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Boletín\BE_anual_2015-2018_actualizado EEFF\"/>
    </mc:Choice>
  </mc:AlternateContent>
  <bookViews>
    <workbookView xWindow="0" yWindow="0" windowWidth="24000" windowHeight="9000" tabRatio="907"/>
  </bookViews>
  <sheets>
    <sheet name="Portada" sheetId="131" r:id="rId1"/>
    <sheet name="Introducción" sheetId="152" r:id="rId2"/>
    <sheet name="Indice Total" sheetId="135"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56" r:id="rId60"/>
    <sheet name="65" sheetId="57" r:id="rId61"/>
    <sheet name="Capítulo II" sheetId="58" r:id="rId62"/>
    <sheet name="66" sheetId="59" r:id="rId63"/>
    <sheet name="67 68" sheetId="60" r:id="rId64"/>
    <sheet name="69" sheetId="61" r:id="rId65"/>
    <sheet name="70" sheetId="62" r:id="rId66"/>
    <sheet name="71" sheetId="63" r:id="rId67"/>
    <sheet name="72 73" sheetId="64" r:id="rId68"/>
    <sheet name="74" sheetId="65" r:id="rId69"/>
    <sheet name="75 76" sheetId="66" r:id="rId70"/>
    <sheet name="77" sheetId="67" r:id="rId71"/>
    <sheet name="78" sheetId="68" r:id="rId72"/>
    <sheet name="79 80 81 82" sheetId="69" r:id="rId73"/>
    <sheet name="83 84" sheetId="70" r:id="rId74"/>
    <sheet name="85" sheetId="71" r:id="rId75"/>
    <sheet name="86" sheetId="72" r:id="rId76"/>
    <sheet name="87" sheetId="73" r:id="rId77"/>
    <sheet name="88" sheetId="74" r:id="rId78"/>
    <sheet name="89 90" sheetId="75" r:id="rId79"/>
    <sheet name="91 92" sheetId="76" r:id="rId80"/>
    <sheet name="93 94" sheetId="77" r:id="rId81"/>
    <sheet name="Capítulo III" sheetId="78" r:id="rId82"/>
    <sheet name="95" sheetId="79" r:id="rId83"/>
    <sheet name="96 97" sheetId="80" r:id="rId84"/>
    <sheet name="98" sheetId="81" r:id="rId85"/>
    <sheet name="99" sheetId="82" r:id="rId86"/>
    <sheet name="100" sheetId="83" r:id="rId87"/>
    <sheet name="101" sheetId="121" r:id="rId88"/>
    <sheet name="102" sheetId="90" r:id="rId89"/>
    <sheet name="103-104" sheetId="91" r:id="rId90"/>
    <sheet name="105" sheetId="92" r:id="rId91"/>
    <sheet name="106" sheetId="93" r:id="rId92"/>
    <sheet name="107" sheetId="94" r:id="rId93"/>
    <sheet name="108" sheetId="95" r:id="rId94"/>
    <sheet name="109" sheetId="96" r:id="rId95"/>
    <sheet name="110" sheetId="97" r:id="rId96"/>
    <sheet name="Capítulo IV" sheetId="98" r:id="rId97"/>
    <sheet name="111-112" sheetId="99" r:id="rId98"/>
    <sheet name="113" sheetId="100" r:id="rId99"/>
    <sheet name="114" sheetId="101" r:id="rId100"/>
    <sheet name="115" sheetId="102" r:id="rId101"/>
    <sheet name="116" sheetId="103" r:id="rId102"/>
    <sheet name="Capítulo V" sheetId="104" r:id="rId103"/>
    <sheet name="117-118" sheetId="105" r:id="rId104"/>
    <sheet name="119" sheetId="106" r:id="rId105"/>
    <sheet name="120-121" sheetId="107" r:id="rId106"/>
    <sheet name="122-123" sheetId="108" r:id="rId107"/>
    <sheet name="124" sheetId="109" r:id="rId108"/>
    <sheet name="Capítulo VI" sheetId="145" r:id="rId109"/>
    <sheet name="125 - 126" sheetId="146" r:id="rId110"/>
    <sheet name="127 - 128" sheetId="147" r:id="rId111"/>
    <sheet name="129 - 130" sheetId="148" r:id="rId112"/>
    <sheet name="131" sheetId="149" r:id="rId113"/>
    <sheet name="132" sheetId="150" r:id="rId114"/>
    <sheet name="133" sheetId="151" r:id="rId115"/>
    <sheet name="Capítulo VII" sheetId="110" r:id="rId116"/>
    <sheet name="134-135" sheetId="111" r:id="rId117"/>
    <sheet name="136" sheetId="112" r:id="rId118"/>
    <sheet name="137" sheetId="113" r:id="rId119"/>
    <sheet name="138" sheetId="114" r:id="rId120"/>
    <sheet name="139" sheetId="115" r:id="rId121"/>
    <sheet name="140-141" sheetId="116" r:id="rId122"/>
    <sheet name="142" sheetId="117" r:id="rId123"/>
    <sheet name="143" sheetId="118" r:id="rId124"/>
    <sheet name="144-145" sheetId="119" r:id="rId125"/>
    <sheet name="Capítulo VIII" sheetId="84" r:id="rId126"/>
    <sheet name="146" sheetId="153" r:id="rId127"/>
    <sheet name="147" sheetId="154" r:id="rId128"/>
    <sheet name="148" sheetId="85" r:id="rId129"/>
    <sheet name="149" sheetId="86" r:id="rId130"/>
    <sheet name="Capítulo IX" sheetId="87" r:id="rId131"/>
    <sheet name="150" sheetId="143" r:id="rId132"/>
    <sheet name="151" sheetId="144" r:id="rId133"/>
  </sheets>
  <externalReferences>
    <externalReference r:id="rId134"/>
    <externalReference r:id="rId135"/>
  </externalReferences>
  <definedNames>
    <definedName name="_xlnm._FilterDatabase" localSheetId="99" hidden="1">'114'!$B$8:$G$150</definedName>
    <definedName name="_xlnm.Print_Area" localSheetId="4">'1 2'!$B$2:$G$31</definedName>
    <definedName name="_xlnm.Print_Area" localSheetId="86">'100'!$B$2:$H$35</definedName>
    <definedName name="_xlnm.Print_Area" localSheetId="88">'102'!$B$2:$F$30</definedName>
    <definedName name="_xlnm.Print_Area" localSheetId="89">'103-104'!$B$2:$G$32</definedName>
    <definedName name="_xlnm.Print_Area" localSheetId="90">'105'!$B$2:$H$31</definedName>
    <definedName name="_xlnm.Print_Area" localSheetId="91">'106'!$B$2:$H$28</definedName>
    <definedName name="_xlnm.Print_Area" localSheetId="92">'107'!$B$2:$H$29</definedName>
    <definedName name="_xlnm.Print_Area" localSheetId="93">'108'!$B$2:$F$40</definedName>
    <definedName name="_xlnm.Print_Area" localSheetId="94">'109'!$B$2:$E$28</definedName>
    <definedName name="_xlnm.Print_Area" localSheetId="95">'110'!$B$2:$E$30</definedName>
    <definedName name="_xlnm.Print_Area" localSheetId="97">'111-112'!$B$2:$F$33</definedName>
    <definedName name="_xlnm.Print_Area" localSheetId="98">'113'!$B$2:$F$152</definedName>
    <definedName name="_xlnm.Print_Area" localSheetId="99">'114'!$B$2:$G$150</definedName>
    <definedName name="_xlnm.Print_Area" localSheetId="100">'115'!$B$64:$G$120</definedName>
    <definedName name="_xlnm.Print_Area" localSheetId="101">'116'!$B$2:$M$36</definedName>
    <definedName name="_xlnm.Print_Area" localSheetId="103">'117-118'!$B$2:$H$42</definedName>
    <definedName name="_xlnm.Print_Area" localSheetId="104">'119'!$B$2:$L$32</definedName>
    <definedName name="_xlnm.Print_Area" localSheetId="105">'120-121'!$B$2:$I$47</definedName>
    <definedName name="_xlnm.Print_Area" localSheetId="106">'122-123'!$B$2:$H$48</definedName>
    <definedName name="_xlnm.Print_Area" localSheetId="12">'13'!$B$2:$H$23</definedName>
    <definedName name="_xlnm.Print_Area" localSheetId="116">'134-135'!$B$2:$J$34</definedName>
    <definedName name="_xlnm.Print_Area" localSheetId="119">'138'!$B$2:$G$25</definedName>
    <definedName name="_xlnm.Print_Area" localSheetId="120">'139'!$B$3:$K$19</definedName>
    <definedName name="_xlnm.Print_Area" localSheetId="13">'14'!$B$2:$G$20</definedName>
    <definedName name="_xlnm.Print_Area" localSheetId="123">'143'!$B$1:$I$1</definedName>
    <definedName name="_xlnm.Print_Area" localSheetId="124">'144-145'!#REF!</definedName>
    <definedName name="_xlnm.Print_Area" localSheetId="126">'146'!$A$51:$F$104</definedName>
    <definedName name="_xlnm.Print_Area" localSheetId="127">'147'!$A$4:$F$61</definedName>
    <definedName name="_xlnm.Print_Area" localSheetId="128">'148'!$B$1:$H$48</definedName>
    <definedName name="_xlnm.Print_Area" localSheetId="129">'149'!$B$1:$H$33</definedName>
    <definedName name="_xlnm.Print_Area" localSheetId="14">'15'!$B$2:$G$29</definedName>
    <definedName name="_xlnm.Print_Area" localSheetId="17">'18'!$B$2:$T$25</definedName>
    <definedName name="_xlnm.Print_Area" localSheetId="22">'23'!$B$2:$G$29</definedName>
    <definedName name="_xlnm.Print_Area" localSheetId="25">'26'!$B$2:$E$87</definedName>
    <definedName name="_xlnm.Print_Area" localSheetId="27">'28'!$B$2:$E$46</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'55'!$B$2:$D$37</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2">'66'!$B$2:$F$25</definedName>
    <definedName name="_xlnm.Print_Area" localSheetId="63">'67 68'!$B$2:$H$40</definedName>
    <definedName name="_xlnm.Print_Area" localSheetId="8">'7 8'!$B$2:$F$51</definedName>
    <definedName name="_xlnm.Print_Area" localSheetId="65">'70'!$B$2:$E$24</definedName>
    <definedName name="_xlnm.Print_Area" localSheetId="72">'79 80 81 82'!$B$31:$H$56</definedName>
    <definedName name="_xlnm.Print_Area" localSheetId="9">'9 10'!$B$2:$H$34</definedName>
    <definedName name="_xlnm.Print_Area" localSheetId="85">'99'!$B$2:$F$35</definedName>
    <definedName name="Cuadro_59" localSheetId="87">#REF!</definedName>
    <definedName name="Cuadro_59" localSheetId="129">#REF!</definedName>
    <definedName name="Cuadro_59" localSheetId="131">#REF!</definedName>
    <definedName name="Cuadro_59" localSheetId="132">#REF!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 localSheetId="0">#REF!</definedName>
    <definedName name="Cuadro_59">#REF!</definedName>
    <definedName name="jj" localSheetId="131">#REF!</definedName>
    <definedName name="jj" localSheetId="132">#REF!</definedName>
    <definedName name="jj" localSheetId="1">#REF!</definedName>
    <definedName name="jj">#REF!</definedName>
    <definedName name="kk" localSheetId="1">#REF!</definedName>
    <definedName name="kk">#REF!</definedName>
    <definedName name="pp" localSheetId="1">#REF!</definedName>
    <definedName name="pp">#REF!</definedName>
    <definedName name="qq" localSheetId="1">#REF!</definedName>
    <definedName name="qq">#REF!</definedName>
    <definedName name="xx" localSheetId="131">#REF!</definedName>
    <definedName name="xx" localSheetId="132">#REF!</definedName>
    <definedName name="xx" localSheetId="1">#REF!</definedName>
    <definedName name="xx">#REF!</definedName>
    <definedName name="xy" localSheetId="131">#REF!</definedName>
    <definedName name="xy" localSheetId="132">#REF!</definedName>
    <definedName name="xy" localSheetId="1">#REF!</definedName>
    <definedName name="xy">#REF!</definedName>
    <definedName name="yy" localSheetId="131">#REF!</definedName>
    <definedName name="yy" localSheetId="132">#REF!</definedName>
    <definedName name="yy" localSheetId="1">#REF!</definedName>
    <definedName name="yy">#REF!</definedName>
  </definedNames>
  <calcPr calcId="162913"/>
</workbook>
</file>

<file path=xl/calcChain.xml><?xml version="1.0" encoding="utf-8"?>
<calcChain xmlns="http://schemas.openxmlformats.org/spreadsheetml/2006/main">
  <c r="D8" i="134" l="1"/>
  <c r="D7" i="134"/>
  <c r="C12" i="104" l="1"/>
  <c r="C11" i="104"/>
  <c r="C10" i="104"/>
  <c r="C9" i="104"/>
  <c r="C8" i="104"/>
  <c r="C7" i="104"/>
  <c r="C6" i="104"/>
  <c r="C5" i="104"/>
  <c r="C10" i="98"/>
  <c r="C9" i="98"/>
  <c r="C8" i="98"/>
  <c r="C7" i="98"/>
  <c r="C6" i="98"/>
  <c r="C5" i="98"/>
  <c r="C72" i="83" l="1"/>
  <c r="C71" i="83"/>
  <c r="C70" i="83"/>
  <c r="C69" i="83"/>
  <c r="C68" i="83"/>
  <c r="H67" i="83"/>
  <c r="G67" i="83"/>
  <c r="F67" i="83"/>
  <c r="E67" i="83"/>
  <c r="D67" i="83"/>
  <c r="C66" i="83"/>
  <c r="C65" i="83"/>
  <c r="H64" i="83"/>
  <c r="G64" i="83"/>
  <c r="F64" i="83"/>
  <c r="E64" i="83"/>
  <c r="D64" i="83"/>
  <c r="C63" i="83"/>
  <c r="C62" i="83"/>
  <c r="H61" i="83"/>
  <c r="G61" i="83"/>
  <c r="F61" i="83"/>
  <c r="E61" i="83"/>
  <c r="D61" i="83"/>
  <c r="C61" i="83" s="1"/>
  <c r="C60" i="83"/>
  <c r="C59" i="83"/>
  <c r="C58" i="83"/>
  <c r="C57" i="83"/>
  <c r="H56" i="83"/>
  <c r="G56" i="83"/>
  <c r="F56" i="83"/>
  <c r="E56" i="83"/>
  <c r="D56" i="83"/>
  <c r="H51" i="83"/>
  <c r="G51" i="83"/>
  <c r="F51" i="83"/>
  <c r="E51" i="83"/>
  <c r="D51" i="83"/>
  <c r="C49" i="83"/>
  <c r="C48" i="83"/>
  <c r="C47" i="83"/>
  <c r="C46" i="83"/>
  <c r="C45" i="83"/>
  <c r="C44" i="83"/>
  <c r="G34" i="82"/>
  <c r="G33" i="82"/>
  <c r="G32" i="82"/>
  <c r="G31" i="82"/>
  <c r="G30" i="82"/>
  <c r="G29" i="82"/>
  <c r="G28" i="82"/>
  <c r="G27" i="82"/>
  <c r="G26" i="82"/>
  <c r="G25" i="82"/>
  <c r="G24" i="82"/>
  <c r="G23" i="82"/>
  <c r="G35" i="82" s="1"/>
  <c r="G22" i="82"/>
  <c r="G21" i="82"/>
  <c r="G20" i="82"/>
  <c r="G19" i="82"/>
  <c r="G18" i="82"/>
  <c r="G14" i="82"/>
  <c r="G13" i="82"/>
  <c r="G12" i="82"/>
  <c r="G11" i="82"/>
  <c r="G10" i="82"/>
  <c r="G9" i="82"/>
  <c r="F74" i="83" l="1"/>
  <c r="G15" i="82"/>
  <c r="E74" i="83"/>
  <c r="H74" i="83"/>
  <c r="C51" i="83"/>
  <c r="C67" i="83"/>
  <c r="G74" i="83"/>
  <c r="C56" i="83"/>
  <c r="C64" i="83"/>
  <c r="C74" i="83" s="1"/>
  <c r="D74" i="83"/>
  <c r="I29" i="56" l="1"/>
  <c r="C51" i="46"/>
  <c r="XFD15" i="44"/>
  <c r="G13" i="40"/>
  <c r="F13" i="40"/>
  <c r="E13" i="40"/>
  <c r="D13" i="40"/>
  <c r="C13" i="40"/>
  <c r="G25" i="38"/>
  <c r="F25" i="38"/>
  <c r="E25" i="38"/>
  <c r="D25" i="38"/>
  <c r="C25" i="38"/>
  <c r="G24" i="38"/>
  <c r="F24" i="38"/>
  <c r="E24" i="38"/>
  <c r="D24" i="38"/>
  <c r="C24" i="38"/>
  <c r="G23" i="38"/>
  <c r="F23" i="38"/>
  <c r="E23" i="38"/>
  <c r="D23" i="38"/>
  <c r="C23" i="38"/>
  <c r="G22" i="38"/>
  <c r="F22" i="38"/>
  <c r="E22" i="38"/>
  <c r="D22" i="38"/>
  <c r="C22" i="38"/>
  <c r="G21" i="38"/>
  <c r="F21" i="38"/>
  <c r="E21" i="38"/>
  <c r="D21" i="38"/>
  <c r="C21" i="38"/>
  <c r="G25" i="8"/>
  <c r="F25" i="8"/>
  <c r="E25" i="8"/>
  <c r="D25" i="8"/>
  <c r="C25" i="8"/>
  <c r="G27" i="1"/>
  <c r="G29" i="1" s="1"/>
  <c r="H25" i="8" l="1"/>
</calcChain>
</file>

<file path=xl/sharedStrings.xml><?xml version="1.0" encoding="utf-8"?>
<sst xmlns="http://schemas.openxmlformats.org/spreadsheetml/2006/main" count="6376" uniqueCount="2432">
  <si>
    <t>CUADRO N° 1</t>
  </si>
  <si>
    <t>NÚMERO PROMEDIO MENSUAL DE TRABAJADORES PROTEGIDOS POR EL SEGURO DE LA LEY N° 16.744</t>
  </si>
  <si>
    <t>2013  -  2017</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</si>
  <si>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</si>
  <si>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</si>
  <si>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</si>
  <si>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</si>
  <si>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</si>
  <si>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</si>
  <si>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r>
      <t xml:space="preserve">Instituto de Seguridad Laboral </t>
    </r>
    <r>
      <rPr>
        <vertAlign val="superscript"/>
        <sz val="11"/>
        <color theme="1"/>
        <rFont val="Arial"/>
        <family val="2"/>
      </rPr>
      <t>(2)</t>
    </r>
  </si>
  <si>
    <t>TOTAL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</si>
  <si>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</si>
  <si>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</si>
  <si>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</si>
  <si>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</si>
  <si>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2013 -  2017</t>
  </si>
  <si>
    <r>
      <t xml:space="preserve">TOTAL MUTUALIDADES </t>
    </r>
    <r>
      <rPr>
        <b/>
        <vertAlign val="superscript"/>
        <sz val="12"/>
        <color theme="1"/>
        <rFont val="Arial"/>
        <family val="2"/>
      </rPr>
      <t>(1)</t>
    </r>
  </si>
  <si>
    <r>
      <t xml:space="preserve">Instituto de Seguridad Laboral </t>
    </r>
    <r>
      <rPr>
        <vertAlign val="superscript"/>
        <sz val="11"/>
        <rFont val="Arial"/>
        <family val="2"/>
      </rPr>
      <t>(2)</t>
    </r>
  </si>
  <si>
    <t>(1) Corresponde al total de entidades que declararon cotizaciones, independientemente que las hayan pagado o no.</t>
  </si>
  <si>
    <t>(2) Corresponde al total de entidades que pagaron cotizaciones. Incluye administradores delegados.</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</si>
  <si>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</si>
  <si>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</si>
  <si>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</si>
  <si>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</si>
  <si>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</si>
  <si>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</si>
  <si>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</si>
  <si>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</si>
  <si>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</si>
  <si>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</si>
  <si>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</si>
  <si>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</si>
  <si>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</si>
  <si>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</si>
  <si>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</si>
  <si>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</si>
  <si>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</si>
  <si>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</si>
  <si>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</si>
  <si>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</si>
  <si>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</si>
  <si>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</si>
  <si>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</si>
  <si>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</si>
  <si>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Nota: Corresponde al total de trabajadores por quienes se declararon cotizaciones, independientemente que se hayan pagado o no.  Incluye trabajadores independientes.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</si>
  <si>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</si>
  <si>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</si>
  <si>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</si>
  <si>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</si>
  <si>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</si>
  <si>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Hombres</t>
  </si>
  <si>
    <t>Mujeres</t>
  </si>
  <si>
    <r>
      <t xml:space="preserve">TOTAL MUTUALES </t>
    </r>
    <r>
      <rPr>
        <b/>
        <vertAlign val="superscript"/>
        <sz val="11"/>
        <color theme="1"/>
        <rFont val="Arial"/>
        <family val="2"/>
      </rPr>
      <t>(1)</t>
    </r>
  </si>
  <si>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</si>
  <si>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</si>
  <si>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</si>
  <si>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t>
    </r>
  </si>
  <si>
    <t>Total</t>
  </si>
  <si>
    <t>(1) Corresponde al total de trabajadores por quienes se declararon cotizaciones, independientemente que se hayan pagado o no. Incluye trabajadores independientes.</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</si>
  <si>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</si>
  <si>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</si>
  <si>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</si>
  <si>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</si>
  <si>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</si>
  <si>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</si>
  <si>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</si>
  <si>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</si>
  <si>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</si>
  <si>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</si>
  <si>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</si>
  <si>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</si>
  <si>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</si>
  <si>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</si>
  <si>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</si>
  <si>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</si>
  <si>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</si>
  <si>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</si>
  <si>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</si>
  <si>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</si>
  <si>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</si>
  <si>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</si>
  <si>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</si>
  <si>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</si>
  <si>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</si>
  <si>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</si>
  <si>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t>Total Mutualidades</t>
  </si>
  <si>
    <r>
      <t>ISL</t>
    </r>
    <r>
      <rPr>
        <b/>
        <vertAlign val="superscript"/>
        <sz val="12"/>
        <color theme="1"/>
        <rFont val="Arial"/>
        <family val="2"/>
      </rPr>
      <t>(1)</t>
    </r>
  </si>
  <si>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</si>
  <si>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</si>
  <si>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</si>
  <si>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</si>
  <si>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</si>
  <si>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</si>
  <si>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</si>
  <si>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</si>
  <si>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t>(1) Incluye información administradores delegados.</t>
  </si>
  <si>
    <t>CUADRO N° 10</t>
  </si>
  <si>
    <t>NÚMERO PROMEDIO MENSUAL DE ENTIDADES EMPLEADORAS ADHERIDAS A MUTUALIDADES E ISL SEGÚN TAMAÑO  Y  ORGANISMO ADMINISTRADOR</t>
  </si>
  <si>
    <t>Nota: Corresponde al total de entidades que declararon cotizaciones, independientemente que las hayan pagado o no.</t>
  </si>
  <si>
    <t>CUADRO Nº 11</t>
  </si>
  <si>
    <t>NÚMERO PROMEDIO MENSUAL DE ENTIDADES EMPLEADORAS COTIZANTES DE LA LEY N° 16.744 SEGÚN ORGANISMO ADMINISTRADOR</t>
  </si>
  <si>
    <t xml:space="preserve">Asociación Chilena de Seguridad </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</si>
  <si>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</si>
  <si>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</si>
  <si>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</si>
  <si>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</si>
  <si>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</si>
  <si>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</si>
  <si>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</si>
  <si>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</si>
  <si>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</si>
  <si>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</si>
  <si>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</si>
  <si>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</si>
  <si>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</si>
  <si>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</si>
  <si>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</si>
  <si>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</si>
  <si>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</si>
  <si>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</si>
  <si>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</si>
  <si>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</si>
  <si>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</si>
  <si>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</si>
  <si>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</si>
  <si>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r>
      <t>ISL</t>
    </r>
    <r>
      <rPr>
        <b/>
        <vertAlign val="superscript"/>
        <sz val="11"/>
        <rFont val="Arial"/>
        <family val="2"/>
      </rPr>
      <t>(1)</t>
    </r>
  </si>
  <si>
    <t>CUADRO Nº 16</t>
  </si>
  <si>
    <t>NÚMERO PROMEDIO MENSUAL DE TRABAJADORES POR LOS QUE SE COTIZÓ PARA EL SEGURO DE LA LEY Nº 16.744, POR REGIÓN Y ORGANISMO ADMINISTRADOR</t>
  </si>
  <si>
    <t>CUADRO Nº 17</t>
  </si>
  <si>
    <t xml:space="preserve">NÚMERO PROMEDIO MENSUAL DE TRABAJADORES POR LOS QUE SE COTIZÓ EN EL INSTITUTO DE SEGURIDAD LABORAL PARA EL SEGURO DE LA LEY Nº 16.744, POR REGIÓN Y ACTIVIDAD ECONÓMICA </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</si>
  <si>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</si>
  <si>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</si>
  <si>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</si>
  <si>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</si>
  <si>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</si>
  <si>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</si>
  <si>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</si>
  <si>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</si>
  <si>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</si>
  <si>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</si>
  <si>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</si>
  <si>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</si>
  <si>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</si>
  <si>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</si>
  <si>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</si>
  <si>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NÚMERO DE ACCIDENTES DEL TRABAJO, DE TRAYECTO Y DE ENFERMEDADES PROFESIONALES SEGÚN MUTUALIDAD</t>
  </si>
  <si>
    <t xml:space="preserve"> 2013 - 2017</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</si>
  <si>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</si>
  <si>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</si>
  <si>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</si>
  <si>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</si>
  <si>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</si>
  <si>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</si>
  <si>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</si>
  <si>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</si>
  <si>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r>
      <t xml:space="preserve">TOTAL ENFERMEDADES PROFESIONALES </t>
    </r>
    <r>
      <rPr>
        <b/>
        <vertAlign val="superscript"/>
        <sz val="11"/>
        <rFont val="Arial"/>
        <family val="2"/>
      </rPr>
      <t>(3)</t>
    </r>
  </si>
  <si>
    <t>(1) Se entiende por "accidentes del trabajo" el total de accidentes del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</si>
  <si>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Se entiende por "accidentes de trayecto" al total de accidentes de trayecto ocurridos a los trabajadores protegidos.</t>
  </si>
  <si>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 Los totales de 2014 y 2015 incluyen estos casos.</t>
  </si>
  <si>
    <t>CUADRO N° 24</t>
  </si>
  <si>
    <t>NÚMERO DE ACCIDENTES DEL TRABAJO, DE TRAYECTO Y DE ENFERMEDADES PROFESIONALES SEGÚN MUTUALIDADES Y SEXO</t>
  </si>
  <si>
    <t>TOTAL ENFERMEDADES PROFESIONALES</t>
  </si>
  <si>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</si>
  <si>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</si>
  <si>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</si>
  <si>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</si>
  <si>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</si>
  <si>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</si>
  <si>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</si>
  <si>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t>
  </si>
  <si>
    <t>CUADRO N° 27</t>
  </si>
  <si>
    <t>NÚMERO DE ACCIDENTES DEL TRABAJO, DE TRAYECTO Y DE ENFERMEDADES PROFESIONALES SEGÚN ACTIVIDAD ECONÓMICA Y SEXO</t>
  </si>
  <si>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</si>
  <si>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</si>
  <si>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</si>
  <si>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</si>
  <si>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</si>
  <si>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</si>
  <si>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</si>
  <si>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</si>
  <si>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</si>
  <si>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</si>
  <si>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</si>
  <si>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r>
      <t xml:space="preserve">TASA  ACCIDENTES DEL TRABAJO </t>
    </r>
    <r>
      <rPr>
        <b/>
        <vertAlign val="superscript"/>
        <sz val="11"/>
        <rFont val="Arial"/>
        <family val="2"/>
      </rPr>
      <t>(1)</t>
    </r>
  </si>
  <si>
    <t>TASA  TOTAL ACCIDENTES DEL TRABAJO</t>
  </si>
  <si>
    <r>
      <t xml:space="preserve">TASA  ACCIDENTES DE TRAYECTO </t>
    </r>
    <r>
      <rPr>
        <b/>
        <vertAlign val="superscript"/>
        <sz val="11"/>
        <rFont val="Arial"/>
        <family val="2"/>
      </rPr>
      <t>(2)</t>
    </r>
  </si>
  <si>
    <t>TASA TOTAL ACCIDENTES DE TRAYECTO</t>
  </si>
  <si>
    <t>TASA ACCIDENTES (TRABAJO + TRAYECTO)</t>
  </si>
  <si>
    <t xml:space="preserve">TASA TOTAL ACCIDENTES (TRABAJO + TRAYECTO) </t>
  </si>
  <si>
    <t>(1) Se entiende por "tasa de accidentes del trabajo" al número de accidentes del trabajo por cada cien  trabajadores protegidos.</t>
  </si>
  <si>
    <t>(2) Se entiende por "tasa de accidentes de trayecto" al número de accidentes de trayecto por cada cien  trabajadores protegidos.</t>
  </si>
  <si>
    <t>CUADRO N° 30</t>
  </si>
  <si>
    <t>TASAS DE ACCIDENTABILIDAD POR ACCIDENTES DEL TRABAJO Y DE TRAYECTO SEGÚN ACTIVIDAD ECONÓMICA Y MUTUALIDADES</t>
  </si>
  <si>
    <t>2016  -  2017</t>
  </si>
  <si>
    <r>
      <t xml:space="preserve">TASA ACCIDENTES DEL TRABAJO </t>
    </r>
    <r>
      <rPr>
        <b/>
        <vertAlign val="superscript"/>
        <sz val="11"/>
        <rFont val="Arial"/>
        <family val="2"/>
      </rPr>
      <t>(1)</t>
    </r>
  </si>
  <si>
    <t>TOTAL TASA ACCIDENTES DEL TRABAJO</t>
  </si>
  <si>
    <r>
      <t xml:space="preserve">TASA ACCIDENTES DE TRAYECTO </t>
    </r>
    <r>
      <rPr>
        <b/>
        <vertAlign val="superscript"/>
        <sz val="11"/>
        <rFont val="Arial"/>
        <family val="2"/>
      </rPr>
      <t>(2)</t>
    </r>
  </si>
  <si>
    <t>TOTAL TASA ACCIDENTES DE TRAYECTO</t>
  </si>
  <si>
    <t>TASA ACCIDENTABILIDAD</t>
  </si>
  <si>
    <t>TOTAL TASA ACCIDENTABILIDAD</t>
  </si>
  <si>
    <t>Nota: Corresponde al número de accidentes del periodo dividido por el número de trabajadores promedio en cada año.</t>
  </si>
  <si>
    <t>CUADRO N° 31</t>
  </si>
  <si>
    <t>NÚMERO PROMEDIO DE DÍAS PERDIDOS POR CADA ACCIDENTES DEL TRABAJO Y DE TRAYECTO SEGÚN  MUTUALIDADES</t>
  </si>
  <si>
    <t>ACCIDENTES DEL TRABAJO</t>
  </si>
  <si>
    <t>ACCIDENTES DE TRAYECTO</t>
  </si>
  <si>
    <t>POR ACCIDENTES (TRABAJO + TRAYECTO)</t>
  </si>
  <si>
    <t>Nota: - Se entiende por número de días perdidos aquellos en que el trabajador, conservando o no la calidad de tal, se encuentra temporalmente incapacitado debido a un accidente o enfermedad profesional, sujeto a pago de subsidio, sea que éste se pague o no.</t>
  </si>
  <si>
    <t xml:space="preserve">          -Número promedio de días perdidos se obtiene al dividir el total de días perdidos por el total de accidentes.</t>
  </si>
  <si>
    <t>CUADRO N° 32</t>
  </si>
  <si>
    <t>NÚMERO DE DÍAS PERDIDOS POR ACCIDENTES DEL TRABAJO, DE TRAYECTO Y ENFERMEDADES PROFESIONALES SEGÚN  MUTUALIDADES</t>
  </si>
  <si>
    <t>TOTAL PERDIDOS ACCIDENTES</t>
  </si>
  <si>
    <t>ENFERMEDADES PROFESIONALES</t>
  </si>
  <si>
    <t>TOTAL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</si>
  <si>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</si>
  <si>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33</t>
  </si>
  <si>
    <t>NÚMERO PROMEDIO DE DÍAS PERDIDOS POR CADA ACCIDENTES DEL TRABAJO Y DE TRAYECTO SEGÚN ACTIVIDAD ECONÓMICA Y MUTUALIDADES</t>
  </si>
  <si>
    <t xml:space="preserve"> 2016 - 2017</t>
  </si>
  <si>
    <t>TOTAL TRABAJO Y TRAYECTO</t>
  </si>
  <si>
    <t>CUADRO N° 34</t>
  </si>
  <si>
    <t>NÚMERO DE DÍAS PERDIDOS POR ACCIDENTES DEL TRABAJO, DE TRAYECTO Y ENFERMEDADES PROFESIONALES SEGÚN ACTIVIDAD ECONÓMICA Y MUTUALIDADES</t>
  </si>
  <si>
    <t>CUADRO N° 35</t>
  </si>
  <si>
    <t>NÚMERO PROMEDIO DE DÍAS PERDIDOS POR ACCIDENTES DEL TRABAJO Y DE TRAYECTO SEGÚN TAMAÑO DE LA ENTIDAD EMPLEADORA Y MUTUALIDADES</t>
  </si>
  <si>
    <t xml:space="preserve"> 01 a 10</t>
  </si>
  <si>
    <t xml:space="preserve"> 11 - 25</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</si>
  <si>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</si>
  <si>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</si>
  <si>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</si>
  <si>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</si>
  <si>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</si>
  <si>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</si>
  <si>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</si>
  <si>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FALLECIDOS ACCIDENTES DEL TRABAJO</t>
  </si>
  <si>
    <t>Instituto de Seguridad Laboral</t>
  </si>
  <si>
    <t>TOTAL FALLECIDOS ACCIDENTES DEL TRABAJO</t>
  </si>
  <si>
    <t>FALLECIDOS ACCIDENTES DE TRAYECTO</t>
  </si>
  <si>
    <t>TOTAL FALLECIDOS ACCIDENTES DE TRAYECTO</t>
  </si>
  <si>
    <t>FALLECIDOS (TRABAJO + TRAYECTO)</t>
  </si>
  <si>
    <t>TOTAL FALLECIDOS (TRABAJO + TRAYECTO)</t>
  </si>
  <si>
    <t>Nota: La información se encuentra actualizada al 02-04-2018.</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</si>
  <si>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</si>
  <si>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</si>
  <si>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</si>
  <si>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</si>
  <si>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</si>
  <si>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</si>
  <si>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</si>
  <si>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</si>
  <si>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</si>
  <si>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</si>
  <si>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TASA  DE MORTALIDAD SEGÚN TIPO DE ACCIDENTE Y ORGANISMO ADMINISTRADOR</t>
  </si>
  <si>
    <t>(Por cada 100.000 trabajadores)</t>
  </si>
  <si>
    <t>TRABAJO</t>
  </si>
  <si>
    <t>TRAYECTO</t>
  </si>
  <si>
    <t>TRABAJO Y TRAYECTO</t>
  </si>
  <si>
    <t>Nota: Tasa de mortalidad por accidentes del trabajo corresponde al número de fallecidos por accidentes del trabajo por cada 100.000 trabajadores protegidos. No incluye accidentes de trayecto. La información se encuentra actualizada al 02-04-2018.</t>
  </si>
  <si>
    <t>CUADRO Nº 43</t>
  </si>
  <si>
    <t>TASA  DE MORTALIDAD POR ACCIDENTES DEL TRABAJO EN MUTUALIDADES E ISL SEGÚN ACTIVIDAD ECONÓMICA</t>
  </si>
  <si>
    <t>2015 - 2017</t>
  </si>
  <si>
    <t>Agricultura y Pesca</t>
  </si>
  <si>
    <t>Minería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</si>
  <si>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</si>
  <si>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</si>
  <si>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</si>
  <si>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</si>
  <si>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</si>
  <si>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</si>
  <si>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</si>
  <si>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I.S.L. ex-SSS</t>
  </si>
  <si>
    <t>I.S.L. ex-Otras Cajas</t>
  </si>
  <si>
    <t xml:space="preserve">Nota: El número de subsidios iniciados incluye accidentes de trayecto.   </t>
  </si>
  <si>
    <t>CUADRO Nº 45</t>
  </si>
  <si>
    <t>NÚMERO DE DÍAS DE SUBSIDIO PAGADOS POR ACCIDENTES DEL TRABAJO Y ENFERMEDADES PROFESIONALES SEGÚN ORGANISMO ADMINISTRADOR</t>
  </si>
  <si>
    <r>
      <t xml:space="preserve">I.S.L. ex-SSS </t>
    </r>
    <r>
      <rPr>
        <vertAlign val="superscript"/>
        <sz val="11"/>
        <rFont val="Arial"/>
        <family val="2"/>
      </rPr>
      <t>(1)</t>
    </r>
  </si>
  <si>
    <t>(1) Solo se cuenta con información de la Subsecretaría de Salud Pública hasta octubre de 2016.</t>
  </si>
  <si>
    <t>CUADRO Nº 46</t>
  </si>
  <si>
    <t>MONTO TOTAL PAGADO EN SUBSIDIOS POR ACCIDENTES DEL TRABAJO Y ENFERMEDADES PROFESIONALES SEGÚN ORGANISMO ADMINISTRADOR</t>
  </si>
  <si>
    <r>
      <t>(Monto en miles de $ de cada año)</t>
    </r>
    <r>
      <rPr>
        <b/>
        <vertAlign val="superscript"/>
        <sz val="12"/>
        <rFont val="Arial"/>
        <family val="2"/>
      </rPr>
      <t>1</t>
    </r>
  </si>
  <si>
    <t xml:space="preserve">(1) Incluye cotizaciones previsionales.    </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</si>
  <si>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</si>
  <si>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</si>
  <si>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</si>
  <si>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</si>
  <si>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</si>
  <si>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</si>
  <si>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</si>
  <si>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</si>
  <si>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</si>
  <si>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</si>
  <si>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</si>
  <si>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</si>
  <si>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</si>
  <si>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</si>
  <si>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2 0 1 3</t>
  </si>
  <si>
    <t>2 0 1 4</t>
  </si>
  <si>
    <t>2 0 1 5</t>
  </si>
  <si>
    <t>2 0 1 6</t>
  </si>
  <si>
    <t>2 0 1 7</t>
  </si>
  <si>
    <t>Número</t>
  </si>
  <si>
    <t xml:space="preserve">Monto  </t>
  </si>
  <si>
    <r>
      <t>Instituto de Seguridad Laboral</t>
    </r>
    <r>
      <rPr>
        <vertAlign val="superscript"/>
        <sz val="11"/>
        <rFont val="Arial"/>
        <family val="2"/>
      </rPr>
      <t>(1)(2)</t>
    </r>
  </si>
  <si>
    <t>(1) A contar del año 2015 incluye indemnizaciones del ex-Servicio de Seguro Social.</t>
  </si>
  <si>
    <t>(2) Corrige monto publicado el 2013.</t>
  </si>
  <si>
    <t>CUADRO Nº 51</t>
  </si>
  <si>
    <t>NÚMERO PROMEDIO MENSUAL Y MONTOS TOTALES DE LAS PENSIONES  DE LA LEY N° 16.744, EMITIDAS A PAGO SEGÚN ORGANISMO ADMINISTRADOR Y TIPO DE PENSIÓN</t>
  </si>
  <si>
    <t>2013 - 2017</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</si>
  <si>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</si>
  <si>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</si>
  <si>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</si>
  <si>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</si>
  <si>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</si>
  <si>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</si>
  <si>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</si>
  <si>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</si>
  <si>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</si>
  <si>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</si>
  <si>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</si>
  <si>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</si>
  <si>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r>
      <t xml:space="preserve">Invalidez Total </t>
    </r>
    <r>
      <rPr>
        <vertAlign val="superscript"/>
        <sz val="12"/>
        <rFont val="Arial"/>
        <family val="2"/>
      </rPr>
      <t>(1)</t>
    </r>
  </si>
  <si>
    <r>
      <t xml:space="preserve">Otras Pensiones </t>
    </r>
    <r>
      <rPr>
        <vertAlign val="superscript"/>
        <sz val="12"/>
        <rFont val="Arial"/>
        <family val="2"/>
      </rPr>
      <t>(2)</t>
    </r>
  </si>
  <si>
    <t xml:space="preserve">(1) A contar del año 2015, el ISL comenzó a informar de manera desagregada las pensiones por Invalidez Parcial y Gran Invalidez. </t>
  </si>
  <si>
    <t>(2) Corresponde a pensiones del Art. 1° transitorio de la Ley N° 16.744, que consideran las pensiones de trabajadores accidentados, diagnosticados por enfermedad profesional, o pensionados antes de la publicación de la Ley N° 16.744 (1968).</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</si>
  <si>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</si>
  <si>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</si>
  <si>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</si>
  <si>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r>
      <t xml:space="preserve">Otras Pensiones </t>
    </r>
    <r>
      <rPr>
        <vertAlign val="superscript"/>
        <sz val="12"/>
        <rFont val="Arial"/>
        <family val="2"/>
      </rPr>
      <t>(1)</t>
    </r>
  </si>
  <si>
    <t>(1) Corresponde a pensiones del Art. 1° transitorio de la Ley N° 16.744, que consideran las pensiones de trabajadores accidentados, diagnosticados por enfermedad profesional, o pensionados antes de la publicación de la Ley N° 16.744 (1968).</t>
  </si>
  <si>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</si>
  <si>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</si>
  <si>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</si>
  <si>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</si>
  <si>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</si>
  <si>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(1) A contar del año 2013 incluye pensiones del ex-Servicio de Seguro Social.</t>
  </si>
  <si>
    <t>CUADRO Nº 54</t>
  </si>
  <si>
    <t>MONTO DEL INGRESO MÍNIMO, SEGÚN TIPO Y PERÍODOS</t>
  </si>
  <si>
    <t>(En $ de c/año)</t>
  </si>
  <si>
    <t>1988 - 2017</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</si>
  <si>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</si>
  <si>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</si>
  <si>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</si>
  <si>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</si>
  <si>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</si>
  <si>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</si>
  <si>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</si>
  <si>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</si>
  <si>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</si>
  <si>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</si>
  <si>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</si>
  <si>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</si>
  <si>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</si>
  <si>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</si>
  <si>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</si>
  <si>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</si>
  <si>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</si>
  <si>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r>
      <t>JULIO</t>
    </r>
    <r>
      <rPr>
        <vertAlign val="superscript"/>
        <sz val="10"/>
        <rFont val="Arial"/>
        <family val="2"/>
      </rPr>
      <t>(a)</t>
    </r>
  </si>
  <si>
    <t>(a) Cifras fijadas en Ley N° 20.935, que reajusta el monto del ingreso mínimo mensual para los años 2016, 2017 y 2018.</t>
  </si>
  <si>
    <t>CUADRO Nº 55</t>
  </si>
  <si>
    <t>REMUNERACIÓN  MÍNIMA  IMPONIBLE DE TRABAJADORES DE CASA PARTICULAR</t>
  </si>
  <si>
    <t>(En pesos)</t>
  </si>
  <si>
    <t>1993 - 2017</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</si>
  <si>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</si>
  <si>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</si>
  <si>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</si>
  <si>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</si>
  <si>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</si>
  <si>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</si>
  <si>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</si>
  <si>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</si>
  <si>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</si>
  <si>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</si>
  <si>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</si>
  <si>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</si>
  <si>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</si>
  <si>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</si>
  <si>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</si>
  <si>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</si>
  <si>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</si>
  <si>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</si>
  <si>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</si>
  <si>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</si>
  <si>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</si>
  <si>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</si>
  <si>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</si>
  <si>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</si>
  <si>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</si>
  <si>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</si>
  <si>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</si>
  <si>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</si>
  <si>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</si>
  <si>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</si>
  <si>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</si>
  <si>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</si>
  <si>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</si>
  <si>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(a) El artículo 1º Nº49  de la Ley Nº 19.250, dispuso que a contar del 1° de diciembre de 1993, la remuneración mínima de los trabajadores de casa particular será el equivalente al 75% del Ingreso Mínimo Mensual.</t>
  </si>
  <si>
    <t>(b) El artículo transitorio de la Ley N°20.279, dispuso que a contar del 1° de marzo de 2011, la remuneración mínima de los trabajadores de casa particular será el equivalente al 100% del Ingreso Mínimo Mensual.</t>
  </si>
  <si>
    <t>(c) Cifras fijadas en Ley N° 20.935, que reajusta el monto del ingreso mínimo mensual para los años 2016, 2017 y 2018.</t>
  </si>
  <si>
    <t>CUADRO Nº 56</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</si>
  <si>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</si>
  <si>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</si>
  <si>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</si>
  <si>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</si>
  <si>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</si>
  <si>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</si>
  <si>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</si>
  <si>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</si>
  <si>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</si>
  <si>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</si>
  <si>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</si>
  <si>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</si>
  <si>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</si>
  <si>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</si>
  <si>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</si>
  <si>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</si>
  <si>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</si>
  <si>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</si>
  <si>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</si>
  <si>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</si>
  <si>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</si>
  <si>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</si>
  <si>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</si>
  <si>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</si>
  <si>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</si>
  <si>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</si>
  <si>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</si>
  <si>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</si>
  <si>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</si>
  <si>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</si>
  <si>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</si>
  <si>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</si>
  <si>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</si>
  <si>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</si>
  <si>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</si>
  <si>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</si>
  <si>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</si>
  <si>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</si>
  <si>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</si>
  <si>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</si>
  <si>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</si>
  <si>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</si>
  <si>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</si>
  <si>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</si>
  <si>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</si>
  <si>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</si>
  <si>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</si>
  <si>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</si>
  <si>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</si>
  <si>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</si>
  <si>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</si>
  <si>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</si>
  <si>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</si>
  <si>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</si>
  <si>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58</t>
  </si>
  <si>
    <t>2007 - 2017</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</si>
  <si>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</si>
  <si>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</si>
  <si>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</si>
  <si>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</si>
  <si>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</si>
  <si>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</si>
  <si>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</si>
  <si>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</si>
  <si>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</si>
  <si>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</si>
  <si>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</si>
  <si>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</si>
  <si>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</si>
  <si>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</si>
  <si>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</si>
  <si>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</si>
  <si>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</si>
  <si>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</si>
  <si>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CUADRO Nº 59</t>
  </si>
  <si>
    <t>LÍMITE MAXIMO INICIAL DE PENSIONES</t>
  </si>
  <si>
    <t xml:space="preserve"> 1979  -  2017</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</si>
  <si>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</si>
  <si>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</si>
  <si>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</si>
  <si>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</si>
  <si>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</si>
  <si>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</si>
  <si>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</si>
  <si>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</si>
  <si>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</si>
  <si>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</si>
  <si>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</si>
  <si>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</si>
  <si>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</si>
  <si>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</si>
  <si>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</si>
  <si>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</si>
  <si>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</si>
  <si>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</si>
  <si>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</si>
  <si>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</si>
  <si>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</si>
  <si>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</si>
  <si>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</si>
  <si>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</si>
  <si>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</si>
  <si>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</si>
  <si>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</si>
  <si>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</si>
  <si>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2007  -  2017</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</si>
  <si>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</si>
  <si>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</si>
  <si>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</si>
  <si>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</si>
  <si>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</si>
  <si>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</si>
  <si>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</si>
  <si>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</si>
  <si>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</si>
  <si>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</si>
  <si>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</si>
  <si>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</si>
  <si>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</si>
  <si>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</si>
  <si>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</si>
  <si>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</si>
  <si>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</si>
  <si>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</si>
  <si>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</si>
  <si>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</si>
  <si>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 xml:space="preserve"> 2007 - 2017</t>
  </si>
  <si>
    <t>DIC. 2006</t>
  </si>
  <si>
    <t>DIC. 2010</t>
  </si>
  <si>
    <t>DIC.2016</t>
  </si>
  <si>
    <t>DIC.2017</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</si>
  <si>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</si>
  <si>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</si>
  <si>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</si>
  <si>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</si>
  <si>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</si>
  <si>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</si>
  <si>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</si>
  <si>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</si>
  <si>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</si>
  <si>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</si>
  <si>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</si>
  <si>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</si>
  <si>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</si>
  <si>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</si>
  <si>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</si>
  <si>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</si>
  <si>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</si>
  <si>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</si>
  <si>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</si>
  <si>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</si>
  <si>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</si>
  <si>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1974 - 2017</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</si>
  <si>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</si>
  <si>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</si>
  <si>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</si>
  <si>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</si>
  <si>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</si>
  <si>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</si>
  <si>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</si>
  <si>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</si>
  <si>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</si>
  <si>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</si>
  <si>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</si>
  <si>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</si>
  <si>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</si>
  <si>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</si>
  <si>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</si>
  <si>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</si>
  <si>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</si>
  <si>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</si>
  <si>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</si>
  <si>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</si>
  <si>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</si>
  <si>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</si>
  <si>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</si>
  <si>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</si>
  <si>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</si>
  <si>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</si>
  <si>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</si>
  <si>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</si>
  <si>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</si>
  <si>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</si>
  <si>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</si>
  <si>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</si>
  <si>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</si>
  <si>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</si>
  <si>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</si>
  <si>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</si>
  <si>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</si>
  <si>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</si>
  <si>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</si>
  <si>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</si>
  <si>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</si>
  <si>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</si>
  <si>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</si>
  <si>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</si>
  <si>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</si>
  <si>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</si>
  <si>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</si>
  <si>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</si>
  <si>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</si>
  <si>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</si>
  <si>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</si>
  <si>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</si>
  <si>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</si>
  <si>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</si>
  <si>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</si>
  <si>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</si>
  <si>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</si>
  <si>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</si>
  <si>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</si>
  <si>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</si>
  <si>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</si>
  <si>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</si>
  <si>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</si>
  <si>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</si>
  <si>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</si>
  <si>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</si>
  <si>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</si>
  <si>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</si>
  <si>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</si>
  <si>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</si>
  <si>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</si>
  <si>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</si>
  <si>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</si>
  <si>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</si>
  <si>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</si>
  <si>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</si>
  <si>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</si>
  <si>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</si>
  <si>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</si>
  <si>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</si>
  <si>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</si>
  <si>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</si>
  <si>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</si>
  <si>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</si>
  <si>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</si>
  <si>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</si>
  <si>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</si>
  <si>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</si>
  <si>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</si>
  <si>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</si>
  <si>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</si>
  <si>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</si>
  <si>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</si>
  <si>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</si>
  <si>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</si>
  <si>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</si>
  <si>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</si>
  <si>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</si>
  <si>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</si>
  <si>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</si>
  <si>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</si>
  <si>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</si>
  <si>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</si>
  <si>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</si>
  <si>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</si>
  <si>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</si>
  <si>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</si>
  <si>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</si>
  <si>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</si>
  <si>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</si>
  <si>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</si>
  <si>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</si>
  <si>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</si>
  <si>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</si>
  <si>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</si>
  <si>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</si>
  <si>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</si>
  <si>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</si>
  <si>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</si>
  <si>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</si>
  <si>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</si>
  <si>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</si>
  <si>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</si>
  <si>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</si>
  <si>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</si>
  <si>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</si>
  <si>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</si>
  <si>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</si>
  <si>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</si>
  <si>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</si>
  <si>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</si>
  <si>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</si>
  <si>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</si>
  <si>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</si>
  <si>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</si>
  <si>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</si>
  <si>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</si>
  <si>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</si>
  <si>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</si>
  <si>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</si>
  <si>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</si>
  <si>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</si>
  <si>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</si>
  <si>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</si>
  <si>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</si>
  <si>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</si>
  <si>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</si>
  <si>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</si>
  <si>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</si>
  <si>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</si>
  <si>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</si>
  <si>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</si>
  <si>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</si>
  <si>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</si>
  <si>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</si>
  <si>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</si>
  <si>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</si>
  <si>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</si>
  <si>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</si>
  <si>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</si>
  <si>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</si>
  <si>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</si>
  <si>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</si>
  <si>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</si>
  <si>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</si>
  <si>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</si>
  <si>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</si>
  <si>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</si>
  <si>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</si>
  <si>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</si>
  <si>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</si>
  <si>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</si>
  <si>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</si>
  <si>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</si>
  <si>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</si>
  <si>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</si>
  <si>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</si>
  <si>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</si>
  <si>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</si>
  <si>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</si>
  <si>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</si>
  <si>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</si>
  <si>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</si>
  <si>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</si>
  <si>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</si>
  <si>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</si>
  <si>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</si>
  <si>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</si>
  <si>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</si>
  <si>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</si>
  <si>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</si>
  <si>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</si>
  <si>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</si>
  <si>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</si>
  <si>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</si>
  <si>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</si>
  <si>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</si>
  <si>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</si>
  <si>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</si>
  <si>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1985 - 2017</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</si>
  <si>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</si>
  <si>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</si>
  <si>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</si>
  <si>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</si>
  <si>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</si>
  <si>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</si>
  <si>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</si>
  <si>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</si>
  <si>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</si>
  <si>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</si>
  <si>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</si>
  <si>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</si>
  <si>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</si>
  <si>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</si>
  <si>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</si>
  <si>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</si>
  <si>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</si>
  <si>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</si>
  <si>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</si>
  <si>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</si>
  <si>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</si>
  <si>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</si>
  <si>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</si>
  <si>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</si>
  <si>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</si>
  <si>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</si>
  <si>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</si>
  <si>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</si>
  <si>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</si>
  <si>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</si>
  <si>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</si>
  <si>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</si>
  <si>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</si>
  <si>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</si>
  <si>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</si>
  <si>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</si>
  <si>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</si>
  <si>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</si>
  <si>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</si>
  <si>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</si>
  <si>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</si>
  <si>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</si>
  <si>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</si>
  <si>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</si>
  <si>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</si>
  <si>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</si>
  <si>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</si>
  <si>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</si>
  <si>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</si>
  <si>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</si>
  <si>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</si>
  <si>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</si>
  <si>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</si>
  <si>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</si>
  <si>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</si>
  <si>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</si>
  <si>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</si>
  <si>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</si>
  <si>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</si>
  <si>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</si>
  <si>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</si>
  <si>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</si>
  <si>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</si>
  <si>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</si>
  <si>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</si>
  <si>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</si>
  <si>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</si>
  <si>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</si>
  <si>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</si>
  <si>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</si>
  <si>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</si>
  <si>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</si>
  <si>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</si>
  <si>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</si>
  <si>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</si>
  <si>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</si>
  <si>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</si>
  <si>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</si>
  <si>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</si>
  <si>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</si>
  <si>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</si>
  <si>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</si>
  <si>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</si>
  <si>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</si>
  <si>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</si>
  <si>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</si>
  <si>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</si>
  <si>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</si>
  <si>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</si>
  <si>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</si>
  <si>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</si>
  <si>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</si>
  <si>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</si>
  <si>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</si>
  <si>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</si>
  <si>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</si>
  <si>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</si>
  <si>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</si>
  <si>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</si>
  <si>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1997 - 2017</t>
  </si>
  <si>
    <t>FECHA DE PAGO</t>
  </si>
  <si>
    <t>Ley N° 19.985</t>
  </si>
  <si>
    <t>Ley N° 20.642</t>
  </si>
  <si>
    <t>Ley N° 20.799</t>
  </si>
  <si>
    <t>Ley N° 20.971</t>
  </si>
  <si>
    <t>II Régimen de Cajas de Compensación de Asignación Familiar (CCAF)</t>
  </si>
  <si>
    <t>N° Cuadro</t>
  </si>
  <si>
    <t>NÚMERO PROMEDIO MENSUAL DE ENTIDADES EMPLEADORAS, TRABAJADORES Y PENSIONADOS AFILIADOS A LAS CAJAS DE COMPENSACIÓN DE ASIGNACIÓN FAMILIAR 2013  - 2017</t>
  </si>
  <si>
    <t>NÚMERO DE ENTIDADES EMPLEADORAS AFILIADAS A  LAS  C.C.A.F., POR ACTIVIDAD ECONÓMICA 2017</t>
  </si>
  <si>
    <t>NÚMERO DE ENTIDADES EMPLEADORAS AFILIADAS A  LAS  C.C.A.F., POR REGIONES 2017</t>
  </si>
  <si>
    <t>NÚMERO DE ENTIDADES EMPLEADORAS AFILIADAS A LAS C.C.A.F., SEGÚN REGIÓN Y ACTIVIDAD ECONÓMICA 2017</t>
  </si>
  <si>
    <t>NÚMERO PROMEDIO MENSUAL DE AFILIADOS A LAS C.C.A.F., SEGÚN SU CALIDAD Y SEXO 2017</t>
  </si>
  <si>
    <t>NÚMERO PROMEDIO MENSUAL DE TRABAJADORES AFILIADOS  A LAS C.C.A.F., POR ACTIVIDAD ECONÓMICA 2017</t>
  </si>
  <si>
    <t>NÚMERO PROMEDIO MENSUAL DE TRABAJADORAS MUJERES AFILIADAS A LAS C.C.A.F., POR ACTIVIDAD ECONÓMICA 2017</t>
  </si>
  <si>
    <t>NÚMERO PROMEDIO MENSUAL DE TRABAJADORES AFILIADOS  A LAS C.C.A.F., POR REGIÓN 2017</t>
  </si>
  <si>
    <t>NÚMERO PROMEDIO MENSUAL DE TRABAJADORES HOMBRES AFILIADOS A LAS C.C.A.F., POR REGIÓN 2017</t>
  </si>
  <si>
    <t>NÚMERO PROMEDIO MENSUAL DE TRABAJADORAS MUJERES AFILIADAS A LAS C.C.A.F., POR REGIÓN 2017</t>
  </si>
  <si>
    <t>NÚMERO PROMEDIO MENSUAL DE PENSIONADOS AFILIADOS A LAS C.C.A.F., SEGÚN REGIÓN Y SEXO 2016 - 2017</t>
  </si>
  <si>
    <t>NÚMERO PROMEDIO MENSUAL DE PENSIONADOS AFILIADOS A LAS C.C.A.F., SEGÚN REGIÓN Y C.C.A.F. 2017</t>
  </si>
  <si>
    <t>NÚMERO DE PRÉSTAMOS  OTORGADOS POR LAS C.C.A.F., SEGÚN TIPO DE CRÉDITO Y AFILIADO 2017</t>
  </si>
  <si>
    <t>MONTO DE PRÉSTAMOS OTORGADOS POR LAS C.C.A.F., SEGÚN TIPO DE CRÉDITO Y AFILIADO 2017</t>
  </si>
  <si>
    <t>NÚMERO DE PRÉSTAMOS  OTORGADOS POR LAS C.C.A.F., SEGÚN TRAMO Y MONTO 2017</t>
  </si>
  <si>
    <t>MONTO DE PRÉSTAMOS  OTORGADOS POR LAS C.C.A.F., SEGÚN TRAMO Y MONTO 2017</t>
  </si>
  <si>
    <t>NÚMERO DE PRÉSTAMOS OTORGADOS POR LAS C.C.A.F. 2014 - 2017</t>
  </si>
  <si>
    <t>MONTO DE LOS PRESTAMOS  OTORGADOS POR LAS C.C.A.F. 2014 - 2017</t>
  </si>
  <si>
    <t>MONTO DE STOCK DE COLOCACIONES POR CADA C.C.A.F. 2015 - 2017</t>
  </si>
  <si>
    <t>MONTO DE STOCK DE COLOCACIONES DE LAS C.C.A.F., SEGÚN TIPO DE CRÉDITO Y AFILIADO 2017</t>
  </si>
  <si>
    <t>TASA DE INTERÉS PROMEDIO OTORGADO POR CADA CCAF A SUS AFILIADOS 2017</t>
  </si>
  <si>
    <t>NUMERO Y MONTO DE LAS CUENTAS DE AHORRO PARA LA VIVIENDA EN EL SISTEMA C.C.A.F., SEGÚN CALIDAD DEL TITULAR Y TIPO DE AHORRO 2014 - 2017</t>
  </si>
  <si>
    <t>NUMERO DE CUENTAS DE AHORRO PARA LA VIVIENDA, SEGUN TIPO DE AHORRO Y CALIDAD DEL TITULAR EN EL SISTEMA C.C.A.F. 2017</t>
  </si>
  <si>
    <t>MONTO DE LAS CUENTAS DE AHORRO PARA LA VIVIENDA, SEGUN TIPO DE AHORRO Y CALIDAD DEL TITULAR EN EL SISTEMA C.C.A.F. 2017</t>
  </si>
  <si>
    <t>PAGOS EN EXCESO DE CRÉDITO SOCIAL POR REGIÓN 2017</t>
  </si>
  <si>
    <t>NÚMERO DE PAGOS EN EXCESO DE CRÉDITO SOCIAL POR REGIÓN 2017</t>
  </si>
  <si>
    <t>PAGOS EN EXCESO DE CRÉDITO SOCIAL SEGÚN TRAMO DE MONTO 2017</t>
  </si>
  <si>
    <t>NÚMERO DE PAGOS EN EXCESO DE CRÉDITO SOCIAL SEGÚN TRAMO DE MONTO 2017</t>
  </si>
  <si>
    <t>CUADRO Nº 66</t>
  </si>
  <si>
    <t>Volver</t>
  </si>
  <si>
    <t>NÚMERO PROMEDIO MENSUAL DE ENTIDADES EMPLEADORAS, TRABAJADORES Y PENSIONADOS</t>
  </si>
  <si>
    <t>AFILIADOS A LAS CAJAS DE COMPENSACIÓN DE ASIGNACIÓN FAMILIAR</t>
  </si>
  <si>
    <t>2013  - 2017</t>
  </si>
  <si>
    <t>C. C. A. F.</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</si>
  <si>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</si>
  <si>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</si>
  <si>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</si>
  <si>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</si>
  <si>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</si>
  <si>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</si>
  <si>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</si>
  <si>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</si>
  <si>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</si>
  <si>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</si>
  <si>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</si>
  <si>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67</t>
  </si>
  <si>
    <t>NÚMERO DE ENTIDADES EMPLEADORAS AFILIADAS A  LAS  C.C.A.F., POR ACTIVIDAD ECONÓMICA</t>
  </si>
  <si>
    <t>DE LOS 
ANDES</t>
  </si>
  <si>
    <t>LA 
ARAUCANA</t>
  </si>
  <si>
    <t>LOS HEROES</t>
  </si>
  <si>
    <t xml:space="preserve"> 18 DE 
SEPTIEMBRE</t>
  </si>
  <si>
    <t>G. MISTRAL</t>
  </si>
  <si>
    <t>TOTAL 
SISTEMA</t>
  </si>
  <si>
    <t>Industria Manufacturera</t>
  </si>
  <si>
    <t>Electricidad, Gas, y Agua</t>
  </si>
  <si>
    <t>Comercio</t>
  </si>
  <si>
    <t>Actividades no Especificadas</t>
  </si>
  <si>
    <t>T O T A L</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</si>
  <si>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</si>
  <si>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</si>
  <si>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</si>
  <si>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</si>
  <si>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</si>
  <si>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</si>
  <si>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</si>
  <si>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</si>
  <si>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</si>
  <si>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69</t>
  </si>
  <si>
    <t>NÚMERO DE ENTIDADES EMPLEADORAS AFILIADAS A LAS C.C.A.F., SEGÚN REGIÓN Y ACTIVIDAD ECONÓMICA</t>
  </si>
  <si>
    <t xml:space="preserve"> R E G I O N E S</t>
  </si>
  <si>
    <t xml:space="preserve">TOTAL  </t>
  </si>
  <si>
    <t>De la Araucanía</t>
  </si>
  <si>
    <t>De los Ríos</t>
  </si>
  <si>
    <t>TOTAL PAIS</t>
  </si>
  <si>
    <t>CUADRO N° 70</t>
  </si>
  <si>
    <t>NÚMERO PROMEDIO MENSUAL DE AFILIADOS A LAS C.C.A.F., SEGÚN SU CALIDAD Y SEXO</t>
  </si>
  <si>
    <t>C.C.A.F.</t>
  </si>
  <si>
    <t xml:space="preserve">18 de Septiembre  </t>
  </si>
  <si>
    <t xml:space="preserve">T O T A L </t>
  </si>
  <si>
    <t>TRABAJADORES</t>
  </si>
  <si>
    <t>PENSIONADOS</t>
  </si>
  <si>
    <t>CUADRO Nº 71</t>
  </si>
  <si>
    <t>NÚMERO PROMEDIO MENSUAL DE TRABAJADORES AFILIADOS  A LAS C.C.A.F., POR ACTIVIDAD ECONÓMICA</t>
  </si>
  <si>
    <t>ACTIVIDADES ECONÓMICAS</t>
  </si>
  <si>
    <t>DE LOS ANDES</t>
  </si>
  <si>
    <t>LA ARAUCANA</t>
  </si>
  <si>
    <t>LOS HÉROES</t>
  </si>
  <si>
    <t xml:space="preserve"> 18 DE SEPTIEMBRE</t>
  </si>
  <si>
    <t>TOTAL SISTEMA</t>
  </si>
  <si>
    <t>Servicios financieros</t>
  </si>
  <si>
    <t>CUADRO Nº 72</t>
  </si>
  <si>
    <t>NÚMERO PROMEDIO MENSUAL DE TRABAJADORES HOMBRES AFILIADOS A LAS C.C.A.F. POR ACTIVIDAD ECONÓMICA</t>
  </si>
  <si>
    <t>ACTIVIDADES ECONOMICAS</t>
  </si>
  <si>
    <t>CUADRO Nº 73</t>
  </si>
  <si>
    <t>NÚMERO PROMEDIO MENSUAL DE TRABAJADORAS MUJERES AFILIADAS A LAS C.C.A.F., POR ACTIVIDAD ECONÓMICA</t>
  </si>
  <si>
    <t>CUADRO Nº 74</t>
  </si>
  <si>
    <t>NÚMERO PROMEDIO MENSUAL DE TRABAJADORES AFILIADOS  A LAS C.C.A.F., POR REGIÓN</t>
  </si>
  <si>
    <t>CUADRO Nº 75</t>
  </si>
  <si>
    <t>NÚMERO PROMEDIO MENSUAL DE TRABAJADORES HOMBRES AFILIADOS A LAS C.C.A.F., POR REGIÓN</t>
  </si>
  <si>
    <t>CUADRO Nº 76</t>
  </si>
  <si>
    <t>NÚMERO PROMEDIO MENSUAL DE TRABAJADORAS MUJERES AFILIADAS A LAS C.C.A.F., POR REGIÓN</t>
  </si>
  <si>
    <t>CUADRO N° 77</t>
  </si>
  <si>
    <t>NÚMERO PROMEDIO MENSUAL DE PENSIONADOS AFILIADOS A LAS C.C.A.F., SEGÚN REGIÓN Y SEXO</t>
  </si>
  <si>
    <t>2016 - 2017</t>
  </si>
  <si>
    <t>AÑO 2016</t>
  </si>
  <si>
    <t>AÑO 2017</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</si>
  <si>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</si>
  <si>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</si>
  <si>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</si>
  <si>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</si>
  <si>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</si>
  <si>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</si>
  <si>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</si>
  <si>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</si>
  <si>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</si>
  <si>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</si>
  <si>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</si>
  <si>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</si>
  <si>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</si>
  <si>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</si>
  <si>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</si>
  <si>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</si>
  <si>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</si>
  <si>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</si>
  <si>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</si>
  <si>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</si>
  <si>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</si>
  <si>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</si>
  <si>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</si>
  <si>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</si>
  <si>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</si>
  <si>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2014 - 2017</t>
  </si>
  <si>
    <t xml:space="preserve"> Nota: Incluye los préstamos otorgados con recursos provenientes de la CORFO y a través de intermediación financiera.</t>
  </si>
  <si>
    <t>CUADRO N° 84</t>
  </si>
  <si>
    <t>MONTO DE LOS PRESTAMOS  OTORGADOS POR LAS C.C.A.F.</t>
  </si>
  <si>
    <t xml:space="preserve"> (En millones de $ de cada año)</t>
  </si>
  <si>
    <t>(1) Corregidas las cifras de los años 2012, 2013 y 2014 en relación al Boletín Estadístico del año 2014.</t>
  </si>
  <si>
    <t>CUADRO N° 85</t>
  </si>
  <si>
    <t xml:space="preserve">MONTO DE STOCK DE COLOCACIONES POR CADA C.C.A.F. </t>
  </si>
  <si>
    <r>
      <t>2015</t>
    </r>
    <r>
      <rPr>
        <b/>
        <vertAlign val="superscript"/>
        <sz val="11"/>
        <rFont val="Arial"/>
        <family val="2"/>
      </rPr>
      <t xml:space="preserve"> (1)</t>
    </r>
  </si>
  <si>
    <r>
      <t>2016</t>
    </r>
    <r>
      <rPr>
        <b/>
        <vertAlign val="superscript"/>
        <sz val="11"/>
        <rFont val="Arial"/>
        <family val="2"/>
      </rPr>
      <t xml:space="preserve"> (1)</t>
    </r>
  </si>
  <si>
    <r>
      <t>2017</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</si>
  <si>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</si>
  <si>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CUADRO N° 86</t>
  </si>
  <si>
    <t>MONTO DE STOCK DE COLOCACIONES DE LAS C.C.A.F., SEGÚN TIPO DE CRÉDITO Y AFILIADO</t>
  </si>
  <si>
    <t>DICIEMBRE 2017</t>
  </si>
  <si>
    <t>SISTEMA</t>
  </si>
  <si>
    <t>CUADRO N° 87</t>
  </si>
  <si>
    <t>TASA DE INTERÉS PROMEDIO OTORGADO POR CADA CCAF A SUS AFILIADOS</t>
  </si>
  <si>
    <t>(en porcentajes)</t>
  </si>
  <si>
    <t>TRABAJADOR</t>
  </si>
  <si>
    <t>PENSIONADO</t>
  </si>
  <si>
    <t>Todas las CCAF</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</si>
  <si>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</si>
  <si>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</si>
  <si>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</si>
  <si>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</si>
  <si>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</si>
  <si>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</si>
  <si>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NUMERO Y MONTO DE LAS CUENTAS DE AHORRO PARA LA VIVIENDA EN EL SISTEMA C.C.A.F., SEGÚN CALIDAD DEL TITULAR Y TIPO DE AHORRO  </t>
  </si>
  <si>
    <t xml:space="preserve"> (Monto en miles de $ de cada año)</t>
  </si>
  <si>
    <t>2014 - 2017</t>
  </si>
  <si>
    <t>CALIDAD DEL TITULAR</t>
  </si>
  <si>
    <t>NUMERO</t>
  </si>
  <si>
    <t>MONTO</t>
  </si>
  <si>
    <t>AHORRO METÓDICO TOTAL</t>
  </si>
  <si>
    <t>AHORRO VOLUNTARIO TOTAL</t>
  </si>
  <si>
    <t>CUADRO N° 89</t>
  </si>
  <si>
    <t>NUMERO DE CUENTAS DE AHORRO PARA LA VIVIENDA, SEGUN TIPO DE AHORRO Y CALIDAD DEL TITULAR EN EL SISTEMA C.C.A.F.</t>
  </si>
  <si>
    <t>TIPO DE TENEDORES 
DE CUENTAS</t>
  </si>
  <si>
    <t>CUADRO N° 90</t>
  </si>
  <si>
    <t xml:space="preserve">MONTO DE LAS CUENTAS DE AHORRO PARA LA VIVIENDA, SEGUN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</si>
  <si>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</si>
  <si>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</si>
  <si>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</si>
  <si>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</si>
  <si>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</si>
  <si>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</si>
  <si>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</si>
  <si>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CUADRO N° 93</t>
  </si>
  <si>
    <t>PAGOS EN EXCESO DE CRÉDITO SOCIAL SEGÚN TRAMO DE MONTO</t>
  </si>
  <si>
    <t>GABRIELA MISTRAL</t>
  </si>
  <si>
    <t>$0 - $10.000</t>
  </si>
  <si>
    <t>$10.000 - $30.000</t>
  </si>
  <si>
    <t>$30.000 - $50.000</t>
  </si>
  <si>
    <t>$50.000 - $100.000</t>
  </si>
  <si>
    <t>$100.000 - $500.000</t>
  </si>
  <si>
    <t>$500.000 - $1.000.000</t>
  </si>
  <si>
    <t>$1.000.000 y más</t>
  </si>
  <si>
    <t>CUADRO N° 94</t>
  </si>
  <si>
    <t>NÚMERO DE PAGOS EN EXCESO DE CRÉDITO SOCIAL SEGÚN TRAMO DE MONTO</t>
  </si>
  <si>
    <t>III Régimen de Subsidios por Incapacidad Laboral (SIL)</t>
  </si>
  <si>
    <t>NÚMERO PROMEDIO DE TRABAJADORES COTIZANTES AL RÉGIMEN SIL,POR CADA C.C.A.F.  2013-2017</t>
  </si>
  <si>
    <t>NÚMERO TOTAL DE LICENCIAS QUE ORIGINARON SUBSIDIOS CON CARGO A LA COTIZACIÓN DE SALUD, SEGÚN C.C.A.F.  2016 - 2017</t>
  </si>
  <si>
    <t>NÚMERO DE SUBSIDIOS INICIADOS, NÚMERO DE DÍAS Y MONTO TOTAL PAGADO EN SUBSIDIOS DE CARGO DEL RÉGIMEN DE SALUD, SEGÚN C.C.A.F. 2017</t>
  </si>
  <si>
    <t>NÚMERO DE SUBSIDIOS INICIADOS, NÚMERO DE DÍAS Y MONTO PAGADO POR LAS CCAF, POR SUBSIDIOS DE CURATIVA Y POR MATERNAL SUPLEMENTARIO, SEGÚN REGIÓN 2017</t>
  </si>
  <si>
    <t>MOVIMIENTO FINANCIERO ANUAL DEL FONDO PARA SUBSIDIOS POR INCAPACIDAD LABORAL ADMINISTRADO POR LAS CAJAS DE COMPENSACIÓN DE ASIGNACIÓN FAMILIAR (C.C.A.F.) 2013 - 2017</t>
  </si>
  <si>
    <t>MOVIMIENTO FINANCIERO ANUAL DEL FONDO PARA SUBSIDIOS POR INCAPACIDAD LABORAL ADMINISTRADO POR LAS CAJAS DE COMPENSACIÓN DE ASIGNACIÓN FAMILIAR (CCAF) 2017</t>
  </si>
  <si>
    <t>CUADRO N° 95</t>
  </si>
  <si>
    <t>NÚMERO PROMEDIO DE TRABAJADORES COTIZANTES AL RÉGIMEN SIL, POR CADA C.C.A.F.</t>
  </si>
  <si>
    <t>2013-2017</t>
  </si>
  <si>
    <t>CUADRO N° 96</t>
  </si>
  <si>
    <t>NÚMERO TOTAL DE LICENCIAS QUE ORIGINARON SUBSIDIOS CON CARGO A LA COTIZACIÓN DE SALUD, SEGÚN C.C.A.F.</t>
  </si>
  <si>
    <t>2016-2017</t>
  </si>
  <si>
    <t>ENTIDAD PAGADORA</t>
  </si>
  <si>
    <t>MATERNAL
 SUPLEMENTARIA</t>
  </si>
  <si>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</si>
  <si>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</si>
  <si>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</si>
  <si>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</si>
  <si>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</si>
  <si>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</si>
  <si>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</si>
  <si>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</si>
  <si>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</si>
  <si>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</si>
  <si>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</si>
  <si>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</si>
  <si>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</si>
  <si>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</si>
  <si>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</si>
  <si>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</si>
  <si>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</si>
  <si>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</si>
  <si>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</si>
  <si>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</si>
  <si>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</si>
  <si>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</si>
  <si>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</si>
  <si>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</si>
  <si>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</si>
  <si>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</si>
  <si>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</si>
  <si>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</si>
  <si>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</si>
  <si>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</si>
  <si>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</si>
  <si>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</si>
  <si>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</si>
  <si>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</si>
  <si>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</si>
  <si>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TOTAL EGRESOS</t>
  </si>
  <si>
    <t>(1) Incluye ajustes por reprocesos de información y por fiscalizaciones.</t>
  </si>
  <si>
    <t>CUADRO N° 100</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</si>
  <si>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</si>
  <si>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</si>
  <si>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</si>
  <si>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</si>
  <si>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</si>
  <si>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</si>
  <si>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 xml:space="preserve">CAPÍTULO </t>
  </si>
  <si>
    <t>CAJAS DE COMPENSACIÓN DE ASIGNACIÓN FAMILIAR BALANCES GENERALES AL 31 DE DICIEMBRE DE 2017</t>
  </si>
  <si>
    <t>CAJAS DE COMPENSACIÓN DE ASIGNACIÓN FAMILIAR ESTADOS DE RESULTADOS AL 31 DE DICIEMBRE DE 2017</t>
  </si>
  <si>
    <t>CUADRO N°145</t>
  </si>
  <si>
    <t>CAJAS DE COMPENSACION DE ASIGNACION FAMILIAR</t>
  </si>
  <si>
    <t>BALANCES GENERALES AL 31 DE DICIEMBRE DE 2017</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</si>
  <si>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</si>
  <si>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</si>
  <si>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</si>
  <si>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</si>
  <si>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</si>
  <si>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</si>
  <si>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</si>
  <si>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</si>
  <si>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</si>
  <si>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</si>
  <si>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</si>
  <si>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</si>
  <si>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</si>
  <si>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</si>
  <si>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</si>
  <si>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</si>
  <si>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</si>
  <si>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</si>
  <si>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</si>
  <si>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</si>
  <si>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</si>
  <si>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</si>
  <si>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</si>
  <si>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</si>
  <si>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</si>
  <si>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</si>
  <si>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</si>
  <si>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</si>
  <si>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</si>
  <si>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</si>
  <si>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</si>
  <si>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</si>
  <si>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</si>
  <si>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</si>
  <si>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</si>
  <si>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CUADRO N°146</t>
  </si>
  <si>
    <t>ESTADOS DE RESULTADO AL 31 DE DICIEMBRE DE 2017</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</si>
  <si>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</si>
  <si>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</si>
  <si>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</si>
  <si>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</si>
  <si>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</si>
  <si>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</si>
  <si>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</si>
  <si>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</si>
  <si>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</si>
  <si>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</si>
  <si>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</si>
  <si>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</si>
  <si>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</si>
  <si>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</si>
  <si>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</si>
  <si>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</si>
  <si>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</si>
  <si>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</si>
  <si>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</si>
  <si>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</si>
  <si>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</si>
  <si>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</si>
  <si>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</si>
  <si>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</si>
  <si>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IX Servicios de Bienestar</t>
  </si>
  <si>
    <t>NÚMERO DE AFILIADOS A LOS SERVICIOS DE BIENESTAR FISCALIZADOS POR LA SUPERINTENDENCIA DE SEGURIDAD SOCIAL, SEGÚN INSTITUCIÓN Y TIPO DE AFILIADO Y NÚMERO DE CARGAS FAMILIARES   DICIEMBRE DE 2017</t>
  </si>
  <si>
    <t>ESTADO DE INGRESOS Y GASTOS DE LOS SERVICIOS DE BIENESTAR FISCALIZADOS POR LA SUPERINTENDENCIA DE SEGURIDAD SOCIAL, POR INSTITUCIÓN  2017</t>
  </si>
  <si>
    <t>NÚMERO DE AFILIADOS A LOS SERVICIOS DE BIENESTAR FISCALIZADOS POR LA SUPERINTENDENCIA DE SEGURIDAD SOCIAL, SEGÚN INSTITUCIÓN Y TIPO DE AFILIADO Y NÚMERO DE CARGAS FAMILIARES</t>
  </si>
  <si>
    <t xml:space="preserve"> DICIEMBRE DE 2017</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</si>
  <si>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</si>
  <si>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</si>
  <si>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</si>
  <si>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</si>
  <si>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</si>
  <si>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</si>
  <si>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</si>
  <si>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</si>
  <si>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 xml:space="preserve">Caja de Previsión de la Defensa Nacional </t>
  </si>
  <si>
    <t>Central de Abastecimiento del Sistema Nac. de Serv. de Salud</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</si>
  <si>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</si>
  <si>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</si>
  <si>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</si>
  <si>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</si>
  <si>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</si>
  <si>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</si>
  <si>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</si>
  <si>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</si>
  <si>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 xml:space="preserve">Consejo Nacional de la Cultura y las Artes </t>
  </si>
  <si>
    <t>Consejo Nacional de Televisión</t>
  </si>
  <si>
    <t>Consejo para la Transparencia</t>
  </si>
  <si>
    <t>Corporación de Asistencia Judicial Región de Valparaíso</t>
  </si>
  <si>
    <t>Corporación de Asistencia Judicial Región del Biobío</t>
  </si>
  <si>
    <t>Corporación de Asistencia Judicial Región Metropolitana</t>
  </si>
  <si>
    <t>Corporación de Asistencia Judicial de las Regiones de Tarapacá y Antofagasta</t>
  </si>
  <si>
    <t>Corporación Nacional de Desarrollo Indígena</t>
  </si>
  <si>
    <t>Defensoría Penal Pública</t>
  </si>
  <si>
    <t>Dirección de Bibliotecas, Archivos y Museos</t>
  </si>
  <si>
    <t>Dirección de Compras y Contratación Pública</t>
  </si>
  <si>
    <t>Dirección de Previsión de Carabineros de Chile</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</si>
  <si>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</si>
  <si>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</si>
  <si>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</si>
  <si>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</si>
  <si>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</si>
  <si>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</si>
  <si>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t>
  </si>
  <si>
    <t>Empresa Nacional de Aeronáutica</t>
  </si>
  <si>
    <t xml:space="preserve">Empresa Nacional de Minería </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</si>
  <si>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</si>
  <si>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</si>
  <si>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</si>
  <si>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</si>
  <si>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</si>
  <si>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</si>
  <si>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</si>
  <si>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</si>
  <si>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</si>
  <si>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</si>
  <si>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</si>
  <si>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Gobierno Regional - Región de Coquimbo</t>
  </si>
  <si>
    <t>Gobierno Regional - Región del Biobío</t>
  </si>
  <si>
    <t>Hospital Padre Alberto Hurtado</t>
  </si>
  <si>
    <t>Instituto de Desarrollo Agropecuario</t>
  </si>
  <si>
    <t>Instituto de Previsión Social</t>
  </si>
  <si>
    <t>Instituto de Salud Pública de Chile</t>
  </si>
  <si>
    <t xml:space="preserve">Instituto Nacional de Deportes de Chile </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</si>
  <si>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</si>
  <si>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</si>
  <si>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</si>
  <si>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</si>
  <si>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</si>
  <si>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</si>
  <si>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</si>
  <si>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</si>
  <si>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</si>
  <si>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</si>
  <si>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</si>
  <si>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</si>
  <si>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</si>
  <si>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</si>
  <si>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</si>
  <si>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</si>
  <si>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</si>
  <si>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</si>
  <si>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</si>
  <si>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</si>
  <si>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</si>
  <si>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</si>
  <si>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</si>
  <si>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</si>
  <si>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</si>
  <si>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</si>
  <si>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</si>
  <si>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</si>
  <si>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</si>
  <si>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</si>
  <si>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</si>
  <si>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</si>
  <si>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</si>
  <si>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</si>
  <si>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</si>
  <si>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</si>
  <si>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</si>
  <si>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</si>
  <si>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</si>
  <si>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</si>
  <si>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</si>
  <si>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t>
  </si>
  <si>
    <t>Servicio de Salud Chiloé</t>
  </si>
  <si>
    <t>Servicio de Salud del Reloncaví</t>
  </si>
  <si>
    <t>Servicio de Salud Iquique</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</si>
  <si>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</si>
  <si>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</si>
  <si>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</si>
  <si>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</si>
  <si>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</si>
  <si>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</si>
  <si>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</si>
  <si>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</si>
  <si>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</si>
  <si>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</si>
  <si>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</si>
  <si>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</si>
  <si>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</si>
  <si>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 xml:space="preserve">Servicio de Salud Valparaíso-San Antonio </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</si>
  <si>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</si>
  <si>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</si>
  <si>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</si>
  <si>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</si>
  <si>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</si>
  <si>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</si>
  <si>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</si>
  <si>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</si>
  <si>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</si>
  <si>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</si>
  <si>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</si>
  <si>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</si>
  <si>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</si>
  <si>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</si>
  <si>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</si>
  <si>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</si>
  <si>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</si>
  <si>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</si>
  <si>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</si>
  <si>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</si>
  <si>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</si>
  <si>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</si>
  <si>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</si>
  <si>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</si>
  <si>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</si>
  <si>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Superintendencia de Valores y Seguros</t>
  </si>
  <si>
    <t>Superintendencia del Medio Ambiente</t>
  </si>
  <si>
    <t>Tribunales Tributarios y Aduaneros</t>
  </si>
  <si>
    <t>Unidad de Análisis Financiero</t>
  </si>
  <si>
    <t>Universidad Arturo Prat</t>
  </si>
  <si>
    <t>Universidad de Antofagasta</t>
  </si>
  <si>
    <t xml:space="preserve">Universidad de Atacama </t>
  </si>
  <si>
    <t xml:space="preserve">Universidad de La Serena </t>
  </si>
  <si>
    <t>Universidad de Los Lagos</t>
  </si>
  <si>
    <t>Universidad de Magallanes</t>
  </si>
  <si>
    <t>Universidad de Playa Ancha de Ccias. de la Educ. de Valpo.</t>
  </si>
  <si>
    <t>Universidad de Tarapacá</t>
  </si>
  <si>
    <t xml:space="preserve">Universidad de Valparaíso </t>
  </si>
  <si>
    <t>Universidad del Biobío</t>
  </si>
  <si>
    <t>Universidad Metropolitana de Ciencias de la Educación</t>
  </si>
  <si>
    <t xml:space="preserve">Universidad Tecnológica Metropolitana </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</si>
  <si>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</si>
  <si>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</si>
  <si>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</si>
  <si>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</si>
  <si>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</si>
  <si>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</si>
  <si>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</si>
  <si>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</si>
  <si>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</si>
  <si>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</si>
  <si>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</si>
  <si>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</si>
  <si>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</si>
  <si>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</si>
  <si>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Calidad de la Educación </t>
  </si>
  <si>
    <t>Agencia de Cooperación Internacional</t>
  </si>
  <si>
    <t xml:space="preserve">Central de Abast. del Sistema Nac. de Serv. de Salud  </t>
  </si>
  <si>
    <t xml:space="preserve">Centro de Referencia de Salud de Maipú </t>
  </si>
  <si>
    <t xml:space="preserve">Centro de Ref. de Salud de Peñalolén Cordillera Oriente </t>
  </si>
  <si>
    <t xml:space="preserve">Comisión Chilena de Energía Nuclear </t>
  </si>
  <si>
    <t>Comisión Nac. de Invest. Científica y Tecnológica</t>
  </si>
  <si>
    <t xml:space="preserve">Consejo Nacional de Televisión </t>
  </si>
  <si>
    <t>Corpor. de Asistencia Judicial Región de Valparaíso</t>
  </si>
  <si>
    <t>Corpor. de Asistencia Judicial Región del Biobío</t>
  </si>
  <si>
    <t>Corpor. de Asistencia Judicial Región Metropolitana</t>
  </si>
  <si>
    <t xml:space="preserve">Defensoría Penal Pública </t>
  </si>
  <si>
    <t xml:space="preserve">Dirección de Bibliotecas, Archivos y Museos </t>
  </si>
  <si>
    <t xml:space="preserve">Dirección de Previsión de Carabineros de Chile </t>
  </si>
  <si>
    <t xml:space="preserve">Dirección del Trabajo </t>
  </si>
  <si>
    <t xml:space="preserve">Dirección Gral. de Relac. Económ. Internacionales </t>
  </si>
  <si>
    <t xml:space="preserve">Dirección Nacional del Servicio Civil </t>
  </si>
  <si>
    <t xml:space="preserve">Empresa de Correos de Chile </t>
  </si>
  <si>
    <t>Empresa Nacional de Minería</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</si>
  <si>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</si>
  <si>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</si>
  <si>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</si>
  <si>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</si>
  <si>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</si>
  <si>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</si>
  <si>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</si>
  <si>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</si>
  <si>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</si>
  <si>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</si>
  <si>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</si>
  <si>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</si>
  <si>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</si>
  <si>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</si>
  <si>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</si>
  <si>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</si>
  <si>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Vivien. y Urb. y SERVIU Reg. y Metropolitano</t>
  </si>
  <si>
    <t xml:space="preserve">Ministerio del Interior y Seguridad Pública </t>
  </si>
  <si>
    <t xml:space="preserve">Ministerio Secretaría General de Gobierno </t>
  </si>
  <si>
    <t>Servicio Administ. Gobierno Reg. de Arica y Parinacota</t>
  </si>
  <si>
    <t>Servicio Administrativo del Gobierno Reg. de Atacama</t>
  </si>
  <si>
    <t xml:space="preserve">Servicio Administrativo del Gobierno Reg. de Aysén </t>
  </si>
  <si>
    <t>Servicio Administrativo del Gobierno Reg. de Tarapacá</t>
  </si>
  <si>
    <t xml:space="preserve">Servicio de Salud Antofagasta </t>
  </si>
  <si>
    <t xml:space="preserve">Servicio de Salud Aysén </t>
  </si>
  <si>
    <t xml:space="preserve">Servicio de Salud Chiloé </t>
  </si>
  <si>
    <t xml:space="preserve">Servicio de Salud L. Gral.  Bernardo O'Higgins </t>
  </si>
  <si>
    <t xml:space="preserve">Servicio de Salud Metropolitano Central        </t>
  </si>
  <si>
    <t xml:space="preserve">Servicio de Salud Metropolitano Norte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</si>
  <si>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</si>
  <si>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</si>
  <si>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</si>
  <si>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</si>
  <si>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</si>
  <si>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</si>
  <si>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Geología y Minería </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</si>
  <si>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</si>
  <si>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</si>
  <si>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</si>
  <si>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</si>
  <si>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Servicios Sanitarios </t>
  </si>
  <si>
    <t xml:space="preserve">Superintendencia de Valores y Seguros </t>
  </si>
  <si>
    <t xml:space="preserve">Tribunales Tributarios y Aduaneros </t>
  </si>
  <si>
    <t xml:space="preserve">Universidad Arturo Prat </t>
  </si>
  <si>
    <t xml:space="preserve">Universidad de Antofagasta </t>
  </si>
  <si>
    <t>Universidad de La Serena</t>
  </si>
  <si>
    <t xml:space="preserve">Universidad de Magallanes </t>
  </si>
  <si>
    <t>Univ. de Playa Ancha de Ccias. de la Educac. de Valpo.</t>
  </si>
  <si>
    <t xml:space="preserve">Universidad de Tarapacá </t>
  </si>
  <si>
    <t>Universidad de Valparaíso</t>
  </si>
  <si>
    <t>Univ. Metropol. de Ciencias de la Educación</t>
  </si>
  <si>
    <t xml:space="preserve">Universidad  Tecnológica Metropolitana </t>
  </si>
  <si>
    <t>Fuente: Estados Financieros de los Servicios de Bienestar año 2017.</t>
  </si>
  <si>
    <t>(1) Se detectó error(es) en el Estado de Resultados remitido, por lo que no se publica la información.</t>
  </si>
  <si>
    <t>(2) No se dispone de información a la fecha de cierre del presente boletín.</t>
  </si>
  <si>
    <t>NÚMERO DE LICENCIAS MEDICAS DE ORIGEN MATERNAL AUTORIZADAS, SEGÚN ENTIDAD PAGADORA DEL SUBSIDIO Y TIPO DE LICENCIA</t>
  </si>
  <si>
    <t>PRENATAL</t>
  </si>
  <si>
    <t>POSTNATAL</t>
  </si>
  <si>
    <t>ENFERMEDAD GRAVE DEL NIÑO MENOR DE UN AÑO</t>
  </si>
  <si>
    <t>Fund. Asist. y de Salud Trab. del Bco. Estado</t>
  </si>
  <si>
    <t>Isapre Banmedica S.A.</t>
  </si>
  <si>
    <t>Isapre Chuquicamata Ltda.</t>
  </si>
  <si>
    <t>Isapre Colmena Golden Cross S.A.</t>
  </si>
  <si>
    <t>Isapre Consalud S.A.</t>
  </si>
  <si>
    <t>Isapre Cruz Blanca S.A.</t>
  </si>
  <si>
    <t>Isapre Cruz del Norte Ltda.</t>
  </si>
  <si>
    <t>Isapre Nueva Masvida (2)</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</si>
  <si>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</si>
  <si>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</si>
  <si>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</si>
  <si>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</si>
  <si>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</si>
  <si>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</si>
  <si>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</si>
  <si>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</si>
  <si>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</si>
  <si>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</si>
  <si>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</si>
  <si>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</si>
  <si>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</si>
  <si>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</si>
  <si>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</si>
  <si>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NÚMERO DE SUBSIDIOS  MATERNALES INICIADOS, SEGÚN TIPO DE SUBSIDIO Y AÑO</t>
  </si>
  <si>
    <t>TIPO DE SUBSIDIO</t>
  </si>
  <si>
    <t>Descanso Prenatal</t>
  </si>
  <si>
    <t>Descanso Postnatal</t>
  </si>
  <si>
    <t>Subtotal Descanso Prenatal y Postnatal</t>
  </si>
  <si>
    <t>Permiso Postnatal Parental</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</si>
  <si>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</si>
  <si>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</si>
  <si>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</si>
  <si>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103</t>
  </si>
  <si>
    <t>NÚMERO DE DÍAS DE SUBSIDIO MATERNAL PAGADOS, SEGÚN TIPO DE SUBSIDIO Y AÑO</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</si>
  <si>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</si>
  <si>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</si>
  <si>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</si>
  <si>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</si>
  <si>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NÚMERO DE SUBSIDIOS MATERNALES INICIADOS SEGÚN ENTIDAD PAGADORA Y TIPO DE SUBSIDIO</t>
  </si>
  <si>
    <t xml:space="preserve">PRENATAL  </t>
  </si>
  <si>
    <t>POSTNATAL PARENTAL</t>
  </si>
  <si>
    <t>MUJERES SIN CONTRATO DE TRABAJO VIGENTE</t>
  </si>
  <si>
    <t>Fund. Asist. Y De Salud Trab. Del Bco. Estado</t>
  </si>
  <si>
    <t>Isapre Cruz Del Norte Ltda.</t>
  </si>
  <si>
    <t>CUADRO Nº 105</t>
  </si>
  <si>
    <t>NÚMERO DE DÍAS DE SUBSIDIOS MATERNALES PAGADOS, SEGÚN ENTIDAD PAGADORA Y TIPO DE SUBSIDIO</t>
  </si>
  <si>
    <t>CCAF 18 De Septiembre</t>
  </si>
  <si>
    <t>CUADRO Nº 106</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</si>
  <si>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</si>
  <si>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</si>
  <si>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</si>
  <si>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(1) La cartera de clientes y afiliados de Isapre Mas Vida fue adquirida por Isapre Nueva Masvida</t>
  </si>
  <si>
    <t>CUADRO Nº 107</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</si>
  <si>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</si>
  <si>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</si>
  <si>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</si>
  <si>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</si>
  <si>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</si>
  <si>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</si>
  <si>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</si>
  <si>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</si>
  <si>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</si>
  <si>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</si>
  <si>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</si>
  <si>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</si>
  <si>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</si>
  <si>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</si>
  <si>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</si>
  <si>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</si>
  <si>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</si>
  <si>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</si>
  <si>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</si>
  <si>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</si>
  <si>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</si>
  <si>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</si>
  <si>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</si>
  <si>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</si>
  <si>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</si>
  <si>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</si>
  <si>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</si>
  <si>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108</t>
  </si>
  <si>
    <t>NÚMERO SUBSIDIOS INICIADOS  POR PERMISO POSTNATAL PARENTAL SEGÚN ENTIDAD PAGADORA Y MODALIDAD DE EXTENSIÓN</t>
  </si>
  <si>
    <t>JORNADA PARCIAL</t>
  </si>
  <si>
    <t>JORNADA COMPLETA</t>
  </si>
  <si>
    <t>CUADRO Nº 109</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</si>
  <si>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</si>
  <si>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</si>
  <si>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</si>
  <si>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IV Régimen de Asignación Familiar</t>
  </si>
  <si>
    <t>CUADRO Nº 110</t>
  </si>
  <si>
    <t>NÚMERO PROMEDIO MENSUAL DE ASIGNACIONES FAMILIARES EMITIDAS A PAGO, SEGÚN GRUPO DE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</si>
  <si>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</si>
  <si>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</si>
  <si>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</si>
  <si>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</si>
  <si>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</si>
  <si>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</si>
  <si>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</si>
  <si>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</si>
  <si>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</si>
  <si>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</si>
  <si>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111</t>
  </si>
  <si>
    <t>MONTO TOTAL  DE ASIGNACIONES FAMILIARES, SEGÚN GRUPO DE ENTIDADES PAGADORAS</t>
  </si>
  <si>
    <t>CUADRO Nº 112</t>
  </si>
  <si>
    <t>NÚMERO PROMEDIO MENSUAL DE ASIGNACIONES FAMILIARES EMITIDAS A PAGO SEGÚN ENTIDAD PAGADORA Y CALIDAD DEL TRABAJADOR</t>
  </si>
  <si>
    <t>ACTIVO</t>
  </si>
  <si>
    <t>CESANTE</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</si>
  <si>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</si>
  <si>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</si>
  <si>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</si>
  <si>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</si>
  <si>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</si>
  <si>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</si>
  <si>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</si>
  <si>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</si>
  <si>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</si>
  <si>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</si>
  <si>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</si>
  <si>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</si>
  <si>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Metropolitano de Stgo.</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</si>
  <si>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</si>
  <si>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</si>
  <si>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</si>
  <si>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</si>
  <si>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</si>
  <si>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</si>
  <si>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</si>
  <si>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</si>
  <si>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</si>
  <si>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</si>
  <si>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</si>
  <si>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</si>
  <si>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</si>
  <si>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de Aysén</t>
  </si>
  <si>
    <t>Servicio de Salud de O'Higgins</t>
  </si>
  <si>
    <t>Servicio de Salud del Maule</t>
  </si>
  <si>
    <t xml:space="preserve">Servicio de Salud Metropolitano Sur Oriente </t>
  </si>
  <si>
    <t>Servicio de Salud Valparaíso-San Antonio</t>
  </si>
  <si>
    <t>Servicio de Salud Viña Del Mar-Quillota</t>
  </si>
  <si>
    <t xml:space="preserve">Servicio Hidrográfico y Oceanográfico de la Armada </t>
  </si>
  <si>
    <t>Servicio Nacional de la Mujer</t>
  </si>
  <si>
    <t>SERVIU Región de Coquimbo</t>
  </si>
  <si>
    <t>SERVIU Región del Biobío</t>
  </si>
  <si>
    <t>SERVIU Región Los Lagos</t>
  </si>
  <si>
    <t xml:space="preserve">Superintendencia de Salud </t>
  </si>
  <si>
    <t>Superintendencia de AFP</t>
  </si>
  <si>
    <t>Universidad de Atacama</t>
  </si>
  <si>
    <t>Universidad de Biobío</t>
  </si>
  <si>
    <t>Universidad de Chile</t>
  </si>
  <si>
    <t>Universidad de La Frontera</t>
  </si>
  <si>
    <t>Universidad de Santiago de Chile</t>
  </si>
  <si>
    <t>Universidad de Talca</t>
  </si>
  <si>
    <t>Universidad Playa Ancha de Ciencias de la Educación</t>
  </si>
  <si>
    <t>Universidad Tecnológica Metropolitana</t>
  </si>
  <si>
    <t>Subtotal Servicios Públicos Descentralizados</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</si>
  <si>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</si>
  <si>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</si>
  <si>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</si>
  <si>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</si>
  <si>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</si>
  <si>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</si>
  <si>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</si>
  <si>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</si>
  <si>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</si>
  <si>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</si>
  <si>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</si>
  <si>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</si>
  <si>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</si>
  <si>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</si>
  <si>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</si>
  <si>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</si>
  <si>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</si>
  <si>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Confuturo Cía. de Seguros de Vida S.A (ex Corp Vida)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</si>
  <si>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</si>
  <si>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</si>
  <si>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</si>
  <si>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</si>
  <si>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</si>
  <si>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</si>
  <si>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</si>
  <si>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</si>
  <si>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</si>
  <si>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</si>
  <si>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BTG Pactual Seguros de Vida S.A.</t>
  </si>
  <si>
    <t>Subtotal Compañias de Seguros</t>
  </si>
  <si>
    <t>CUADRO Nº 113</t>
  </si>
  <si>
    <t>MONTO TOTAL DE ASIGNACIONES FAMILIARES, SEGÚN ENTIDAD PAGADORA</t>
  </si>
  <si>
    <t>CESANTES</t>
  </si>
  <si>
    <t>RETROACTIVAS</t>
  </si>
  <si>
    <t>Compañía Confuturo S.A.</t>
  </si>
  <si>
    <t>CUADRO Nº 114</t>
  </si>
  <si>
    <t>VALOR  DE LA ASIGNACION FAMILIAR SEGÚN TRAMOS DE RENTA</t>
  </si>
  <si>
    <t xml:space="preserve"> (Montos en $ de cada año)</t>
  </si>
  <si>
    <t>1990 - 2017</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</si>
  <si>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</si>
  <si>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</si>
  <si>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</si>
  <si>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</si>
  <si>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</si>
  <si>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</si>
  <si>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</si>
  <si>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</si>
  <si>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</si>
  <si>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</si>
  <si>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</si>
  <si>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</si>
  <si>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</si>
  <si>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</si>
  <si>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</si>
  <si>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</si>
  <si>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</si>
  <si>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</si>
  <si>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</si>
  <si>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</si>
  <si>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</si>
  <si>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</si>
  <si>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</si>
  <si>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</si>
  <si>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</si>
  <si>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</si>
  <si>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</si>
  <si>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</si>
  <si>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</si>
  <si>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</si>
  <si>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</si>
  <si>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</si>
  <si>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</si>
  <si>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</si>
  <si>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</si>
  <si>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</si>
  <si>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</si>
  <si>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</si>
  <si>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</si>
  <si>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</si>
  <si>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</si>
  <si>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</si>
  <si>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</si>
  <si>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</si>
  <si>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</si>
  <si>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</si>
  <si>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</si>
  <si>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</si>
  <si>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</si>
  <si>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</si>
  <si>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</si>
  <si>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</si>
  <si>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</si>
  <si>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</si>
  <si>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</si>
  <si>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</si>
  <si>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</si>
  <si>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</si>
  <si>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</si>
  <si>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</si>
  <si>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</si>
  <si>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</si>
  <si>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</si>
  <si>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</si>
  <si>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</si>
  <si>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</si>
  <si>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</si>
  <si>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</si>
  <si>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</si>
  <si>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</si>
  <si>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</si>
  <si>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</si>
  <si>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</si>
  <si>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</si>
  <si>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</si>
  <si>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</si>
  <si>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</si>
  <si>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</si>
  <si>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</si>
  <si>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</si>
  <si>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</si>
  <si>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</si>
  <si>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</si>
  <si>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</si>
  <si>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</si>
  <si>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</si>
  <si>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</si>
  <si>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</si>
  <si>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</si>
  <si>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</si>
  <si>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</si>
  <si>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</si>
  <si>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</si>
  <si>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</si>
  <si>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</si>
  <si>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</si>
  <si>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</si>
  <si>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</si>
  <si>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</si>
  <si>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</si>
  <si>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</si>
  <si>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</si>
  <si>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</si>
  <si>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</si>
  <si>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</si>
  <si>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</si>
  <si>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</si>
  <si>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</si>
  <si>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</si>
  <si>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</si>
  <si>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</si>
  <si>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</si>
  <si>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</si>
  <si>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</si>
  <si>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</si>
  <si>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</si>
  <si>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</si>
  <si>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</si>
  <si>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</si>
  <si>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</si>
  <si>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</si>
  <si>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</si>
  <si>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</si>
  <si>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</si>
  <si>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</si>
  <si>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</si>
  <si>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</si>
  <si>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</si>
  <si>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</si>
  <si>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</si>
  <si>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</si>
  <si>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</si>
  <si>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</si>
  <si>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</si>
  <si>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</si>
  <si>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</si>
  <si>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</si>
  <si>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</si>
  <si>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</si>
  <si>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</si>
  <si>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</si>
  <si>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</si>
  <si>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</si>
  <si>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</si>
  <si>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</si>
  <si>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</si>
  <si>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</si>
  <si>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</si>
  <si>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</si>
  <si>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</si>
  <si>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</si>
  <si>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</si>
  <si>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</si>
  <si>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</si>
  <si>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</si>
  <si>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</si>
  <si>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</si>
  <si>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</si>
  <si>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</si>
  <si>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</si>
  <si>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</si>
  <si>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</si>
  <si>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</si>
  <si>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</si>
  <si>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</si>
  <si>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</si>
  <si>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</si>
  <si>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</si>
  <si>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</si>
  <si>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</si>
  <si>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</si>
  <si>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</si>
  <si>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</si>
  <si>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</si>
  <si>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</si>
  <si>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</si>
  <si>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</si>
  <si>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</si>
  <si>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</si>
  <si>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</si>
  <si>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</si>
  <si>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</si>
  <si>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</si>
  <si>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</si>
  <si>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</si>
  <si>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</si>
  <si>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</si>
  <si>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</si>
  <si>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</si>
  <si>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</si>
  <si>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</si>
  <si>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</si>
  <si>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</si>
  <si>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</si>
  <si>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</si>
  <si>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</si>
  <si>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</si>
  <si>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</si>
  <si>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CUADRO Nº 115</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</si>
  <si>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</si>
  <si>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</si>
  <si>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</si>
  <si>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</si>
  <si>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</si>
  <si>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</si>
  <si>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</si>
  <si>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</si>
  <si>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</si>
  <si>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</si>
  <si>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</si>
  <si>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</si>
  <si>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</si>
  <si>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Emisión bonos extraordinarios </t>
  </si>
  <si>
    <t xml:space="preserve"> (c) </t>
  </si>
  <si>
    <t xml:space="preserve">   </t>
  </si>
  <si>
    <t>Gasto efectivo bonos extraordinarios</t>
  </si>
  <si>
    <t>Gastos de Administración</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</si>
  <si>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</si>
  <si>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</si>
  <si>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</si>
  <si>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(SIAFP) que administra esta Superintendencia. La primera rendición incluyó el aporte de marzo de 2015 y de marzo de 2016.</t>
  </si>
  <si>
    <t>V Régimen de Beneficios Asistenciales</t>
  </si>
  <si>
    <t>2002 - 2017</t>
  </si>
  <si>
    <t>AÑO</t>
  </si>
  <si>
    <t>CAUSANTES</t>
  </si>
  <si>
    <t>CUADRO N° 117</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</si>
  <si>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</si>
  <si>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</si>
  <si>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</si>
  <si>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</si>
  <si>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</si>
  <si>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</si>
  <si>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</si>
  <si>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</si>
  <si>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</si>
  <si>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</si>
  <si>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</si>
  <si>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</si>
  <si>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</si>
  <si>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</si>
  <si>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</si>
  <si>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</si>
  <si>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</si>
  <si>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</si>
  <si>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</si>
  <si>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NÚMERO PROMEDIO MENSUAL DE  SUBSIDIOS FAMILIARES EMITIDOS A PAGO, SEGÚN REGIÓN</t>
  </si>
  <si>
    <t xml:space="preserve"> 2011 - 2017</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</si>
  <si>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</si>
  <si>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</si>
  <si>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</si>
  <si>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</si>
  <si>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</si>
  <si>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</si>
  <si>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</si>
  <si>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</si>
  <si>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</si>
  <si>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</si>
  <si>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</si>
  <si>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</si>
  <si>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</si>
  <si>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</si>
  <si>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120</t>
  </si>
  <si>
    <t>NÚMERO PROMEDIO MENSUAL DE  SUBSIDIOS FAMILIARES EMITIDOS A PAGO, SEGÚN REGIÓN Y TIPO DE CAUSANTE</t>
  </si>
  <si>
    <t>DISCAPACITADOS MENTALES</t>
  </si>
  <si>
    <t>Tarapacá</t>
  </si>
  <si>
    <t>CUADRO N° 121</t>
  </si>
  <si>
    <t>NÚMERO PROMEDIO MENSUAL Y MONTO EMITIDO EN SUBSIDIOS PARA DISCAPACITADOS MENTALES MENORES DE 18 AÑOS, SEGÚN REGIONES</t>
  </si>
  <si>
    <t>NÚMERO</t>
  </si>
  <si>
    <t>CUADRO N° 122</t>
  </si>
  <si>
    <t>NÚMERO PROMEDIO MENSUAL DE SUBSIDIOS PARA DISCAPACITADOS MENTALES MENORES DE 18 AÑOS, SEGÚN REGIONES Y SEXO</t>
  </si>
  <si>
    <t>2015- 2017</t>
  </si>
  <si>
    <t>(*) Se corrige la información presentada en el boletín anual correspondiente al año 2016</t>
  </si>
  <si>
    <t>CUADRO N° 123</t>
  </si>
  <si>
    <t>TIPO DE BENEFICIARIO</t>
  </si>
  <si>
    <t>NÚMERO DE APORTES</t>
  </si>
  <si>
    <t>GASTO EN M$</t>
  </si>
  <si>
    <t>Subsidio Familiar</t>
  </si>
  <si>
    <t>Asignación Familiar</t>
  </si>
  <si>
    <t>Asignación Maternal</t>
  </si>
  <si>
    <t>Seguridades y Oportunidades Chile Solidario</t>
  </si>
  <si>
    <t>Nota: Beneficios emitidos a pago entre marzo de 2017 y marzo de 2018.</t>
  </si>
  <si>
    <t>VII Estadísticas de Otros Beneficios</t>
  </si>
  <si>
    <t>NÚMERO PROMEDIO MENSUAL Y MONTO ANUAL DE SUBSIDIOS DE CESANTÍA EMITIDOS A PAGO, SEGÚN ENTIDAD PAGADORA  2014- 2017</t>
  </si>
  <si>
    <t>NÚMERO DE SUBSIDIOS DE CESANTIA OTORGADOS POR PRIMERA VEZ, SEGÚN ENTIDAD PAGADORA  2011 - 2017</t>
  </si>
  <si>
    <t>INGRESOS Y EGRESOS DEL SISTEMA DE SUBSIDIOS DE CESANTÍA  2013 - 2017</t>
  </si>
  <si>
    <t>MONTO UNITARIO MENSUAL  DEL  SUBSIDIO DE CESANTIA PARA LOS TRABAJADORES DE LOS SECTORES  PRIVADO Y PÚBLICO  1985 - 2017</t>
  </si>
  <si>
    <t>NÚMERO DE BONOS BODAS DE ORO EMITIDOS A PAGO, SEGÚN AÑOS DE MATRIMONIO Y TIPO DE BENEFICIARIO   2013 - 2017</t>
  </si>
  <si>
    <t>NÚMERO  DE SUBSIDIOS AL EMPLEO JOVEN CONCEDIDOS, SEGÚN TIPO DE BENEFICIARIO   2009 - 2017</t>
  </si>
  <si>
    <t>NÚMERO  DE SUBSIDIOS AL EMPLEO JOVEN EMITIDOS A PAGO, SEGÚN TIPO DE PAGO Y DE BENEFICIARIO  2010 - 2017</t>
  </si>
  <si>
    <t>GASTO TOTAL EMITIDO EN SUBSIDIOS AL EMPLEO JOVEN, SEGÚN TIPO DE PAGO Y DE BENEFICIARIO  2010 - 2017</t>
  </si>
  <si>
    <t>NÚMERO  DE SUBSIDIOS AL EMPLEO JOVEN EMITIDOS A PAGO A TRABAJADORES (AS), SEGÚN TIPO DE PAGO Y SEXO  2009 - 2017</t>
  </si>
  <si>
    <t>NÚMERO  DE SUBSIDIOS AL EMPLEO DE LA MUJER CONCEDIDOS, SEGÚN TIPO DE BENEFICIARIA   2013 - 2017</t>
  </si>
  <si>
    <t>NÚMERO  DE SUBSIDIOS AL EMPLEO DE LA MUJER EMITIDOS A PAGO, SEGÚN TIPO DE PAGO Y DE BENEFICIARIA  2013 - 2017</t>
  </si>
  <si>
    <t>GASTO TOTAL EMITIDO EN SUBSIDIOS AL EMPLEO DE LA MUJER, SEGÚN TIPO DE PAGO Y DE BENEFICIARIA  2013 - 2017</t>
  </si>
  <si>
    <t>NÚMERO PROMEDIO MENSUAL Y MONTO ANUAL DE SUBSIDIOS DE CESANTÍA EMITIDOS A PAGO, SEGÚN ENTIDAD PAGADORA</t>
  </si>
  <si>
    <t>2014- 2017</t>
  </si>
  <si>
    <t xml:space="preserve">Número </t>
  </si>
  <si>
    <t>Monto M$</t>
  </si>
  <si>
    <t>IPS</t>
  </si>
  <si>
    <t>CCAF Los Héroes</t>
  </si>
  <si>
    <t>(1) La información corresponde a subsidios pagados a funcionarios públicos y municipales. No se dispone de información de número de Subsidios pagados.</t>
  </si>
  <si>
    <t xml:space="preserve">     </t>
  </si>
  <si>
    <t>CUADRO Nº 134</t>
  </si>
  <si>
    <t>NÚMERO DE SUBSIDIOS DE CESANTIA OTORGADOS POR PRIMERA VEZ, SEGÚN ENTIDAD PAGADORA</t>
  </si>
  <si>
    <t>2011 - 2017</t>
  </si>
  <si>
    <t>Nota: La información no incluye los subsidios de los funcionarios públicos ni municipales pagados por la Tesorería General de la República.</t>
  </si>
  <si>
    <t>CUADRO Nº 135</t>
  </si>
  <si>
    <t>INGRESOS Y EGRESOS DEL SISTEMA DE SUBSIDIOS DE CESANTÍA</t>
  </si>
  <si>
    <t>Reintegros</t>
  </si>
  <si>
    <t>Subsidios de Cesantía</t>
  </si>
  <si>
    <t>Indemnizaciones</t>
  </si>
  <si>
    <t>Total beneficios emitidos</t>
  </si>
  <si>
    <t>CUADRO Nº 136</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</si>
  <si>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</si>
  <si>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</si>
  <si>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</si>
  <si>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</si>
  <si>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</si>
  <si>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</si>
  <si>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</si>
  <si>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</si>
  <si>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</si>
  <si>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</si>
  <si>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</si>
  <si>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</si>
  <si>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</si>
  <si>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</si>
  <si>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</si>
  <si>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</si>
  <si>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</si>
  <si>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</si>
  <si>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</si>
  <si>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</si>
  <si>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</si>
  <si>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</si>
  <si>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</si>
  <si>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</si>
  <si>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</si>
  <si>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</si>
  <si>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</si>
  <si>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</si>
  <si>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BONOS EMITIDOS SEGÚN AÑOS DE MATRIMONIO Y TIPO DE BENEFICIARIO</t>
  </si>
  <si>
    <t>TOTAL CASADOS</t>
  </si>
  <si>
    <t>TOTAL VIUDO(A)S</t>
  </si>
  <si>
    <t>TOTAL BONOS EMITIDOS</t>
  </si>
  <si>
    <t>MONTO TOTAL EMITIDO EN BONOS M$</t>
  </si>
  <si>
    <t>Nota: La información corresponde al número de cónyuges a los que se les emitió el pago del bono</t>
  </si>
  <si>
    <t>(1) Por eliminación del artículo transitorio de la Ley N°20.506.</t>
  </si>
  <si>
    <t>CUADRO N°138</t>
  </si>
  <si>
    <t>NÚMERO  DE SUBSIDIOS AL EMPLEO JOVEN CONCEDIDOS, SEGÚN TIPO DE BENEFICIARIO</t>
  </si>
  <si>
    <t xml:space="preserve"> 2009 - 2017</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</si>
  <si>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</si>
  <si>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</si>
  <si>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</si>
  <si>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</si>
  <si>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</si>
  <si>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</si>
  <si>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2010 - 2017</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</si>
  <si>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</si>
  <si>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</si>
  <si>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</si>
  <si>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</si>
  <si>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</si>
  <si>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</si>
  <si>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</si>
  <si>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</si>
  <si>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</si>
  <si>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</si>
  <si>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NÚMERO  DE SUBSIDIOS AL EMPLEO JOVEN EMITIDOS A PAGO A TRABAJADORES (AS), SEGÚN TIPO DE PAGO Y SEXO</t>
  </si>
  <si>
    <t>2009 - 2017</t>
  </si>
  <si>
    <t>SEXO</t>
  </si>
  <si>
    <t>(1) Los Subsidios del año se pagan al año siguiente, por tanto los correspondientes al año 2009 se pagaron en el año 2010 y así sucesivamente.</t>
  </si>
  <si>
    <t>NÚMERO  DE SUBSIDIOS AL EMPLEO DE LA MUJER CONCEDIDOS, SEGÚN TIPO DE BENEFICIARIA</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</si>
  <si>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</si>
  <si>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</si>
  <si>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</si>
  <si>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</si>
  <si>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2014 (*)</t>
  </si>
  <si>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</si>
  <si>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</si>
  <si>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</si>
  <si>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</si>
  <si>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</si>
  <si>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NÚMERO DE LICENCIAS MEDICAS DE ORIGEN MATERNAL AUTORIZADAS, SEGÚN ENTIDAD PAGADORA DEL SUBSIDIO Y TIPO DE LICENCIA  2017</t>
  </si>
  <si>
    <t>NÚMERO DE SUBSIDIOS  MATERNALES INICIADOS, SEGÚN TIPO DE SUBSIDIO Y AÑO  2013 - 2017</t>
  </si>
  <si>
    <t>CUADRO N° 103  NÚMERO DE DÍAS DE SUBSIDIO MATERNAL PAGADOS, SEGÚN TIPO DE SUBSIDIO Y AÑO</t>
  </si>
  <si>
    <t>NÚMERO DE SUBSIDIOS MATERNALES INICIADOS SEGÚN ENTIDAD PAGADORA Y TIPO DE SUBSIDIO  2017</t>
  </si>
  <si>
    <t>NÚMERO DE DÍAS DE SUBSIDIOS MATERNALES PAGADOS, SEGÚN ENTIDAD PAGADORA Y TIPO DE SUBSIDIO  2017</t>
  </si>
  <si>
    <t>MONTO DE SUBSIDIOS MATERNALES  PAGADOS CON CARGO AL FONDO ÚNICO DE PRESTACIONES FAMILIARES Y SUBSIDIO DE  CESANTIA, SEGÚN INSTITUCIÓN PAGADORA Y TIPO DE SUBSIDIO  2017</t>
  </si>
  <si>
    <t>INGRESOS Y EGRESOS DEL SISTEMA DE SUBSIDIOS  MATERNALES  2014 - 2017</t>
  </si>
  <si>
    <t>NÚMERO SUBSIDIOS INICIADOS  POR PERMISO POSTNATAL PARENTAL SEGÚN ENTIDAD PAGADORA Y MODALIDAD DE EXTENSIÓN  2017</t>
  </si>
  <si>
    <t>NÚMERO DE PERMISOS POSTNATAL PARENTAL TRASPASADOS AL PADRE SEGÚN ENTIDAD PAGADORA Y MODALIDAD DE EXTENSIÓN  2017</t>
  </si>
  <si>
    <t>CUADRO  N° 102</t>
  </si>
  <si>
    <t>CUADRO N° 104</t>
  </si>
  <si>
    <t>CUADRO Nº 116</t>
  </si>
  <si>
    <t>CUADRO N° 118</t>
  </si>
  <si>
    <t>CUADRO Nº 119</t>
  </si>
  <si>
    <t>CUADRO N° 124</t>
  </si>
  <si>
    <t>(Cifras en $)</t>
  </si>
  <si>
    <t>2004-2017</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</si>
  <si>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</si>
  <si>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</si>
  <si>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</si>
  <si>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</si>
  <si>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</si>
  <si>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</si>
  <si>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</si>
  <si>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</si>
  <si>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</si>
  <si>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</si>
  <si>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</si>
  <si>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</si>
  <si>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</si>
  <si>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</si>
  <si>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</si>
  <si>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</si>
  <si>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</si>
  <si>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</si>
  <si>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</si>
  <si>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</si>
  <si>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</si>
  <si>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</si>
  <si>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</si>
  <si>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</si>
  <si>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</si>
  <si>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</si>
  <si>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</si>
  <si>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</si>
  <si>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</si>
  <si>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</si>
  <si>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</si>
  <si>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</si>
  <si>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(1) Corresponde a 1/30 del 50% del ingreso mínimo para fines no remuneracionales.</t>
  </si>
  <si>
    <t xml:space="preserve">VI Estadísticas de Licencia Médica Electrónica </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</si>
  <si>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</si>
  <si>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</si>
  <si>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</si>
  <si>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Mes</t>
  </si>
  <si>
    <t>Tipo de Cotizantes</t>
  </si>
  <si>
    <t>FONASA</t>
  </si>
  <si>
    <t>ISAPRE</t>
  </si>
  <si>
    <t>Día de la semana</t>
  </si>
  <si>
    <t>Lunes</t>
  </si>
  <si>
    <t>Martes</t>
  </si>
  <si>
    <t>Miércoles</t>
  </si>
  <si>
    <t>Jueves</t>
  </si>
  <si>
    <t>Viernes</t>
  </si>
  <si>
    <t>Sábado</t>
  </si>
  <si>
    <t>Domingo</t>
  </si>
  <si>
    <t>Rango de LME otorgadas</t>
  </si>
  <si>
    <t>N° de trabajadores</t>
  </si>
  <si>
    <t>1 a 3</t>
  </si>
  <si>
    <t>4 a 5</t>
  </si>
  <si>
    <t>6 a 10</t>
  </si>
  <si>
    <t>11 a 15</t>
  </si>
  <si>
    <t>Más de 15</t>
  </si>
  <si>
    <t xml:space="preserve">Total </t>
  </si>
  <si>
    <t>Rango de edad</t>
  </si>
  <si>
    <t>19 años y menos</t>
  </si>
  <si>
    <t>20 a 24 años</t>
  </si>
  <si>
    <t>25 a 34 años</t>
  </si>
  <si>
    <t>35 a 44 años</t>
  </si>
  <si>
    <t>45 a 54 años</t>
  </si>
  <si>
    <t>55 a 64 años</t>
  </si>
  <si>
    <t>65 años y más</t>
  </si>
  <si>
    <t>Rango de días</t>
  </si>
  <si>
    <t>1 a 3 días</t>
  </si>
  <si>
    <t>4 a 7 días</t>
  </si>
  <si>
    <t>8 a 13 días</t>
  </si>
  <si>
    <t>14 a 15 días</t>
  </si>
  <si>
    <t>16 a 29 días</t>
  </si>
  <si>
    <t>30 días</t>
  </si>
  <si>
    <t>31 a 41 días</t>
  </si>
  <si>
    <t>42 días</t>
  </si>
  <si>
    <t>43 a 83 días</t>
  </si>
  <si>
    <t>84 días</t>
  </si>
  <si>
    <t>Más de 85 días</t>
  </si>
  <si>
    <t>Tipo de Pronunciamiento</t>
  </si>
  <si>
    <t>Autorízase</t>
  </si>
  <si>
    <t>Recházase</t>
  </si>
  <si>
    <t>Amplíase</t>
  </si>
  <si>
    <t>Redúcese</t>
  </si>
  <si>
    <t>Pendiente de resolución</t>
  </si>
  <si>
    <t>Familia de diagnóstico (CIE-10)</t>
  </si>
  <si>
    <t>Ciertas enfermedades infecciosas y parasitarias</t>
  </si>
  <si>
    <t>Trastornos mentales y del comportamiento</t>
  </si>
  <si>
    <t>Enfermedades del sistema respiratorio</t>
  </si>
  <si>
    <t>Enfermedades del sistema digestivo</t>
  </si>
  <si>
    <t>Enfermedades del sistema osteomuscular y del tejido conectivo</t>
  </si>
  <si>
    <t>Traumatismos, envenenamientos y algunas otras consecuencias de causa externa</t>
  </si>
  <si>
    <t>Otras familias de diagnósticos</t>
  </si>
  <si>
    <t>Tipo de Licencia</t>
  </si>
  <si>
    <t>Enfermedad o accidente común</t>
  </si>
  <si>
    <t>Prórroga medicina preventiva</t>
  </si>
  <si>
    <t>Licencia Maternal Pre y Post Natal</t>
  </si>
  <si>
    <t>Enfermedad Grave Hijo Menor de 1 año</t>
  </si>
  <si>
    <t>Accidente del Trabajo o del Trayecto</t>
  </si>
  <si>
    <t>Enfermedad Profesional</t>
  </si>
  <si>
    <t>Patología del embarazo</t>
  </si>
  <si>
    <t>Nota: Las cifras se refieren al tipo de licencia que la respectiva contraloría médica consigna en su pronunciamiento</t>
  </si>
  <si>
    <t>Introducción</t>
  </si>
  <si>
    <t xml:space="preserve">El Boletín Estadístico de Seguridad Social contiene información anual referente al comportamiento de las variables de mayor relevancia de los regímenes previsionales y asistenciales que fiscaliza la Superintendencia de Seguridad Social. </t>
  </si>
  <si>
    <t>Finalmente, se presenta información sobre pagos en exceso de crédito social, clasificado por región y tramo de monto.</t>
  </si>
  <si>
    <t>También se presenta información del subsidio maternal para madres sin Contrato de Trabajo Vigente (Art. 3° Ley N°20.245).</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</si>
  <si>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</si>
  <si>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t>
  </si>
  <si>
    <t>Se entrega además un cuadro con información sobre el aporte familiar permanente de marzo, número de aportes y gasto emitido.</t>
  </si>
  <si>
    <t>Indice</t>
  </si>
  <si>
    <t>CAPITULO</t>
  </si>
  <si>
    <t>I Régimen de Accidentes del Trabajo y Enfermedades Profesionales</t>
  </si>
  <si>
    <t>NÚMERO PROMEDIO MENSUAL DE TRABAJADORES PROTEGIDOS POR EL SEGURO DE LA LEY N° 16.744 2013  -  2017</t>
  </si>
  <si>
    <t>NÚMERO PROMEDIO MENSUAL DE ENTIDADES EMPLEADORAS ADHERIDAS A ORGANISMOS ADMINISTRADORES DE LA LEY N° 16.744 2013 -  2017</t>
  </si>
  <si>
    <t>NÚMERO PROMEDIO MENSUAL DE TRABAJADORES PROTEGIDOS POR EL SEGURO DE LA LEY N° 16.744 SEGÚN ACTIVIDAD ECONÓMICA Y MUTUALIDAD 2017</t>
  </si>
  <si>
    <t>NÚMERO PROMEDIO MENSUAL DE ENTIDADES EMPLEADORAS ADHERIDAS A MUTUALIDADES SEGÚN ACTIVIDAD ECONÓMICA 2017</t>
  </si>
  <si>
    <t>NÚMERO PROMEDIO MENSUAL DE TRABAJADORES PROTEGIDOS POR EL SEGURO DE LA LEY N° 16.744 SEGÚN SEXO Y ORGANISMO ADMINISTRADOR 2017</t>
  </si>
  <si>
    <t>NÚMERO PROMEDIO MENSUAL DE TRABAJADORES PROTEGIDOS POR EL SEGURO DE LA LEY Nº 16.744 SEGÚN ORGANISMO ADMINISTRADOR,  ACTIVIDAD ECONÓMICA Y SEXO 2017</t>
  </si>
  <si>
    <t>NÚMERO PROMEDIO MENSUAL DE TRABAJADORES PROTEGIDOS POR EL SEGURO DE LA LEY N° 16.744 SEGÚN REGIÓN Y MUTUALIDAD 2017</t>
  </si>
  <si>
    <t>NÚMERO PROMEDIO MENSUAL DE ENTIDADES EMPLEADORAS  ADHERIDAS A MUTUALIDADES SEGÚN REGIÓN Y MUTUALIDAD 2017</t>
  </si>
  <si>
    <t>NÚMERO PROMEDIO MENSUAL DE TRABAJADORES PROTEGIDOS POR EL SEGURO DE LA LEY N° 16.744 SEGÚN TAMAÑO DE LA ENTIDAD EMPLEADORA Y ORGANISMO ADMINISTRADOR 2017</t>
  </si>
  <si>
    <t>NÚMERO PROMEDIO MENSUAL DE ENTIDADES EMPLEADORAS ADHERIDAS A MUTUALIDADES E ISL SEGÚN TAMAÑO  Y  ORGANISMO ADMINISTRADOR 2017</t>
  </si>
  <si>
    <t>NÚMERO PROMEDIO MENSUAL DE ENTIDADES EMPLEADORAS COTIZANTES DE LA LEY N° 16.744 SEGÚN ORGANISMO ADMINISTRADOR 2013  -  2017</t>
  </si>
  <si>
    <t>NÚMERO PROMEDIO MENSUAL DE ENTIDADES EMPLEADORAS COTIZANTES DE LA LEY Nº 16.744, POR ACTIVIDAD ECONÓMICA Y ORGANISMO ADMINISTRADOR 2017</t>
  </si>
  <si>
    <t>NÚMERO PROMEDIO MENSUAL DE ENTIDADES EMPLEADORAS COTIZANTES DE LA LEY Nº 16.744, POR REGIÓN Y ORGANISMO ADMINISTRADOR 2017</t>
  </si>
  <si>
    <t>NÚMERO PROMEDIO MENSUAL DE TRABAJADORES POR LOS QUE SE COTIZÓ PARA EL SEGURO DE LA LEY N° 16.744 SEGÚN ORGANISMO ADMINISTRADOR 2013  -  2017</t>
  </si>
  <si>
    <t>NÚMERO PROMEDIO MENSUAL DE TRABAJADORES POR LOS QUE SE COTIZÓ PARA EL SEGURO DE LA LEY Nº 16.744, POR ACTIVIDAD ECONÓMICA Y ORGANISMO ADMINISTRADOR 2017</t>
  </si>
  <si>
    <t>NÚMERO PROMEDIO MENSUAL DE TRABAJADORES POR LOS QUE SE COTIZÓ PARA EL SEGURO DE LA LEY Nº 16.744, POR REGIÓN Y ORGANISMO ADMINISTRADOR 2017</t>
  </si>
  <si>
    <t>NÚMERO PROMEDIO MENSUAL DE TRABAJADORES POR LOS QUE SE COTIZÓ EN EL INSTITUTO DE SEGURIDAD LABORAL PARA EL SEGURO DE LA LEY Nº 16.744, POR REGIÓN Y ACTIVIDAD ECONÓMICA  2017</t>
  </si>
  <si>
    <t>NÚMERO PROMEDIO MENSUAL DE TRABAJADORES POR LOS QUE SE COTIZÓ EN LAS MUTUALIDADES DE EMPLEADORES PARA EL SEGURO DE LA LEY N° 16.744, POR REGIÓN Y ACTIVIDAD ECONÓMICA 2017</t>
  </si>
  <si>
    <t>REMUNERACIÓN IMPONIBLE PROMEDIO MENSUAL DE LOS TRABAJADORES POR LOS QUE SE COTIZÓ PARA EL SEGURO DE LA LEY N° 16.744, POR ACTIVIDAD ECONÓMICA Y ORGANISMO ADMINISTRADOR 2017</t>
  </si>
  <si>
    <t>REMUNERACIÓN IMPONIBLE DE LOS TRABAJADORES POR LOS QUE SE COTIZÓ PARA EL SEGURO DE LA LEY N° 16.744, POR ACTIVIDAD ECONÓMICA Y ORGANISMO ADMINISTRADOR 2017</t>
  </si>
  <si>
    <t>REMUNERACIÓN IMPONIBLE PROMEDIO MENSUAL DE LOS TRABAJADORES POR LOS QUE SE COTIZÓ PARA EL SEGURO DE LA LEY N° 16.744, POR REGIÓN Y ORGANISMO ADMINISTRADOR 2017</t>
  </si>
  <si>
    <t>NÚMERO DE ACCIDENTES DEL TRABAJO, DE TRAYECTO Y DE ENFERMEDADES PROFESIONALES SEGÚN MUTUALIDAD  2013 - 2017</t>
  </si>
  <si>
    <t>NÚMERO DE ACCIDENTES DEL TRABAJO, DE TRAYECTO Y DE ENFERMEDADES PROFESIONALES SEGÚN MUTUALIDADES Y SEXO 2017</t>
  </si>
  <si>
    <t>NÚMERO DE ACCIDENTES DEL TRABAJO, DE TRAYECTO Y DE ENFERMEDADES PROFESIONALES SEGÚN REGIÓN Y MUTUALIDADES 2017</t>
  </si>
  <si>
    <t>NÚMERO DE ACCIDENTES DEL TRABAJO, DE TRAYECTO Y DE ENFERMEDADES PROFESIONALES SEGÚN ACTIVIDAD ECONÓMICA Y MUTUALIDADES 2017</t>
  </si>
  <si>
    <t>NÚMERO DE ACCIDENTES DEL TRABAJO, DE TRAYECTO Y DE ENFERMEDADES PROFESIONALES SEGÚN ACTIVIDAD ECONÓMICA Y SEXO 2017</t>
  </si>
  <si>
    <t>NÚMERO DE ACCIDENTES DEL TRABAJO, DE TRAYECTO Y DE ENFERMEDADES PROFESIONALES SEGÚN TAMAÑO DE LA ENTIDAD EMPLEADORA Y MUTUALIDADES 2017</t>
  </si>
  <si>
    <t>TASAS DE ACCIDENTABILIDAD POR ACCIDENTES DEL TRABAJO Y DE TRAYECTO SEGÚN MUTUALIDADES  2013 - 2017</t>
  </si>
  <si>
    <t>TASAS DE ACCIDENTABILIDAD POR ACCIDENTES DEL TRABAJO Y DE TRAYECTO SEGÚN ACTIVIDAD ECONÓMICA Y MUTUALIDADES 2016  -  2017</t>
  </si>
  <si>
    <t>NÚMERO PROMEDIO DE DÍAS PERDIDOS POR CADA ACCIDENTES DEL TRABAJO Y DE TRAYECTO SEGÚN  MUTUALIDADES  2013 - 2017</t>
  </si>
  <si>
    <t>NÚMERO DE DÍAS PERDIDOS POR ACCIDENTES DEL TRABAJO, DE TRAYECTO Y ENFERMEDADES PROFESIONALES SEGÚN  MUTUALIDADES  2013 - 2017</t>
  </si>
  <si>
    <t>NÚMERO PROMEDIO DE DÍAS PERDIDOS POR CADA ACCIDENTES DEL TRABAJO Y DE TRAYECTO SEGÚN ACTIVIDAD ECONÓMICA Y MUTUALIDADES  2016 - 2017</t>
  </si>
  <si>
    <t>NÚMERO DE DÍAS PERDIDOS POR ACCIDENTES DEL TRABAJO, DE TRAYECTO Y ENFERMEDADES PROFESIONALES SEGÚN ACTIVIDAD ECONÓMICA Y MUTUALIDADES  2016 - 2017</t>
  </si>
  <si>
    <t>NÚMERO PROMEDIO DE DÍAS PERDIDOS POR ACCIDENTES DEL TRABAJO Y DE TRAYECTO SEGÚN TAMAÑO DE LA ENTIDAD EMPLEADORA Y MUTUALIDADES 2017</t>
  </si>
  <si>
    <t>NÚMERO DE DÍAS PERDIDOS POR ACCIDENTES DEL TRABAJO, DE TRAYECTO Y POR ENFERMEDADES PROFESIONALES SEGÚN TAMAÑO DE LA ENTIDAD EMPLEADORA Y MUTUALIDADES 2017</t>
  </si>
  <si>
    <t>NÚMERO DE FALLECIDOS POR ACCIDENTES DEL TRABAJO SEGÚN TIPO DE ACCIDENTE Y ORGANISMO ADMINISTRADOR  2013 - 2017</t>
  </si>
  <si>
    <t>NÚMERO DE FALLECIDOS POR ACCIDENTES DEL TRABAJO SEGÚN TIPO DE ACCIDENTE,  REGIÓN Y ORGANISMO ADMINISTRADOR 2017</t>
  </si>
  <si>
    <t>NÚMERO DE FALLECIDOS POR ACCIDENTES DEL TRABAJO EN MUTUALIDADES E ISL SEGÚN TIPO DE ACCIDENTE, REGIÓN Y SEXO  2013 - 2017</t>
  </si>
  <si>
    <t>NÚMERO DE FALLECIDOS POR ACCIDENTES DEL TRABAJO SEGÚN TIPO DE ACCIDENTE,  ACTIVIDAD ECONÓMICA Y ORGANISMO ADMINISTRADOR 2017</t>
  </si>
  <si>
    <t>NÚMERO DE FALLECIDOS POR ACCIDENTES DEL TRABAJO EN MUTUALIDADES E ISL SEGÚN TIPO DE ACCIDENTE, ACTIVIDAD ECONÓMICA Y SEXO 2017</t>
  </si>
  <si>
    <t>TASA  DE MORTALIDAD SEGÚN TIPO DE ACCIDENTE Y ORGANISMO ADMINISTRADOR  2013 - 2017</t>
  </si>
  <si>
    <t>TASA  DE MORTALIDAD POR ACCIDENTES DEL TRABAJO EN MUTUALIDADES E ISL SEGÚN ACTIVIDAD ECONÓMICA 2015 - 2017</t>
  </si>
  <si>
    <t>NÚMERO DE SUBSIDIOS INICIADOS POR ACCIDENTES DEL TRABAJO Y ENFERMEDADES PROFESIONALES SEGÚN ORGANISMO ADMINISTRADOR  2013 - 2017</t>
  </si>
  <si>
    <t>NÚMERO DE DÍAS DE SUBSIDIO PAGADOS POR ACCIDENTES DEL TRABAJO Y ENFERMEDADES PROFESIONALES SEGÚN ORGANISMO ADMINISTRADOR  2013 - 2017</t>
  </si>
  <si>
    <t>MONTO TOTAL PAGADO EN SUBSIDIOS POR ACCIDENTES DEL TRABAJO Y ENFERMEDADES PROFESIONALES SEGÚN ORGANISMO ADMINISTRADOR  2013 - 2017</t>
  </si>
  <si>
    <t>NÚMERO DE SUBSIDIOS INICIADOS POR ACCIDENTES DEL TRABAJO, DE TRAYECTO Y ENFERMEDADES PROFESIONALES SEGÚN MUTUALIDADES Y SEXO 2017</t>
  </si>
  <si>
    <t>NÚMERO DE DÍAS DE SUBSIDIO PAGADOS POR ACCIDENTES DEL TRABAJO, DE TRAYECTO Y ENFERMEDADES PROFESIONALES SEGÚN MUTUALIDADES Y SEXO 2017</t>
  </si>
  <si>
    <t>MONTO TOTAL PAGADO EN SUBSIDIOS POR ACCIDENTES DEL TRABAJO, DE TRAYECTO Y ENFERMEDADES PROFESIONALES SEGÚN MUTUALIDADES 2017</t>
  </si>
  <si>
    <t>NÚMERO Y MONTO DE INDEMNIZACIONES POR ACCIDENTES DEL TRABAJO Y ENFERMEDADES PROFESIONALES PAGADAS SEGÚN ORGANISMO ADMINISTRADOR 2013  -  2017</t>
  </si>
  <si>
    <t>NÚMERO PROMEDIO MENSUAL Y MONTOS TOTALES DE LAS PENSIONES  DE LA LEY N° 16.744, EMITIDAS A PAGO SEGÚN ORGANISMO ADMINISTRADOR Y TIPO DE PENSIÓN 2013 - 2017</t>
  </si>
  <si>
    <t>NÚMERO PROMEDIO MENSUAL Y MONTOS TOTALES DE LAS PENSIONES  DE LA LEY N° 16.744, EMITIDAS A PAGO SEGÚN ORGANISMO ADMINISTRADOR, TIPO DE PENSIÓN Y SEXO 2017</t>
  </si>
  <si>
    <t>NÚMERO DE PENSIONES DE LA LEY N° 16.744  CONCEDIDAS POR LOS ORGANISMOS ADMINISTRADORES SEGÚN TIPO DE PENSIÓN 2013 - 2017</t>
  </si>
  <si>
    <t>MONTO DEL INGRESO MÍNIMO, SEGÚN TIPO Y PERÍODOS 1988 - 2017</t>
  </si>
  <si>
    <t>REMUNERACIÓN  MÍNIMA  IMPONIBLE DE TRABAJADORES DE CASA PARTICULAR 1993 - 2017</t>
  </si>
  <si>
    <t>TOPE  MÁXIMO  DE  IMPOSICIONES 2013 - 2017</t>
  </si>
  <si>
    <t>MONTO UNITARIO DE LAS PENSIONES MÍNIMAS SEGÚN TIPO 1998  -  2003</t>
  </si>
  <si>
    <t>MONTO UNITARIO DE LAS PENSIONES MÍNIMAS SEGÚN TIPO 2007 - 2017</t>
  </si>
  <si>
    <t>LÍMITE MAXIMO INICIAL DE PENSIONES  1979  -  2017</t>
  </si>
  <si>
    <t>MONTO UNITARIO DE LAS BONIFICACIONES LEY 19.403 A LAS PENSIONES MÍNIMAS DE VIUDEZ Y DE LA MADRE DE LOS HIJOS DE FILIACIÓN NO MATRIMONIAL DEL CAUSANTE 2007  -  2017</t>
  </si>
  <si>
    <t>MONTO UNITARIO DE LAS BONIFICACIONES LEY 19.539 A LAS PENSIONES MÍNIMAS DE VIUDEZ Y DE LA MADRE DE LOS HIJOS  DE FILIACION NO MATRIMONIAL DEL CAUSANTE  2007 - 2017</t>
  </si>
  <si>
    <t>MONTO UNITARIO DE LAS BONIFICACIONES LEY N° 19.953 A LAS PENSIONES MÍNIMAS DE VIUDEZ Y DE LA MADRE DE LOS HIJOS DE FILIACIÓN NO MATRIMONIAL DEL CAUSANTE 2007 - 2017</t>
  </si>
  <si>
    <t>REAJUSTES E INCREMENTOS APLICABLES A LAS PENSIONES DE LA LEY N°16.744 1974 - 2017</t>
  </si>
  <si>
    <t>MONTO UNITARIO DE LOS AGUINALDOS OTORGADOS A LOS PENSIONADOS 1985 - 2017</t>
  </si>
  <si>
    <t>MONTO UNITARIO DE BONOS DE INVIERNO OTORGADOS A LOS PENSIONADOS 1997 - 2017</t>
  </si>
  <si>
    <t>NÚMERO PROMEDIO MENSUAL DE ASIGNACIONES FAMILIARES EMITIDAS A PAGO, SEGÚN GRUPO DE ENTIDADES PAGADORAS   2014 - 2017</t>
  </si>
  <si>
    <t>MONTO TOTAL  DE ASIGNACIONES FAMILIARES, SEGÚN GRUPO DE ENTIDADES PAGADORAS   2014 - 2017</t>
  </si>
  <si>
    <t>NÚMERO PROMEDIO MENSUAL DE ASIGNACIONES FAMILIARES EMITIDAS A PAGO SEGÚN ENTIDAD PAGADORA Y CALIDAD DEL TRABAJADOR  2017</t>
  </si>
  <si>
    <t>MONTO TOTAL DE ASIGNACIONES FAMILIARES, SEGÚN ENTIDAD PAGADORA  AÑO 2017</t>
  </si>
  <si>
    <t>VALOR  DE LA ASIGNACION FAMILIAR SEGÚN TRAMOS DE RENTA  1990 - 2017</t>
  </si>
  <si>
    <t>INGRESOS Y EGRESOS DEL SISTEMA DE PRESTACIONES FAMILIARES   2013 - 2017</t>
  </si>
  <si>
    <t>NÚMERO PROMEDIO MENSUAL DE BENEFICIARIAS (OS) Y CAUSANTES DE SUBSIDIO FAMILIAR  2002 - 2017</t>
  </si>
  <si>
    <t>NÚMERO PROMEDIO MENSUAL DE SUBSIDIOS FAMILIARES EMITIDOS A PAGO, SEGÚN TIPO DE CAUSANTE  2002 - 2017</t>
  </si>
  <si>
    <t>INGRESOS Y EGRESOS DEL FONDO NACIONAL DE SUBSIDIO FAMILIAR  2013 - 2017</t>
  </si>
  <si>
    <t>NÚMERO PROMEDIO MENSUAL DE  SUBSIDIOS FAMILIARES EMITIDOS A PAGO, SEGÚN REGIÓN   2011 - 2017</t>
  </si>
  <si>
    <t>NÚMERO PROMEDIO MENSUAL DE  SUBSIDIOS FAMILIARES EMITIDOS A PAGO, SEGÚN REGIÓN Y TIPO DE CAUSANTE  2017</t>
  </si>
  <si>
    <t>NÚMERO PROMEDIO MENSUAL Y MONTO EMITIDO EN SUBSIDIOS PARA DISCAPACITADOS MENTALES MENORES DE 18 AÑOS, SEGÚN REGIONES  2015 - 2017</t>
  </si>
  <si>
    <t>NÚMERO PROMEDIO MENSUAL DE SUBSIDIOS PARA DISCAPACITADOS MENTALES MENORES DE 18 AÑOS, SEGÚN REGIONES Y SEXO  2015- 2017</t>
  </si>
  <si>
    <t>APORTE FAMILIAR PERMANENTE DE MARZO 2017. NÚMERO DE APORTES EMITIDOS Y GASTO</t>
  </si>
  <si>
    <t>CUADRO N°147</t>
  </si>
  <si>
    <t>CUADRO Nº 137</t>
  </si>
  <si>
    <t>CUADRO N°139</t>
  </si>
  <si>
    <t>CUADRO N° 140</t>
  </si>
  <si>
    <t>CUADRO N°141</t>
  </si>
  <si>
    <t>CUADRO N° 142</t>
  </si>
  <si>
    <t>CUADRO N°143</t>
  </si>
  <si>
    <t>CUADRO N° 144</t>
  </si>
  <si>
    <t>Casados (ambos cónyuges vivos)</t>
  </si>
  <si>
    <t>Con 50 años</t>
  </si>
  <si>
    <t>Con 60 años o más</t>
  </si>
  <si>
    <t>Viudo(a)s (sólo un cónyuge vivo)</t>
  </si>
  <si>
    <t>Total de beneficiarios</t>
  </si>
  <si>
    <t>Afiliados a las C.C.A.F.</t>
  </si>
  <si>
    <t>No afiliados  a las  C.C.A.F.</t>
  </si>
  <si>
    <t>No afiliados  a las C.C.A.F.</t>
  </si>
  <si>
    <t>CUADRO N° 125</t>
  </si>
  <si>
    <t>CUADRO N° 126</t>
  </si>
  <si>
    <t>CUADRO N° 127</t>
  </si>
  <si>
    <t>CUADRO N° 128</t>
  </si>
  <si>
    <t>CUADRO N° 129</t>
  </si>
  <si>
    <t>CUADRO N° 130</t>
  </si>
  <si>
    <t>CUADRO N° 131</t>
  </si>
  <si>
    <t>CUADRO N° 132</t>
  </si>
  <si>
    <t>CUADRO N° 133</t>
  </si>
  <si>
    <t>CUADRO N° 101</t>
  </si>
  <si>
    <t>Actividades no especificadas</t>
  </si>
  <si>
    <t>Subtotal Compañías de Seguros</t>
  </si>
  <si>
    <t>(2) Cotizantes Isapre inician su emisión  el 23 de agosto de 2007.</t>
  </si>
  <si>
    <t>(1) Cotizantes FONASA inician su emisión el 7 de noviembre de 2011.</t>
  </si>
  <si>
    <r>
      <t>CURATIVA</t>
    </r>
    <r>
      <rPr>
        <b/>
        <vertAlign val="superscript"/>
        <sz val="11"/>
        <rFont val="Arial"/>
        <family val="2"/>
      </rPr>
      <t xml:space="preserve"> (1)</t>
    </r>
  </si>
  <si>
    <r>
      <t xml:space="preserve">CURATIVA </t>
    </r>
    <r>
      <rPr>
        <b/>
        <vertAlign val="superscript"/>
        <sz val="11"/>
        <rFont val="Arial"/>
        <family val="2"/>
      </rPr>
      <t>(1)</t>
    </r>
  </si>
  <si>
    <r>
      <t>Ajustes</t>
    </r>
    <r>
      <rPr>
        <vertAlign val="superscript"/>
        <sz val="11"/>
        <rFont val="Arial"/>
        <family val="2"/>
      </rPr>
      <t xml:space="preserve"> (1)</t>
    </r>
  </si>
  <si>
    <r>
      <t>VALOR DEL SUBSIDIO POR INCAPACIDAD LABORAL DIARIO MÍNIMO</t>
    </r>
    <r>
      <rPr>
        <b/>
        <vertAlign val="superscript"/>
        <sz val="12"/>
        <rFont val="Arial"/>
        <family val="2"/>
      </rPr>
      <t xml:space="preserve"> (1)</t>
    </r>
  </si>
  <si>
    <r>
      <t xml:space="preserve">Descanso Prenatal </t>
    </r>
    <r>
      <rPr>
        <vertAlign val="superscript"/>
        <sz val="11"/>
        <rFont val="Arial"/>
        <family val="2"/>
      </rPr>
      <t>(1)</t>
    </r>
  </si>
  <si>
    <r>
      <t xml:space="preserve">Descanso Postnatal </t>
    </r>
    <r>
      <rPr>
        <vertAlign val="superscript"/>
        <sz val="11"/>
        <rFont val="Arial"/>
        <family val="2"/>
      </rPr>
      <t>(1)</t>
    </r>
  </si>
  <si>
    <r>
      <t xml:space="preserve">Subsecretaría de Salud Pública </t>
    </r>
    <r>
      <rPr>
        <b/>
        <vertAlign val="superscript"/>
        <sz val="11"/>
        <rFont val="Arial"/>
        <family val="2"/>
      </rPr>
      <t>(1)</t>
    </r>
  </si>
  <si>
    <r>
      <t>Isapre Nueva Masvida</t>
    </r>
    <r>
      <rPr>
        <vertAlign val="superscript"/>
        <sz val="11"/>
        <rFont val="Arial"/>
        <family val="2"/>
      </rPr>
      <t xml:space="preserve"> (2)</t>
    </r>
  </si>
  <si>
    <r>
      <t xml:space="preserve">DISCAPACITADOS MENTALES </t>
    </r>
    <r>
      <rPr>
        <b/>
        <vertAlign val="superscript"/>
        <sz val="11"/>
        <color theme="1"/>
        <rFont val="Arial"/>
        <family val="2"/>
      </rPr>
      <t>(1)</t>
    </r>
  </si>
  <si>
    <r>
      <t xml:space="preserve">18 de Septiembre </t>
    </r>
    <r>
      <rPr>
        <vertAlign val="superscript"/>
        <sz val="11"/>
        <rFont val="Arial"/>
        <family val="2"/>
      </rPr>
      <t>(1)</t>
    </r>
  </si>
  <si>
    <t>(1) Stock de Colocaciones a Diciembre de Cada Año.</t>
  </si>
  <si>
    <t>Nota: Incluye créditos hipotecarios.</t>
  </si>
  <si>
    <r>
      <t xml:space="preserve">SUBSIDIO DIARIO MÍNIMO </t>
    </r>
    <r>
      <rPr>
        <b/>
        <vertAlign val="superscript"/>
        <sz val="12"/>
        <color theme="1"/>
        <rFont val="Arial"/>
        <family val="2"/>
      </rPr>
      <t>(1)</t>
    </r>
  </si>
  <si>
    <t>Nota: Corresponde al número de licencias iniciadas, hasta el año 2016 se informaba el número de subsidios iniciados.</t>
  </si>
  <si>
    <r>
      <t>2016</t>
    </r>
    <r>
      <rPr>
        <b/>
        <vertAlign val="superscript"/>
        <sz val="12"/>
        <color theme="1"/>
        <rFont val="Arial"/>
        <family val="2"/>
      </rPr>
      <t>(*)</t>
    </r>
  </si>
  <si>
    <t>Nota: Las familias de diagnóstico se presentan según la clasificación internacional de enfermedades en su versión 10.</t>
  </si>
  <si>
    <r>
      <t>NÚMERO  DE SUBSIDIOS CON PAGO ANUAL</t>
    </r>
    <r>
      <rPr>
        <b/>
        <vertAlign val="superscript"/>
        <sz val="12"/>
        <color theme="1"/>
        <rFont val="Arial"/>
        <family val="2"/>
      </rPr>
      <t xml:space="preserve"> (1)</t>
    </r>
  </si>
  <si>
    <r>
      <t>PAGOS ANUALES</t>
    </r>
    <r>
      <rPr>
        <b/>
        <vertAlign val="superscript"/>
        <sz val="12"/>
        <color theme="1"/>
        <rFont val="Arial"/>
        <family val="2"/>
      </rPr>
      <t xml:space="preserve"> (1)</t>
    </r>
  </si>
  <si>
    <r>
      <t>TOTAL ACCIDENTES DE TRAYECTO</t>
    </r>
    <r>
      <rPr>
        <b/>
        <vertAlign val="superscript"/>
        <sz val="12"/>
        <rFont val="Arial"/>
        <family val="2"/>
      </rPr>
      <t xml:space="preserve"> (2)</t>
    </r>
  </si>
  <si>
    <t>VALOR DEL SUBSIDIO POR INCAPACIDAD LABORAL DIARIO MÍNIMO 2004 - 2017</t>
  </si>
  <si>
    <t>EVOLUCIÓN ANUAL EN LA EMISIÓN DE LICENCIAS MÉDICAS ELECTRÓNICAS, SEGÚN TIPO DE COTIZANTE Y SEXO</t>
  </si>
  <si>
    <t>DISTRIBUCIÓN DE LA EMISIÓN DE LICENCIA MÉDICA ELECTRÓNICA, SEGÚN DÍA DE LA SEMANA, TIPO DE COTIZANTE Y SEXO</t>
  </si>
  <si>
    <t>DISTRIBUCIÓN DE LICENCIAS MÉDICAS ELECTRÓNICAS EMITIDAS, SEGÚN TIPO DE COTIZANTE, RANGO ETARIO Y SEXO DEL TRABAJADOR</t>
  </si>
  <si>
    <t>DISTRIBUCIÓN DE LICENCIAS MÉDICAS ELECTRÓNICAS EMITIDAS SEGÚN TIPO DE COTIZANTE, RANGO DE DÍAS DE REPOSO OTORGADOS AL TRABAJADOR Y SEXO</t>
  </si>
  <si>
    <t>DISTRIBUCIÓN DE LICENCIAS MÉDICAS ELECTRÓNICAS RESUELTAS SEGÚN FAMILIA DE DIAGNÓSTICO, TIPO DE PRONUNCIAMIENTO Y SEXO DEL TRABAJADOR</t>
  </si>
  <si>
    <t>DISTRIBUCIÓN DE LICENCIAS MÉDICAS ELECTRÓNICAS RESUELTAS SEGÚN TIPO DE LICENCIA Y SEXO DEL TRABAJADOR</t>
  </si>
  <si>
    <t>EVOLUCIÓN ANUAL EN LA EMISIÓN DE LICENCIAS MÉDICAS ELECTRÓNICAS, SEGÚN TIPO DE COTIZANTE Y SEXO 2007 - 2017</t>
  </si>
  <si>
    <t>EVOLUCIÓN MENSUAL EN LA EMISIÓN DE LICENCIAS MÉDICAS ELECTRÓNICAS, SEGÚN TIPO DE COTIZANTE Y SEXO 2017</t>
  </si>
  <si>
    <t>DISTRIBUCIÓN DE LA EMISIÓN DE LICENCIA MÉDICA ELECTRÓNICA, SEGÚN DÍA DE LA SEMANA, TIPO DE COTIZANTE Y SEXO 2017</t>
  </si>
  <si>
    <t>DISTRIBUCIÓN DE LICENCIAS MÉDICAS ELECTRÓNICAS EMITIDAS, SEGÚN TIPO DE COTIZANTE, RANGO ETARIO Y SEXO DEL TRABAJADOR 2017</t>
  </si>
  <si>
    <t>DISTRIBUCIÓN DE LICENCIAS MÉDICAS ELECTRÓNICAS EMITIDAS SEGÚN TIPO DE COTIZANTE, RANGO DE DÍAS DE REPOSO OTORGADOS AL TRABAJADOR Y SEXO 2017</t>
  </si>
  <si>
    <t>DISTRIBUCIÓN DE LICENCIAS MÉDICAS ELECTRÓNICAS RESUELTAS SEGÚN SEXO DEL TRABAJADOR Y TIPO DE PRONUNCIAMIENTO  2017</t>
  </si>
  <si>
    <t>DISTRIBUCIÓN DE LICENCIAS MÉDICAS ELECTRÓNICAS RESUELTAS SEGÚN FAMILIA DE DIAGNÓSTICO, TIPO DE PRONUNCIAMIENTO Y SEXO DEL TRABAJADOR 2017</t>
  </si>
  <si>
    <t>DISTRIBUCIÓN DE LICENCIAS MÉDICAS ELECTRÓNICAS RESUELTAS SEGÚN TIPO DE LICENCIA Y SEXO DEL TRABAJADOR 2017</t>
  </si>
  <si>
    <r>
      <t>G. MISTRAL</t>
    </r>
    <r>
      <rPr>
        <b/>
        <vertAlign val="superscript"/>
        <sz val="11"/>
        <rFont val="Arial"/>
        <family val="2"/>
      </rPr>
      <t>(1)</t>
    </r>
  </si>
  <si>
    <r>
      <t xml:space="preserve">MONTO TOTAL PAGADO </t>
    </r>
    <r>
      <rPr>
        <b/>
        <vertAlign val="superscript"/>
        <sz val="11"/>
        <rFont val="Arial"/>
        <family val="2"/>
      </rPr>
      <t>(1)</t>
    </r>
  </si>
  <si>
    <r>
      <t xml:space="preserve">MONTO TOTAL </t>
    </r>
    <r>
      <rPr>
        <b/>
        <vertAlign val="superscript"/>
        <sz val="11"/>
        <rFont val="Arial"/>
        <family val="2"/>
      </rPr>
      <t>(1)</t>
    </r>
  </si>
  <si>
    <r>
      <t>Subsecretaría de Salud Pública</t>
    </r>
    <r>
      <rPr>
        <b/>
        <vertAlign val="superscript"/>
        <sz val="11"/>
        <rFont val="Arial"/>
        <family val="2"/>
      </rPr>
      <t xml:space="preserve"> (1)</t>
    </r>
  </si>
  <si>
    <r>
      <t>Enfermedad Grave del Niño Menor de un Año</t>
    </r>
    <r>
      <rPr>
        <vertAlign val="superscript"/>
        <sz val="11"/>
        <rFont val="Arial"/>
        <family val="2"/>
      </rPr>
      <t xml:space="preserve"> (1)</t>
    </r>
  </si>
  <si>
    <r>
      <t xml:space="preserve">Isapre Nueva Masvida </t>
    </r>
    <r>
      <rPr>
        <vertAlign val="superscript"/>
        <sz val="11"/>
        <rFont val="Arial"/>
        <family val="2"/>
      </rPr>
      <t>(2)</t>
    </r>
  </si>
  <si>
    <r>
      <t>Isapre Nueva Mas Vida S.A.</t>
    </r>
    <r>
      <rPr>
        <vertAlign val="superscript"/>
        <sz val="11"/>
        <rFont val="Arial"/>
        <family val="2"/>
      </rPr>
      <t>(1)</t>
    </r>
  </si>
  <si>
    <t>NÚMERO PROMEDIO MENSUAL DE BENEFICIARIOS Y CAUSANTES DE SUBSIDIO FAMILIAR</t>
  </si>
  <si>
    <t>BENEFICIARIOS</t>
  </si>
  <si>
    <t xml:space="preserve">DISTRIBUCIÓN DE LICENCIAS MÉDICAS ELECTRÓNICAS RESUELTAS SEGÚN TIPO DE TRABAJADOR, SEXO Y TIPO DE PRONUNCIAMIENTO </t>
  </si>
  <si>
    <t>DISTRIBUCIÓN DE LICENCIAS MÉDICAS ELECTRÓNICAS RESUELTAS SEGÚN TIPO DE TRABAJADOR, SEXO Y TIPO DE PRONUNCIAMIENTO  2017</t>
  </si>
  <si>
    <r>
      <t xml:space="preserve">Tesorería </t>
    </r>
    <r>
      <rPr>
        <vertAlign val="superscript"/>
        <sz val="11"/>
        <rFont val="Arial"/>
        <family val="2"/>
      </rPr>
      <t>(1)</t>
    </r>
  </si>
  <si>
    <r>
      <t>Entre 53 y 59 años</t>
    </r>
    <r>
      <rPr>
        <vertAlign val="superscript"/>
        <sz val="11"/>
        <rFont val="Arial"/>
        <family val="2"/>
      </rPr>
      <t xml:space="preserve"> (1)</t>
    </r>
  </si>
  <si>
    <t>2016 (*)</t>
  </si>
  <si>
    <r>
      <t>Caja de Previsión de la Defensa Nacional</t>
    </r>
    <r>
      <rPr>
        <vertAlign val="superscript"/>
        <sz val="11"/>
        <rFont val="Arial"/>
        <family val="2"/>
      </rPr>
      <t xml:space="preserve"> (1) </t>
    </r>
  </si>
  <si>
    <r>
      <t>Empresa de los Ferrocarriles del Estado</t>
    </r>
    <r>
      <rPr>
        <vertAlign val="superscript"/>
        <sz val="11"/>
        <rFont val="Arial"/>
        <family val="2"/>
      </rPr>
      <t xml:space="preserve"> (2) </t>
    </r>
  </si>
  <si>
    <r>
      <t xml:space="preserve">Servicio Agrícola y Ganadero </t>
    </r>
    <r>
      <rPr>
        <vertAlign val="superscript"/>
        <sz val="11"/>
        <rFont val="Arial"/>
        <family val="2"/>
      </rPr>
      <t xml:space="preserve">(1)  </t>
    </r>
  </si>
  <si>
    <r>
      <t xml:space="preserve">Servicio de Evaluación Ambiental </t>
    </r>
    <r>
      <rPr>
        <vertAlign val="superscript"/>
        <sz val="11"/>
        <rFont val="Arial"/>
        <family val="2"/>
      </rPr>
      <t>(1)</t>
    </r>
  </si>
  <si>
    <r>
      <t>Servicio de Registro Civil e Identificación</t>
    </r>
    <r>
      <rPr>
        <vertAlign val="superscript"/>
        <sz val="11"/>
        <rFont val="Arial"/>
        <family val="2"/>
      </rPr>
      <t xml:space="preserve"> (2) </t>
    </r>
  </si>
  <si>
    <r>
      <t>Servicio de Salud Metropolitano Occidente</t>
    </r>
    <r>
      <rPr>
        <vertAlign val="superscript"/>
        <sz val="11"/>
        <rFont val="Arial"/>
        <family val="2"/>
      </rPr>
      <t xml:space="preserve"> (1)</t>
    </r>
  </si>
  <si>
    <r>
      <t xml:space="preserve">Superintendencia de Casinos de Juego </t>
    </r>
    <r>
      <rPr>
        <vertAlign val="superscript"/>
        <sz val="11"/>
        <rFont val="Arial"/>
        <family val="2"/>
      </rPr>
      <t xml:space="preserve">(1) </t>
    </r>
  </si>
  <si>
    <r>
      <t>Universidad de Atacama</t>
    </r>
    <r>
      <rPr>
        <vertAlign val="superscript"/>
        <sz val="11"/>
        <rFont val="Arial"/>
        <family val="2"/>
      </rPr>
      <t xml:space="preserve"> (2)</t>
    </r>
  </si>
  <si>
    <t>EVOLUCIÓN MENSUAL EN LA EMISIÓN DE LICENCIAS MÉDICAS ELECTRÓNICAS, SEGÚN TIPO DE COTIZANTE Y SEXO</t>
  </si>
  <si>
    <t>RANGO DE LICENCIAS MÉDICAS ELECTRÓNICAS OTORGADAS POR TRABAJADOR SEGÚN SEXO</t>
  </si>
  <si>
    <t>RANGO DE LICENCIAS MÉDICAS ELECTRÓNICAS OTORGADAS POR TRABAJADOR SEGÚN SEXO 2017</t>
  </si>
  <si>
    <t>NÚMERO PROMEDIO MENSUAL DE TRABAJADORES HOMBRES AFILIADOS A LAS C.C.A.F. POR ACTIVIDAD ECONÓMICA 2017</t>
  </si>
  <si>
    <t>El “Boletín de Estadísticas de Seguridad Social 2017” consta de nueve capítulos, los que se detallan a continuación:</t>
  </si>
  <si>
    <t>I.-Régimen de Accidentes del Trabajo y Enfermedades Profesionales (Cuadros N°s 1 al 65):</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</si>
  <si>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t>
  </si>
  <si>
    <t xml:space="preserve">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Al respecto, en esta versión 2017 se incorporó un nuevo cuadro que entrega las tasas de mortalidad para los últimos cinco años. </t>
  </si>
  <si>
    <t>Por otro lado, proporciona información de las pensiones de accidentes del trabajo y enfermedades profesionales concedidas y pagadas, y sobre subsidios e indemnizaciones de la Ley N°16.744.</t>
  </si>
  <si>
    <t>Al igual que en las versiones anteriores, en este capítulo se informa respecto de los indicadores que afectan al Régimen de Accidentes del Trabajo y Enfermedades Profesionales, como son: ingresos mínimos; topes máximos de imponibilidad de las remuneraciones y la remuneración mínima imponible de las trabajadoras de casa particular. Además indica los montos unitarios de las Pensiones Mínimas y de las Bonificaciones diversas que afectan los montos de éstas, en las viudas y madre de los hijos de filiación no matrimonial. Asimismo, informa sobre montos unitarios de los aguinaldos y bonos de invierno pagados a los pensionados de la Ley N°16.744, desde septiembre de 1985 a diciembre de 2017, y de los reajustes e incrementos aplicados a las pensiones hasta esa fecha.</t>
  </si>
  <si>
    <t>II.- Régimen de Cajas de Compensación de Asignación Familiar: (Cuadros N°s 66 al 94):</t>
  </si>
  <si>
    <t xml:space="preserve">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t>
  </si>
  <si>
    <t>Por otro lado, se muestran los datos de número y monto de préstamos otorgados por las CCAF, el monto de stock de colocaciones según tipo de crédito y afiliado, y la tasa de interés promedio otorgada por cada CCAF a sus afiliados.</t>
  </si>
  <si>
    <t>III.- Régimen de Subsidios por Incapacidad Laboral (Cuadros N°s 95 al 110):</t>
  </si>
  <si>
    <t>Este capítulo contiene datos relacionados con los cotizantes al régimen de Subsidios por Incapacidad Laboral (SIL), con el número de licencias médicas, de días de licencia y el monto de los SIL de origen común, pagados por las CCAF.</t>
  </si>
  <si>
    <t>Se consigna información sobre el número de licencias que originaron subsidios con cargo a la cotización de salud informadas por las CCAF.</t>
  </si>
  <si>
    <t>Se presenta un cuadro que describe la evolución del valor para el subsidio diario mínimo desde el mes de julio 2004 hasta diciembre del 2017.</t>
  </si>
  <si>
    <t>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</si>
  <si>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Por último, se informan los ingresos y egresos del Sistema de Subsidios Maternales con cargo al cual se pagan los subsidios de origen maternal que son financiados con recursos fiscales entre los años 2014 y 2017.</t>
  </si>
  <si>
    <t>IV.- Régimen de Asignación Familiar (Cuadros N°s 111 al 116):</t>
  </si>
  <si>
    <t xml:space="preserve">V.- Régimen de Beneficios Asistenciales (Cuadros N°s 117 al 124): </t>
  </si>
  <si>
    <t xml:space="preserve">VI.- Estadísticas de Licencia Médica Electrónica (Cuadros N°s 125 al 133): </t>
  </si>
  <si>
    <t>Este capítulo contiene información estadística relacionada con la Licencia Médica Electrónica (LME). Las cifras entregan información desde distintas dimensiones de agrupación, destacándose el número de LME emitidas entre los años 2007 a 2017, distribuidas según sexo, sistema de salud al cual pertenece el trabajador (Isapre o Fonasa) y por rango etario.</t>
  </si>
  <si>
    <t>Considera dos cuadros estadísticos con el número de LME resueltas según diagnóstico médico (familia de diagnóstico, CIE-10) y según tipo de licencia (enfermedad o accidente común, prórroga de medicina preventiva, licencia maternal, enfermedad grave del hijo menor de un año, patología del embarazo, etc.).</t>
  </si>
  <si>
    <t>VII.- Estadísticas de Otros Beneficios (Cuadros N°s 134 al 145):</t>
  </si>
  <si>
    <t>En este capítulo se incluye información referida a otros temas de Seguridad Social como: el sistema de subsidios de cesantía, su movimiento estadístico y financiero; como también información sobre bonos por Bodas de Oro e información sobre el Subsidio al Empleo de Joven y de la Mujer.</t>
  </si>
  <si>
    <t>Esta sección entrega información de los Servicios de Bienestar, fiscalizados por la Superintendencia de Seguridad Social, incluyéndose antecedentes relacionados con el número de afiliados y montos de ingresos y gastos del año 2017.</t>
  </si>
  <si>
    <t>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t>
  </si>
  <si>
    <t>APORTE FAMILIAR PERMANENTE DE MARZO 2017
 NÚMERO DE APORTES EMITIDOS Y GASTO</t>
  </si>
  <si>
    <t>(1) A la fecha de publicación de este boletín, la información de CCAF Gabriela Mistral se encuentra pendiente. Una vez que esté disponible, podrá ser obtenida en el sitio web SUSESO, http://www.suseso.cl/609/w3-propertyvalue-10334.html</t>
  </si>
  <si>
    <t>CUADRO N°148</t>
  </si>
  <si>
    <t>CUADRO N°149</t>
  </si>
  <si>
    <t>CUADRO N° 150</t>
  </si>
  <si>
    <t>CUADRO Nº 151</t>
  </si>
  <si>
    <t>MUTUALIDADES DE EMPLEADORES DE LA LEY N°16.744</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</si>
  <si>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</si>
  <si>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</si>
  <si>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</si>
  <si>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</si>
  <si>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</si>
  <si>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</si>
  <si>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</si>
  <si>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</si>
  <si>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</si>
  <si>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</si>
  <si>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</si>
  <si>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</si>
  <si>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</si>
  <si>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</si>
  <si>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</si>
  <si>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</si>
  <si>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</si>
  <si>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</si>
  <si>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</si>
  <si>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</si>
  <si>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</si>
  <si>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</si>
  <si>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</si>
  <si>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</si>
  <si>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</si>
  <si>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</si>
  <si>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</si>
  <si>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</si>
  <si>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</si>
  <si>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</si>
  <si>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</si>
  <si>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</si>
  <si>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</si>
  <si>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</si>
  <si>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</si>
  <si>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</si>
  <si>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</si>
  <si>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</si>
  <si>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</si>
  <si>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</si>
  <si>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</si>
  <si>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</si>
  <si>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</si>
  <si>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</si>
  <si>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</si>
  <si>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</si>
  <si>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</si>
  <si>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</si>
  <si>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</si>
  <si>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</si>
  <si>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</si>
  <si>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</si>
  <si>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</si>
  <si>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</si>
  <si>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</si>
  <si>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2017</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</si>
  <si>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</si>
  <si>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</si>
  <si>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</si>
  <si>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</si>
  <si>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</si>
  <si>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</si>
  <si>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</si>
  <si>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</si>
  <si>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</si>
  <si>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</si>
  <si>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</si>
  <si>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</si>
  <si>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</si>
  <si>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</si>
  <si>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</si>
  <si>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</si>
  <si>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</si>
  <si>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</si>
  <si>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</si>
  <si>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</si>
  <si>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</si>
  <si>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</si>
  <si>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</si>
  <si>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</si>
  <si>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</si>
  <si>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</si>
  <si>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</si>
  <si>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</si>
  <si>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</si>
  <si>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</si>
  <si>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</si>
  <si>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</si>
  <si>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</si>
  <si>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</si>
  <si>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</si>
  <si>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</si>
  <si>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</si>
  <si>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VIII Estados Financieros de las Mutualidades de Empleadores y de Cajas de Compensación de Asignación Familiar</t>
  </si>
  <si>
    <t>MUTUALIDADES DE EMPLEADORES DE LA LEY N°16.744 ESTADOS DE RESULTADOS INDIVIDUALES POR FUNCIÓN AL 31 DE DICIEMBRE DE 2017</t>
  </si>
  <si>
    <t>VIII.-Estados Financieros de Mutualidades de Empleadores y de Cajas de Compensación de Asignación Familiar (Cuadros N°s 146 al 149):</t>
  </si>
  <si>
    <t>IX.- Servicios de Bienestar (Cuadros N°s 150 y 151):</t>
  </si>
  <si>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</si>
  <si>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</si>
  <si>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</si>
  <si>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INDIVIDUAL AL 31 DE DICIEMBRE DE 2017</t>
  </si>
  <si>
    <t>ESTADO DE SITUACIÓN FINANCIERA CLASIFICADO INDIVIDUAL AL 31 DE DICIEMBRE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</si>
</sst>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quot;$&quot;\-#,##0"/>
    <numFmt numFmtId="7" formatCode="&quot;$&quot;#,##0.00;&quot;$&quot;\-#,##0.00"/>
    <numFmt numFmtId="164" formatCode="&quot;$&quot;\ #,##0;\-&quot;$&quot;\ #,##0"/>
    <numFmt numFmtId="165" formatCode="_-&quot;$&quot;\ * #,##0.00_-;\-&quot;$&quot;\ * #,##0.00_-;_-&quot;$&quot;\ * &quot;-&quot;??_-;_-@_-"/>
    <numFmt numFmtId="166" formatCode="_-* #,##0.00_-;\-* #,##0.00_-;_-* &quot;-&quot;??_-;_-@_-"/>
    <numFmt numFmtId="167" formatCode="_-* #,##0_-;\-* #,##0_-;_-* &quot;-&quot;??_-;_-@_-"/>
    <numFmt numFmtId="168" formatCode="0.0%"/>
    <numFmt numFmtId="169" formatCode="#,##0.000000000"/>
    <numFmt numFmtId="170" formatCode="_-* #,##0.0_-;\-* #,##0.0_-;_-* &quot;-&quot;??_-;_-@_-"/>
    <numFmt numFmtId="171" formatCode="#,##0.000000000000000000"/>
    <numFmt numFmtId="172" formatCode="0.0000000"/>
    <numFmt numFmtId="173" formatCode="#,##0_ ;\-#,##0\ "/>
    <numFmt numFmtId="174" formatCode="0.0"/>
    <numFmt numFmtId="175" formatCode="#,##0.0"/>
    <numFmt numFmtId="176" formatCode="_-* #,##0.0_-;\-* #,##0.0_-;_-* &quot;-&quot;?_-;_-@_-"/>
    <numFmt numFmtId="177" formatCode="0.0000"/>
    <numFmt numFmtId="178" formatCode="#,##0.000"/>
    <numFmt numFmtId="179" formatCode="&quot;$&quot;\ #,##0"/>
    <numFmt numFmtId="180" formatCode="#,##0;[Red]#,##0"/>
    <numFmt numFmtId="181" formatCode="_-* #,##0.00\ _P_t_s_-;\-* #,##0.00\ _P_t_s_-;_-* &quot;-&quot;??\ _P_t_s_-;_-@_-"/>
    <numFmt numFmtId="182" formatCode="&quot;$&quot;#,##0.00_);\(&quot;$&quot;#,##0.00\)"/>
    <numFmt numFmtId="183" formatCode="&quot;$&quot;#,##0_);\(&quot;$&quot;#,##0\)"/>
    <numFmt numFmtId="184" formatCode="0.000"/>
    <numFmt numFmtId="185" formatCode="#,##0.0_ ;\-#,##0.0\ "/>
    <numFmt numFmtId="186" formatCode="&quot;*&quot;\ #,##0"/>
    <numFmt numFmtId="187" formatCode="0.0000%"/>
    <numFmt numFmtId="188" formatCode="#,##0_);\(#,##0\)"/>
    <numFmt numFmtId="189" formatCode="#,##0;\(#,##0\)"/>
    <numFmt numFmtId="190" formatCode="##,##0.0;\(#,##0.0\)"/>
    <numFmt numFmtId="191" formatCode="#,##0.0;[Red]#,##0.0"/>
    <numFmt numFmtId="192" formatCode="#,##0.0000"/>
  </numFmts>
  <fonts count="121"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b/>
      <sz val="8"/>
      <color rgb="FFFF000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sz val="8"/>
      <name val="Calibri"/>
      <family val="2"/>
      <scheme val="minor"/>
    </font>
    <font>
      <i/>
      <sz val="8"/>
      <name val="Arial"/>
      <family val="2"/>
    </font>
    <font>
      <b/>
      <sz val="9"/>
      <color rgb="FFFF0000"/>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1"/>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sz val="9"/>
      <name val="Calibri"/>
      <family val="2"/>
      <scheme val="minor"/>
    </font>
    <font>
      <b/>
      <vertAlign val="superscript"/>
      <sz val="1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sz val="12"/>
      <color rgb="FFFF0000"/>
      <name val="Arial"/>
      <family val="2"/>
    </font>
    <font>
      <u/>
      <sz val="8"/>
      <name val="Arial"/>
      <family val="2"/>
    </font>
    <font>
      <sz val="8"/>
      <color rgb="FFFF0000"/>
      <name val="Arial"/>
      <family val="2"/>
    </font>
    <font>
      <i/>
      <sz val="11"/>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sz val="10"/>
      <color rgb="FFFF0000"/>
      <name val="Arial"/>
      <family val="2"/>
    </font>
    <font>
      <vertAlign val="superscript"/>
      <sz val="12"/>
      <name val="Arial"/>
      <family val="2"/>
    </font>
    <font>
      <vertAlign val="superscript"/>
      <sz val="10"/>
      <name val="Arial"/>
      <family val="2"/>
    </font>
    <font>
      <i/>
      <vertAlign val="superscript"/>
      <sz val="11"/>
      <name val="Arial"/>
      <family val="2"/>
    </font>
    <font>
      <sz val="12"/>
      <color theme="0" tint="-0.249977111117893"/>
      <name val="Arial"/>
      <family val="2"/>
    </font>
    <font>
      <sz val="8"/>
      <color rgb="FF333333"/>
      <name val="Verdana"/>
      <family val="2"/>
    </font>
    <font>
      <b/>
      <sz val="14"/>
      <color rgb="FFFF0000"/>
      <name val="Arial"/>
      <family val="2"/>
    </font>
    <font>
      <b/>
      <sz val="13"/>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b/>
      <sz val="14"/>
      <color rgb="FF538DD5"/>
      <name val="Arial"/>
      <family val="2"/>
    </font>
    <font>
      <b/>
      <sz val="14"/>
      <color theme="3"/>
      <name val="Arial"/>
      <family val="2"/>
    </font>
    <font>
      <i/>
      <sz val="12"/>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sz val="9"/>
      <color theme="1"/>
      <name val="Calibri"/>
      <family val="2"/>
      <scheme val="minor"/>
    </font>
    <font>
      <b/>
      <i/>
      <sz val="12"/>
      <name val="Arial"/>
      <family val="2"/>
    </font>
    <font>
      <u/>
      <sz val="11"/>
      <color theme="10"/>
      <name val="Calibri"/>
      <family val="2"/>
      <scheme val="minor"/>
    </font>
    <font>
      <sz val="10"/>
      <name val="Calibri"/>
      <family val="2"/>
      <scheme val="minor"/>
    </font>
    <font>
      <sz val="12"/>
      <name val="Calibri"/>
      <family val="2"/>
    </font>
    <font>
      <b/>
      <sz val="12"/>
      <name val="Calibri"/>
      <family val="2"/>
      <scheme val="minor"/>
    </font>
    <font>
      <b/>
      <sz val="11"/>
      <color rgb="FFC00000"/>
      <name val="Calibri"/>
      <family val="2"/>
      <scheme val="minor"/>
    </font>
    <font>
      <b/>
      <sz val="10"/>
      <color theme="1"/>
      <name val="Arial"/>
      <family val="2"/>
    </font>
    <font>
      <i/>
      <sz val="9"/>
      <color theme="1"/>
      <name val="Calibri"/>
      <family val="2"/>
      <scheme val="minor"/>
    </font>
    <font>
      <b/>
      <sz val="20"/>
      <color theme="3" tint="0.39997558519241921"/>
      <name val="Calibri"/>
      <family val="2"/>
      <scheme val="minor"/>
    </font>
    <font>
      <b/>
      <sz val="12"/>
      <color rgb="FF558ED5"/>
      <name val="Calibri"/>
      <family val="2"/>
      <scheme val="minor"/>
    </font>
    <font>
      <sz val="10"/>
      <color theme="3"/>
      <name val="Calibri"/>
      <family val="2"/>
      <scheme val="minor"/>
    </font>
    <font>
      <b/>
      <sz val="11"/>
      <color theme="3" tint="0.39997558519241921"/>
      <name val="Calibri"/>
      <family val="2"/>
      <scheme val="minor"/>
    </font>
    <font>
      <sz val="9"/>
      <color rgb="FFFF0000"/>
      <name val="Arial"/>
      <family val="2"/>
    </font>
  </fonts>
  <fills count="38">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8FDFE"/>
        <bgColor indexed="64"/>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s>
  <borders count="108">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style="thin">
        <color theme="0"/>
      </left>
      <right/>
      <top/>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right/>
      <top style="thin">
        <color rgb="FF25C6FF"/>
      </top>
      <bottom style="double">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style="thin">
        <color indexed="64"/>
      </left>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style="thin">
        <color indexed="64"/>
      </left>
      <right/>
      <top style="thin">
        <color rgb="FF25C6FF"/>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right style="thin">
        <color indexed="64"/>
      </right>
      <top/>
      <bottom/>
      <diagonal/>
    </border>
    <border>
      <left/>
      <right style="thin">
        <color indexed="64"/>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rgb="FF38CCE0"/>
      </bottom>
      <diagonal/>
    </border>
    <border>
      <left/>
      <right/>
      <top style="thin">
        <color rgb="FF38CCE0"/>
      </top>
      <bottom style="thin">
        <color rgb="FF38CCE0"/>
      </bottom>
      <diagonal/>
    </border>
    <border>
      <left/>
      <right/>
      <top style="thin">
        <color rgb="FF38CCE0"/>
      </top>
      <bottom/>
      <diagonal/>
    </border>
    <border>
      <left/>
      <right/>
      <top style="thin">
        <color theme="0"/>
      </top>
      <bottom style="thin">
        <color rgb="FF38CCE0"/>
      </bottom>
      <diagonal/>
    </border>
    <border>
      <left/>
      <right/>
      <top style="thin">
        <color theme="0"/>
      </top>
      <bottom/>
      <diagonal/>
    </border>
    <border>
      <left style="thin">
        <color theme="0"/>
      </left>
      <right style="thin">
        <color theme="0"/>
      </right>
      <top/>
      <bottom style="thin">
        <color theme="0"/>
      </bottom>
      <diagonal/>
    </border>
    <border>
      <left/>
      <right/>
      <top/>
      <bottom style="medium">
        <color rgb="FF20B9CE"/>
      </bottom>
      <diagonal/>
    </border>
    <border>
      <left/>
      <right/>
      <top style="medium">
        <color rgb="FF20B9CE"/>
      </top>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rgb="FF25C6FF"/>
      </bottom>
      <diagonal/>
    </border>
    <border>
      <left/>
      <right style="medium">
        <color theme="0"/>
      </right>
      <top style="thin">
        <color rgb="FF25C6FF"/>
      </top>
      <bottom style="thin">
        <color rgb="FF25C6FF"/>
      </bottom>
      <diagonal/>
    </border>
    <border>
      <left/>
      <right style="medium">
        <color theme="0"/>
      </right>
      <top style="thin">
        <color theme="0"/>
      </top>
      <bottom style="thin">
        <color rgb="FF38CCE0"/>
      </bottom>
      <diagonal/>
    </border>
    <border>
      <left/>
      <right style="medium">
        <color theme="0"/>
      </right>
      <top style="thin">
        <color theme="0"/>
      </top>
      <bottom/>
      <diagonal/>
    </border>
    <border>
      <left/>
      <right style="thin">
        <color theme="0"/>
      </right>
      <top/>
      <bottom style="thin">
        <color rgb="FF25C6FF"/>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bottom style="thin">
        <color rgb="FF38CCE0"/>
      </bottom>
      <diagonal/>
    </border>
    <border>
      <left/>
      <right style="medium">
        <color theme="0"/>
      </right>
      <top style="thin">
        <color rgb="FF38CCE0"/>
      </top>
      <bottom/>
      <diagonal/>
    </border>
    <border>
      <left style="thin">
        <color theme="0"/>
      </left>
      <right style="thin">
        <color theme="0"/>
      </right>
      <top style="thin">
        <color theme="0"/>
      </top>
      <bottom style="medium">
        <color rgb="FF38CCE0"/>
      </bottom>
      <diagonal/>
    </border>
    <border>
      <left/>
      <right/>
      <top style="thin">
        <color indexed="0"/>
      </top>
      <bottom/>
      <diagonal/>
    </border>
    <border>
      <left/>
      <right/>
      <top style="medium">
        <color rgb="FF00B0F0"/>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rgb="FF25C6FF"/>
      </top>
      <bottom/>
      <diagonal/>
    </border>
    <border>
      <left style="thin">
        <color auto="1"/>
      </left>
      <right style="thin">
        <color auto="1"/>
      </right>
      <top style="thin">
        <color rgb="FF25C6FF"/>
      </top>
      <bottom/>
      <diagonal/>
    </border>
    <border>
      <left style="thin">
        <color auto="1"/>
      </left>
      <right/>
      <top style="thin">
        <color rgb="FF25C6FF"/>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rgb="FF00B0F0"/>
      </top>
      <bottom style="thin">
        <color rgb="FF00B0F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right/>
      <top style="thin">
        <color rgb="FF00B0F0"/>
      </top>
      <bottom style="thin">
        <color rgb="FF25C6FF"/>
      </bottom>
      <diagonal/>
    </border>
    <border>
      <left style="thin">
        <color theme="0"/>
      </left>
      <right/>
      <top style="thin">
        <color rgb="FF00B0F0"/>
      </top>
      <bottom style="thin">
        <color rgb="FF25C6FF"/>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right/>
      <top style="thin">
        <color rgb="FF25C6FF"/>
      </top>
      <bottom style="thin">
        <color theme="0"/>
      </bottom>
      <diagonal/>
    </border>
    <border>
      <left/>
      <right/>
      <top style="thin">
        <color rgb="FF25C6FF"/>
      </top>
      <bottom style="thin">
        <color rgb="FF38CCE0"/>
      </bottom>
      <diagonal/>
    </border>
    <border>
      <left/>
      <right style="thin">
        <color theme="0"/>
      </right>
      <top style="thin">
        <color rgb="FF25C6FF"/>
      </top>
      <bottom/>
      <diagonal/>
    </border>
    <border>
      <left/>
      <right style="medium">
        <color theme="0"/>
      </right>
      <top style="thin">
        <color rgb="FF25C6FF"/>
      </top>
      <bottom/>
      <diagonal/>
    </border>
    <border>
      <left/>
      <right style="medium">
        <color theme="0"/>
      </right>
      <top/>
      <bottom style="thin">
        <color rgb="FF00B0F0"/>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style="thin">
        <color rgb="FF25C6FF"/>
      </bottom>
      <diagonal/>
    </border>
    <border>
      <left/>
      <right style="medium">
        <color theme="0"/>
      </right>
      <top/>
      <bottom/>
      <diagonal/>
    </border>
    <border>
      <left/>
      <right style="thin">
        <color theme="0"/>
      </right>
      <top style="thin">
        <color theme="0"/>
      </top>
      <bottom style="thin">
        <color rgb="FF25C6FF"/>
      </bottom>
      <diagonal/>
    </border>
    <border>
      <left/>
      <right/>
      <top style="medium">
        <color rgb="FF38CCE0"/>
      </top>
      <bottom/>
      <diagonal/>
    </border>
  </borders>
  <cellStyleXfs count="6753">
    <xf numFmtId="0" fontId="0" fillId="0" borderId="0"/>
    <xf numFmtId="166"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166" fontId="6" fillId="0" borderId="0" applyFont="0" applyFill="0" applyBorder="0" applyAlignment="0" applyProtection="0"/>
    <xf numFmtId="0" fontId="37" fillId="0" borderId="0"/>
    <xf numFmtId="3" fontId="43"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8" fillId="0" borderId="0" applyNumberFormat="0" applyFont="0" applyFill="0" applyAlignment="0" applyProtection="0"/>
    <xf numFmtId="0" fontId="10" fillId="0" borderId="0" applyNumberFormat="0" applyFont="0" applyFill="0" applyAlignment="0" applyProtection="0"/>
    <xf numFmtId="180" fontId="19" fillId="29" borderId="12"/>
    <xf numFmtId="3" fontId="89" fillId="32" borderId="52">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2"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90" fillId="0" borderId="0"/>
    <xf numFmtId="0" fontId="90"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91" fillId="0" borderId="0"/>
    <xf numFmtId="0" fontId="9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2"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93" fillId="0" borderId="0"/>
    <xf numFmtId="0" fontId="20" fillId="0" borderId="0">
      <alignment vertical="top"/>
    </xf>
    <xf numFmtId="0" fontId="6"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53" applyNumberFormat="0" applyFont="0" applyBorder="0" applyAlignment="0" applyProtection="0"/>
    <xf numFmtId="0" fontId="6" fillId="0" borderId="0">
      <alignment vertical="top"/>
    </xf>
    <xf numFmtId="0" fontId="20" fillId="0" borderId="0">
      <alignment vertical="top"/>
    </xf>
    <xf numFmtId="0" fontId="109"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165" fontId="1"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cellStyleXfs>
  <cellXfs count="2167">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7"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8" fontId="0" fillId="0" borderId="0" xfId="6" applyNumberFormat="1" applyFont="1" applyAlignment="1"/>
    <xf numFmtId="166" fontId="0" fillId="0" borderId="0" xfId="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18" fillId="0" borderId="0" xfId="3" applyFont="1" applyAlignment="1">
      <alignment horizontal="left"/>
    </xf>
    <xf numFmtId="0" fontId="6" fillId="24" borderId="0" xfId="3" applyFont="1" applyFill="1" applyBorder="1">
      <alignment vertical="top"/>
    </xf>
    <xf numFmtId="0" fontId="0" fillId="24" borderId="0" xfId="0" applyFill="1" applyBorder="1"/>
    <xf numFmtId="0" fontId="6" fillId="0" borderId="5" xfId="5" applyFont="1" applyBorder="1">
      <alignment vertical="top"/>
    </xf>
    <xf numFmtId="0" fontId="24" fillId="0" borderId="5" xfId="4" applyFont="1" applyBorder="1" applyProtection="1">
      <alignment vertical="top"/>
    </xf>
    <xf numFmtId="0" fontId="13" fillId="24" borderId="0" xfId="3" applyFont="1" applyFill="1" applyBorder="1" applyAlignment="1">
      <alignment horizontal="right"/>
    </xf>
    <xf numFmtId="0" fontId="25" fillId="24" borderId="0" xfId="3" applyFont="1" applyFill="1" applyBorder="1" applyAlignment="1">
      <alignment horizontal="left"/>
    </xf>
    <xf numFmtId="0" fontId="13" fillId="24" borderId="0"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26" fillId="24" borderId="0" xfId="3" applyFont="1" applyFill="1" applyBorder="1">
      <alignment vertical="top"/>
    </xf>
    <xf numFmtId="3" fontId="19" fillId="24" borderId="0" xfId="3" applyNumberFormat="1" applyFont="1" applyFill="1" applyBorder="1" applyAlignment="1">
      <alignment horizontal="right" vertical="top"/>
    </xf>
    <xf numFmtId="0" fontId="12" fillId="24" borderId="0" xfId="3" applyFont="1" applyFill="1" applyBorder="1" applyAlignment="1">
      <alignment horizontal="center" vertical="center" wrapText="1"/>
    </xf>
    <xf numFmtId="3" fontId="6" fillId="24" borderId="0" xfId="3" applyNumberFormat="1" applyFont="1" applyFill="1" applyBorder="1">
      <alignment vertical="top"/>
    </xf>
    <xf numFmtId="0" fontId="14" fillId="0" borderId="4" xfId="5" applyFont="1" applyBorder="1" applyAlignment="1"/>
    <xf numFmtId="3" fontId="14" fillId="0" borderId="4" xfId="5" applyNumberFormat="1" applyFont="1" applyBorder="1" applyAlignment="1">
      <alignment horizontal="center" vertical="center"/>
    </xf>
    <xf numFmtId="3" fontId="13" fillId="24" borderId="4" xfId="5" applyNumberFormat="1" applyFont="1" applyFill="1" applyBorder="1" applyAlignment="1">
      <alignment horizontal="center" vertical="center"/>
    </xf>
    <xf numFmtId="1" fontId="27" fillId="24" borderId="0" xfId="3" applyNumberFormat="1" applyFont="1" applyFill="1" applyBorder="1" applyAlignment="1">
      <alignment horizontal="center" vertical="top"/>
    </xf>
    <xf numFmtId="1" fontId="26" fillId="24" borderId="0" xfId="3" applyNumberFormat="1" applyFont="1" applyFill="1" applyBorder="1">
      <alignment vertical="top"/>
    </xf>
    <xf numFmtId="3" fontId="19" fillId="24" borderId="0" xfId="3" applyNumberFormat="1" applyFont="1" applyFill="1" applyBorder="1">
      <alignment vertical="top"/>
    </xf>
    <xf numFmtId="3" fontId="19" fillId="24" borderId="0" xfId="3" applyNumberFormat="1" applyFont="1" applyFill="1" applyBorder="1" applyAlignment="1"/>
    <xf numFmtId="3" fontId="14" fillId="24" borderId="4" xfId="5" applyNumberFormat="1" applyFont="1" applyFill="1" applyBorder="1" applyAlignment="1">
      <alignment horizontal="center" vertical="center"/>
    </xf>
    <xf numFmtId="167" fontId="6" fillId="24" borderId="0" xfId="7" applyNumberFormat="1" applyFont="1" applyFill="1" applyBorder="1" applyAlignment="1"/>
    <xf numFmtId="167" fontId="19" fillId="24" borderId="0" xfId="3" applyNumberFormat="1" applyFont="1" applyFill="1" applyBorder="1" applyAlignment="1"/>
    <xf numFmtId="1" fontId="26" fillId="24" borderId="0" xfId="7" applyNumberFormat="1" applyFont="1" applyFill="1" applyBorder="1" applyAlignment="1"/>
    <xf numFmtId="167" fontId="6" fillId="24" borderId="0" xfId="3" applyNumberFormat="1" applyFont="1" applyFill="1" applyBorder="1">
      <alignment vertical="top"/>
    </xf>
    <xf numFmtId="0" fontId="19" fillId="24" borderId="0" xfId="3" applyFont="1" applyFill="1" applyBorder="1" applyAlignment="1"/>
    <xf numFmtId="167" fontId="19" fillId="24" borderId="0" xfId="7" applyNumberFormat="1" applyFont="1" applyFill="1" applyBorder="1" applyAlignment="1"/>
    <xf numFmtId="169" fontId="6" fillId="24" borderId="0" xfId="3" applyNumberFormat="1" applyFont="1" applyFill="1" applyBorder="1">
      <alignment vertical="top"/>
    </xf>
    <xf numFmtId="0" fontId="6" fillId="24" borderId="0" xfId="3" applyFont="1" applyFill="1" applyBorder="1" applyAlignment="1">
      <alignment horizontal="center" vertical="center" wrapText="1"/>
    </xf>
    <xf numFmtId="1" fontId="6" fillId="24" borderId="0" xfId="3" applyNumberFormat="1" applyFont="1" applyFill="1" applyBorder="1" applyAlignment="1">
      <alignment horizontal="center" vertical="center" wrapText="1"/>
    </xf>
    <xf numFmtId="0" fontId="11" fillId="23" borderId="4" xfId="5" applyFont="1" applyFill="1" applyBorder="1" applyAlignment="1">
      <alignment horizontal="left" vertical="center" wrapText="1"/>
    </xf>
    <xf numFmtId="3" fontId="10" fillId="23" borderId="4" xfId="5" applyNumberFormat="1" applyFont="1" applyFill="1" applyBorder="1" applyAlignment="1">
      <alignment horizontal="center" vertical="center"/>
    </xf>
    <xf numFmtId="169" fontId="26" fillId="24" borderId="0" xfId="3" applyNumberFormat="1" applyFont="1" applyFill="1" applyBorder="1">
      <alignment vertical="top"/>
    </xf>
    <xf numFmtId="0" fontId="9" fillId="24" borderId="0" xfId="4" applyFill="1" applyBorder="1" applyProtection="1">
      <alignment vertical="top"/>
    </xf>
    <xf numFmtId="0" fontId="18" fillId="0" borderId="0" xfId="3" applyFont="1" applyFill="1" applyBorder="1" applyAlignment="1">
      <alignment horizontal="left" vertical="center"/>
    </xf>
    <xf numFmtId="3" fontId="28" fillId="0" borderId="0" xfId="3" applyNumberFormat="1" applyFont="1" applyBorder="1" applyAlignment="1">
      <alignment horizontal="right" vertical="center"/>
    </xf>
    <xf numFmtId="0" fontId="24" fillId="0" borderId="0" xfId="4" applyFont="1" applyProtection="1">
      <alignment vertical="top"/>
    </xf>
    <xf numFmtId="0" fontId="6" fillId="0" borderId="0" xfId="3" applyFont="1" applyAlignment="1">
      <alignment horizontal="justify" wrapText="1"/>
    </xf>
    <xf numFmtId="169" fontId="6" fillId="0" borderId="0" xfId="3" applyNumberFormat="1" applyFont="1">
      <alignment vertical="top"/>
    </xf>
    <xf numFmtId="0" fontId="29" fillId="0" borderId="5" xfId="3" applyFont="1" applyBorder="1" applyAlignment="1">
      <alignment horizontal="center" wrapText="1"/>
    </xf>
    <xf numFmtId="0" fontId="30" fillId="0" borderId="5" xfId="3" applyFont="1" applyBorder="1" applyAlignment="1">
      <alignment horizontal="center" wrapText="1"/>
    </xf>
    <xf numFmtId="170" fontId="26" fillId="0" borderId="0" xfId="1" applyNumberFormat="1" applyFont="1" applyAlignment="1">
      <alignment vertical="top"/>
    </xf>
    <xf numFmtId="170" fontId="6" fillId="0" borderId="0" xfId="1" applyNumberFormat="1" applyFont="1" applyAlignment="1">
      <alignment vertical="top"/>
    </xf>
    <xf numFmtId="166" fontId="6" fillId="0" borderId="0" xfId="1" applyFont="1" applyAlignment="1">
      <alignment vertical="top"/>
    </xf>
    <xf numFmtId="171" fontId="6" fillId="0" borderId="0" xfId="3" applyNumberFormat="1" applyFont="1">
      <alignment vertical="top"/>
    </xf>
    <xf numFmtId="171" fontId="6" fillId="24" borderId="0" xfId="3" applyNumberFormat="1" applyFont="1" applyFill="1" applyBorder="1">
      <alignment vertical="top"/>
    </xf>
    <xf numFmtId="3" fontId="28" fillId="0" borderId="0" xfId="3" quotePrefix="1" applyNumberFormat="1" applyFont="1" applyFill="1" applyBorder="1" applyAlignment="1"/>
    <xf numFmtId="3" fontId="28" fillId="0" borderId="0" xfId="3" applyNumberFormat="1" applyFont="1" applyAlignment="1"/>
    <xf numFmtId="3" fontId="18" fillId="0" borderId="0" xfId="3" quotePrefix="1" applyNumberFormat="1" applyFont="1" applyFill="1" applyBorder="1" applyAlignment="1">
      <alignment horizontal="justify" wrapText="1"/>
    </xf>
    <xf numFmtId="0" fontId="28" fillId="0" borderId="0" xfId="3" applyFont="1" applyAlignment="1">
      <alignment horizontal="justify" wrapText="1"/>
    </xf>
    <xf numFmtId="0" fontId="18" fillId="0" borderId="0" xfId="3" applyFont="1" applyBorder="1" applyAlignment="1">
      <alignment horizontal="center" vertical="center"/>
    </xf>
    <xf numFmtId="0" fontId="6" fillId="0" borderId="0" xfId="3" applyAlignment="1"/>
    <xf numFmtId="0" fontId="25" fillId="0" borderId="0" xfId="3" applyFont="1" applyAlignment="1"/>
    <xf numFmtId="0" fontId="6" fillId="0" borderId="5" xfId="3" applyBorder="1" applyAlignment="1"/>
    <xf numFmtId="0" fontId="26" fillId="0" borderId="0" xfId="3" applyFont="1" applyAlignment="1"/>
    <xf numFmtId="0" fontId="26" fillId="0" borderId="0" xfId="3" applyFont="1" applyAlignment="1">
      <alignment horizontal="right"/>
    </xf>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1" fontId="26" fillId="0" borderId="0" xfId="3" applyNumberFormat="1" applyFont="1" applyAlignment="1"/>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6"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7" fontId="6" fillId="0" borderId="0" xfId="1" applyNumberFormat="1" applyFont="1" applyAlignment="1"/>
    <xf numFmtId="0" fontId="31" fillId="24" borderId="0" xfId="0" applyFont="1" applyFill="1" applyBorder="1"/>
    <xf numFmtId="0" fontId="6" fillId="0" borderId="5" xfId="3" applyFont="1" applyBorder="1">
      <alignment vertical="top"/>
    </xf>
    <xf numFmtId="0" fontId="0" fillId="0" borderId="5" xfId="0" applyBorder="1"/>
    <xf numFmtId="167" fontId="31" fillId="24" borderId="0" xfId="1" applyNumberFormat="1" applyFont="1" applyFill="1" applyBorder="1"/>
    <xf numFmtId="1" fontId="10" fillId="22" borderId="6" xfId="3" applyNumberFormat="1" applyFont="1" applyFill="1" applyBorder="1" applyAlignment="1">
      <alignment horizontal="center" vertical="center" wrapText="1"/>
    </xf>
    <xf numFmtId="1" fontId="10" fillId="22" borderId="9" xfId="3" applyNumberFormat="1" applyFont="1" applyFill="1" applyBorder="1" applyAlignment="1">
      <alignment horizontal="center" vertical="center" wrapText="1"/>
    </xf>
    <xf numFmtId="1" fontId="10" fillId="22" borderId="10"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33" fillId="24" borderId="0" xfId="0" applyNumberFormat="1" applyFont="1" applyFill="1" applyBorder="1"/>
    <xf numFmtId="9" fontId="18" fillId="24" borderId="0" xfId="2" quotePrefix="1" applyFont="1" applyFill="1" applyBorder="1" applyAlignment="1"/>
    <xf numFmtId="3" fontId="18" fillId="0" borderId="0" xfId="3" quotePrefix="1" applyNumberFormat="1" applyFont="1" applyFill="1" applyBorder="1" applyAlignment="1"/>
    <xf numFmtId="3" fontId="18" fillId="0" borderId="0" xfId="3" quotePrefix="1" applyNumberFormat="1" applyFont="1" applyFill="1" applyBorder="1" applyAlignment="1">
      <alignment wrapText="1"/>
    </xf>
    <xf numFmtId="9" fontId="31" fillId="24" borderId="0" xfId="2" applyFont="1" applyFill="1" applyBorder="1"/>
    <xf numFmtId="1" fontId="31" fillId="24" borderId="0" xfId="0" applyNumberFormat="1" applyFont="1" applyFill="1" applyBorder="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4" fillId="0" borderId="0" xfId="3" quotePrefix="1" applyNumberFormat="1" applyFont="1" applyFill="1" applyBorder="1" applyAlignment="1"/>
    <xf numFmtId="169" fontId="34" fillId="0" borderId="0" xfId="3" quotePrefix="1" applyNumberFormat="1" applyFont="1" applyFill="1" applyBorder="1" applyAlignment="1"/>
    <xf numFmtId="9" fontId="34" fillId="0" borderId="0" xfId="2" quotePrefix="1" applyFont="1" applyFill="1" applyBorder="1" applyAlignment="1"/>
    <xf numFmtId="3" fontId="35" fillId="0" borderId="0" xfId="3" quotePrefix="1" applyNumberFormat="1" applyFont="1" applyFill="1" applyBorder="1" applyAlignment="1"/>
    <xf numFmtId="169" fontId="18" fillId="0" borderId="0" xfId="3" quotePrefix="1" applyNumberFormat="1" applyFont="1" applyFill="1" applyBorder="1" applyAlignment="1">
      <alignment wrapText="1"/>
    </xf>
    <xf numFmtId="169" fontId="0" fillId="0" borderId="0" xfId="0" applyNumberFormat="1"/>
    <xf numFmtId="1" fontId="0" fillId="0" borderId="0" xfId="0" applyNumberFormat="1" applyAlignment="1">
      <alignment horizontal="center"/>
    </xf>
    <xf numFmtId="169" fontId="0" fillId="0" borderId="0" xfId="0" applyNumberFormat="1" applyAlignment="1">
      <alignment horizontal="center"/>
    </xf>
    <xf numFmtId="0" fontId="6" fillId="0" borderId="0" xfId="3" applyFont="1" applyAlignment="1"/>
    <xf numFmtId="0" fontId="3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172" fontId="6" fillId="0" borderId="0" xfId="3" applyNumberFormat="1" applyFont="1" applyAlignment="1"/>
    <xf numFmtId="0" fontId="14" fillId="0" borderId="4" xfId="8" applyFont="1" applyBorder="1" applyAlignment="1" applyProtection="1">
      <alignment horizontal="left"/>
    </xf>
    <xf numFmtId="3" fontId="10" fillId="23" borderId="4" xfId="3" applyNumberFormat="1" applyFont="1" applyFill="1" applyBorder="1" applyAlignment="1">
      <alignment horizontal="center" vertical="center" wrapText="1"/>
    </xf>
    <xf numFmtId="3" fontId="6" fillId="0" borderId="0" xfId="3" applyNumberFormat="1" applyFont="1" applyAlignment="1"/>
    <xf numFmtId="0" fontId="18" fillId="0" borderId="0" xfId="3" applyFont="1" applyAlignment="1"/>
    <xf numFmtId="3" fontId="26" fillId="0" borderId="0" xfId="3" applyNumberFormat="1" applyFont="1" applyAlignment="1">
      <alignment horizontal="right"/>
    </xf>
    <xf numFmtId="3" fontId="6" fillId="0" borderId="0" xfId="3" applyNumberFormat="1" applyFont="1" applyAlignment="1">
      <alignment horizontal="right"/>
    </xf>
    <xf numFmtId="0" fontId="6" fillId="0" borderId="0" xfId="3" applyFont="1" applyAlignment="1">
      <alignment horizontal="right"/>
    </xf>
    <xf numFmtId="4" fontId="6" fillId="0" borderId="0" xfId="3" applyNumberFormat="1" applyFont="1" applyAlignment="1"/>
    <xf numFmtId="0" fontId="6" fillId="0" borderId="0" xfId="3" applyAlignment="1">
      <alignment vertical="top"/>
    </xf>
    <xf numFmtId="0" fontId="36" fillId="0" borderId="0" xfId="3" applyFont="1"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1" fontId="6" fillId="0" borderId="0" xfId="3" applyNumberFormat="1" applyAlignment="1">
      <alignment vertical="top"/>
    </xf>
    <xf numFmtId="0" fontId="18" fillId="0" borderId="0" xfId="3" applyFont="1" applyFill="1" applyBorder="1" applyAlignment="1">
      <alignment horizontal="justify" vertical="top" wrapText="1"/>
    </xf>
    <xf numFmtId="3" fontId="26" fillId="0" borderId="0" xfId="3" applyNumberFormat="1" applyFont="1" applyBorder="1" applyAlignment="1">
      <alignment horizontal="right" vertical="center" wrapText="1"/>
    </xf>
    <xf numFmtId="9" fontId="6" fillId="0" borderId="0" xfId="2" applyFont="1" applyAlignment="1">
      <alignment vertical="top"/>
    </xf>
    <xf numFmtId="1" fontId="0" fillId="0" borderId="0" xfId="6" applyNumberFormat="1" applyFont="1" applyAlignment="1">
      <alignment vertical="top"/>
    </xf>
    <xf numFmtId="3" fontId="26" fillId="0" borderId="0" xfId="3" applyNumberFormat="1" applyFont="1" applyAlignment="1">
      <alignment vertical="top"/>
    </xf>
    <xf numFmtId="0" fontId="26" fillId="24" borderId="0" xfId="3" applyFont="1" applyFill="1" applyAlignment="1">
      <alignment horizontal="left"/>
    </xf>
    <xf numFmtId="0" fontId="27" fillId="24" borderId="0" xfId="3" applyFont="1" applyFill="1" applyAlignment="1"/>
    <xf numFmtId="0" fontId="26" fillId="24" borderId="0" xfId="3" applyFont="1" applyFill="1" applyAlignment="1"/>
    <xf numFmtId="3" fontId="26" fillId="24" borderId="0" xfId="3" applyNumberFormat="1" applyFont="1" applyFill="1" applyAlignment="1">
      <alignment horizontal="center" vertical="center"/>
    </xf>
    <xf numFmtId="0" fontId="6" fillId="0" borderId="14" xfId="3" applyFont="1" applyBorder="1" applyAlignment="1"/>
    <xf numFmtId="0" fontId="9" fillId="0" borderId="14" xfId="4" applyBorder="1" applyProtection="1">
      <alignment vertical="top"/>
    </xf>
    <xf numFmtId="0" fontId="6" fillId="0" borderId="14" xfId="3" applyBorder="1" applyAlignment="1"/>
    <xf numFmtId="0" fontId="11" fillId="22" borderId="4" xfId="3" applyFont="1" applyFill="1" applyBorder="1" applyAlignment="1">
      <alignment horizontal="center" vertical="center"/>
    </xf>
    <xf numFmtId="167" fontId="12" fillId="23" borderId="4" xfId="7" applyNumberFormat="1" applyFont="1" applyFill="1" applyBorder="1" applyAlignment="1">
      <alignment horizontal="center" vertical="center" wrapText="1"/>
    </xf>
    <xf numFmtId="0" fontId="14" fillId="0" borderId="4" xfId="3" applyFont="1" applyBorder="1" applyAlignment="1"/>
    <xf numFmtId="9" fontId="6" fillId="0" borderId="0" xfId="2" applyFont="1" applyAlignment="1"/>
    <xf numFmtId="0" fontId="13" fillId="23" borderId="4" xfId="3" applyFont="1" applyFill="1" applyBorder="1" applyAlignment="1"/>
    <xf numFmtId="3" fontId="6" fillId="0" borderId="0" xfId="3" applyNumberFormat="1" applyAlignment="1"/>
    <xf numFmtId="1" fontId="39" fillId="24" borderId="0" xfId="3" applyNumberFormat="1" applyFont="1" applyFill="1" applyAlignment="1"/>
    <xf numFmtId="3" fontId="40" fillId="24" borderId="0" xfId="3" applyNumberFormat="1" applyFont="1" applyFill="1" applyAlignment="1"/>
    <xf numFmtId="0" fontId="41" fillId="24" borderId="0" xfId="3" applyFont="1" applyFill="1" applyAlignment="1"/>
    <xf numFmtId="0" fontId="6" fillId="24" borderId="0" xfId="3" applyFill="1" applyAlignment="1"/>
    <xf numFmtId="1" fontId="19" fillId="0" borderId="0" xfId="3" applyNumberFormat="1" applyFont="1" applyAlignment="1"/>
    <xf numFmtId="3" fontId="14" fillId="0" borderId="0" xfId="3" applyNumberFormat="1" applyFont="1" applyAlignment="1"/>
    <xf numFmtId="0" fontId="11" fillId="23" borderId="4" xfId="3" applyFont="1" applyFill="1" applyBorder="1" applyAlignment="1">
      <alignment horizontal="left" vertical="center"/>
    </xf>
    <xf numFmtId="3" fontId="9" fillId="0" borderId="0" xfId="4" applyNumberFormat="1" applyProtection="1">
      <alignment vertical="top"/>
    </xf>
    <xf numFmtId="167" fontId="6" fillId="0" borderId="0" xfId="3" applyNumberFormat="1" applyAlignment="1"/>
    <xf numFmtId="0" fontId="42" fillId="22" borderId="0" xfId="4" applyFont="1" applyFill="1" applyBorder="1" applyProtection="1">
      <alignment vertical="top"/>
    </xf>
    <xf numFmtId="0" fontId="11" fillId="22" borderId="6" xfId="3" applyFont="1" applyFill="1" applyBorder="1" applyAlignment="1">
      <alignment horizontal="center" vertical="center" wrapText="1"/>
    </xf>
    <xf numFmtId="3" fontId="44" fillId="24" borderId="4" xfId="9" applyNumberFormat="1" applyFont="1" applyFill="1" applyBorder="1" applyAlignment="1">
      <alignment horizontal="center" vertical="center"/>
    </xf>
    <xf numFmtId="3" fontId="10" fillId="23" borderId="16" xfId="3" applyNumberFormat="1" applyFont="1" applyFill="1" applyBorder="1" applyAlignment="1">
      <alignment horizontal="center" vertical="center"/>
    </xf>
    <xf numFmtId="3" fontId="23" fillId="0" borderId="0" xfId="3" quotePrefix="1" applyNumberFormat="1" applyFont="1" applyFill="1" applyBorder="1" applyAlignment="1"/>
    <xf numFmtId="0" fontId="45" fillId="0" borderId="0" xfId="3" applyFont="1" applyBorder="1" applyAlignment="1"/>
    <xf numFmtId="3" fontId="23" fillId="0" borderId="0" xfId="3" quotePrefix="1" applyNumberFormat="1" applyFont="1" applyFill="1" applyBorder="1" applyAlignment="1">
      <alignment wrapText="1"/>
    </xf>
    <xf numFmtId="3" fontId="45" fillId="0" borderId="0" xfId="3" applyNumberFormat="1" applyFont="1" applyBorder="1" applyAlignment="1"/>
    <xf numFmtId="167" fontId="20" fillId="0" borderId="0" xfId="1" applyNumberFormat="1" applyFont="1" applyAlignment="1"/>
    <xf numFmtId="167" fontId="45" fillId="0" borderId="0" xfId="3" applyNumberFormat="1" applyFont="1" applyAlignment="1">
      <alignment wrapText="1"/>
    </xf>
    <xf numFmtId="0" fontId="20" fillId="0" borderId="0" xfId="3" applyFont="1" applyAlignment="1"/>
    <xf numFmtId="173" fontId="28" fillId="0" borderId="0" xfId="3" applyNumberFormat="1" applyFont="1" applyBorder="1" applyAlignment="1"/>
    <xf numFmtId="3" fontId="20" fillId="0" borderId="0" xfId="3" applyNumberFormat="1" applyFont="1" applyAlignment="1"/>
    <xf numFmtId="167" fontId="46" fillId="24" borderId="0" xfId="7" applyNumberFormat="1" applyFont="1" applyFill="1" applyBorder="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7"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6"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3" fontId="48" fillId="0" borderId="0" xfId="7" applyNumberFormat="1" applyFont="1" applyAlignment="1"/>
    <xf numFmtId="167" fontId="0" fillId="0" borderId="0" xfId="7" applyNumberFormat="1" applyFont="1" applyAlignment="1"/>
    <xf numFmtId="3" fontId="49" fillId="0" borderId="0" xfId="7" applyNumberFormat="1" applyFont="1" applyAlignment="1"/>
    <xf numFmtId="3" fontId="50" fillId="0" borderId="0" xfId="7" applyNumberFormat="1" applyFont="1" applyAlignment="1"/>
    <xf numFmtId="0" fontId="51" fillId="0" borderId="0" xfId="3" applyFont="1" applyAlignment="1"/>
    <xf numFmtId="3" fontId="19" fillId="0" borderId="0" xfId="3" applyNumberFormat="1" applyFont="1" applyBorder="1" applyAlignment="1"/>
    <xf numFmtId="167" fontId="45" fillId="0" borderId="0" xfId="3" applyNumberFormat="1" applyFont="1" applyAlignment="1"/>
    <xf numFmtId="3" fontId="6" fillId="0" borderId="0" xfId="3" applyNumberFormat="1" applyBorder="1" applyAlignment="1"/>
    <xf numFmtId="0" fontId="6" fillId="0" borderId="0" xfId="3" applyAlignment="1">
      <alignment horizontal="justify" wrapText="1"/>
    </xf>
    <xf numFmtId="3" fontId="52" fillId="0" borderId="0" xfId="3" quotePrefix="1" applyNumberFormat="1" applyFont="1" applyFill="1" applyBorder="1" applyAlignment="1">
      <alignment horizontal="justify" wrapText="1"/>
    </xf>
    <xf numFmtId="3" fontId="53" fillId="0" borderId="0" xfId="3" applyNumberFormat="1" applyFont="1" applyAlignment="1">
      <alignment wrapText="1"/>
    </xf>
    <xf numFmtId="0" fontId="53" fillId="0" borderId="0" xfId="3" applyFont="1" applyAlignment="1">
      <alignment horizontal="justify" wrapText="1"/>
    </xf>
    <xf numFmtId="0" fontId="34" fillId="0" borderId="0" xfId="3" applyFont="1" applyFill="1" applyBorder="1" applyAlignment="1">
      <alignment horizontal="left" vertical="center"/>
    </xf>
    <xf numFmtId="3" fontId="26" fillId="24" borderId="0" xfId="3" applyNumberFormat="1" applyFont="1" applyFill="1" applyAlignment="1"/>
    <xf numFmtId="167" fontId="6" fillId="0" borderId="0" xfId="7" applyNumberFormat="1" applyFont="1" applyBorder="1" applyAlignment="1"/>
    <xf numFmtId="167" fontId="6" fillId="0" borderId="0" xfId="7" applyNumberFormat="1" applyFont="1" applyAlignment="1"/>
    <xf numFmtId="167" fontId="6" fillId="0" borderId="0" xfId="3" applyNumberFormat="1" applyFont="1" applyBorder="1" applyAlignment="1"/>
    <xf numFmtId="3" fontId="45" fillId="0" borderId="0" xfId="3" applyNumberFormat="1" applyFont="1" applyAlignment="1"/>
    <xf numFmtId="3" fontId="45" fillId="0" borderId="0" xfId="3" applyNumberFormat="1" applyFont="1" applyAlignment="1">
      <alignment wrapText="1"/>
    </xf>
    <xf numFmtId="0" fontId="24" fillId="0" borderId="19" xfId="4" applyFont="1" applyBorder="1" applyProtection="1">
      <alignment vertical="top"/>
    </xf>
    <xf numFmtId="0" fontId="20" fillId="0" borderId="19" xfId="3" applyFont="1" applyBorder="1" applyAlignment="1"/>
    <xf numFmtId="0" fontId="6" fillId="0" borderId="19" xfId="3" applyFont="1" applyBorder="1" applyAlignment="1"/>
    <xf numFmtId="0" fontId="11" fillId="22" borderId="20" xfId="3" applyFont="1" applyFill="1" applyBorder="1" applyAlignment="1">
      <alignment horizontal="left" vertical="center" wrapText="1"/>
    </xf>
    <xf numFmtId="0" fontId="11" fillId="22" borderId="20" xfId="3" applyFont="1" applyFill="1" applyBorder="1" applyAlignment="1">
      <alignment horizontal="center" vertical="center" wrapText="1"/>
    </xf>
    <xf numFmtId="0" fontId="14" fillId="0" borderId="20" xfId="3" applyFont="1" applyBorder="1" applyAlignment="1">
      <alignment horizontal="left"/>
    </xf>
    <xf numFmtId="3" fontId="14" fillId="0" borderId="20" xfId="3" applyNumberFormat="1" applyFont="1" applyBorder="1" applyAlignment="1">
      <alignment horizontal="center" vertical="center"/>
    </xf>
    <xf numFmtId="3" fontId="14" fillId="24" borderId="20" xfId="3" applyNumberFormat="1" applyFont="1" applyFill="1" applyBorder="1" applyAlignment="1">
      <alignment horizontal="center" vertical="center"/>
    </xf>
    <xf numFmtId="167" fontId="14" fillId="0" borderId="0" xfId="1" applyNumberFormat="1" applyFont="1" applyBorder="1" applyAlignment="1"/>
    <xf numFmtId="0" fontId="14" fillId="0" borderId="20" xfId="8" applyFont="1" applyBorder="1" applyAlignment="1" applyProtection="1">
      <alignment horizontal="left"/>
    </xf>
    <xf numFmtId="3" fontId="14" fillId="0" borderId="20" xfId="8" applyNumberFormat="1" applyFont="1" applyBorder="1" applyAlignment="1" applyProtection="1">
      <alignment horizontal="center" vertical="center"/>
    </xf>
    <xf numFmtId="0" fontId="10" fillId="23" borderId="20" xfId="3" applyFont="1" applyFill="1" applyBorder="1" applyAlignment="1">
      <alignment horizontal="left" vertical="center"/>
    </xf>
    <xf numFmtId="3" fontId="10" fillId="23" borderId="20" xfId="3" applyNumberFormat="1" applyFont="1" applyFill="1" applyBorder="1" applyAlignment="1">
      <alignment horizontal="center" vertical="center"/>
    </xf>
    <xf numFmtId="3" fontId="10" fillId="23" borderId="20" xfId="3" applyNumberFormat="1" applyFont="1" applyFill="1" applyBorder="1" applyAlignment="1">
      <alignment horizontal="center" vertical="center" wrapText="1"/>
    </xf>
    <xf numFmtId="3" fontId="18" fillId="27" borderId="0" xfId="3" applyNumberFormat="1" applyFont="1" applyFill="1" applyBorder="1" applyAlignment="1"/>
    <xf numFmtId="3" fontId="54" fillId="27" borderId="0" xfId="3" applyNumberFormat="1" applyFont="1" applyFill="1" applyBorder="1" applyAlignment="1"/>
    <xf numFmtId="3" fontId="14" fillId="0" borderId="0" xfId="3" applyNumberFormat="1" applyFont="1" applyBorder="1" applyAlignment="1"/>
    <xf numFmtId="0" fontId="30" fillId="0" borderId="0" xfId="3" applyFont="1" applyAlignment="1"/>
    <xf numFmtId="0" fontId="55" fillId="0" borderId="19" xfId="4" applyFont="1" applyBorder="1" applyProtection="1">
      <alignment vertical="top"/>
    </xf>
    <xf numFmtId="0" fontId="30" fillId="0" borderId="19" xfId="3" applyFont="1" applyBorder="1" applyAlignment="1"/>
    <xf numFmtId="3" fontId="14" fillId="24" borderId="20" xfId="9" applyNumberFormat="1" applyFont="1" applyFill="1" applyBorder="1" applyAlignment="1">
      <alignment horizontal="center" vertical="center"/>
    </xf>
    <xf numFmtId="3" fontId="30" fillId="0" borderId="0" xfId="3" applyNumberFormat="1" applyFont="1" applyAlignment="1"/>
    <xf numFmtId="0" fontId="30" fillId="24" borderId="0" xfId="3" applyFont="1" applyFill="1" applyAlignment="1"/>
    <xf numFmtId="3" fontId="56" fillId="0" borderId="0" xfId="3" quotePrefix="1" applyNumberFormat="1" applyFont="1" applyFill="1" applyBorder="1" applyAlignment="1"/>
    <xf numFmtId="0" fontId="14" fillId="0" borderId="20" xfId="3" applyFont="1" applyBorder="1" applyAlignment="1"/>
    <xf numFmtId="3" fontId="13" fillId="24" borderId="20" xfId="3" applyNumberFormat="1" applyFont="1" applyFill="1" applyBorder="1" applyAlignment="1">
      <alignment horizontal="center" vertical="center"/>
    </xf>
    <xf numFmtId="0" fontId="45" fillId="0" borderId="0" xfId="3" applyFont="1" applyAlignment="1">
      <alignment horizontal="justify"/>
    </xf>
    <xf numFmtId="0" fontId="45" fillId="0" borderId="0" xfId="3" applyFont="1" applyAlignment="1">
      <alignment wrapText="1"/>
    </xf>
    <xf numFmtId="0" fontId="45" fillId="0" borderId="0" xfId="3" applyFont="1" applyAlignment="1">
      <alignment horizontal="justify" wrapText="1"/>
    </xf>
    <xf numFmtId="167" fontId="57" fillId="0" borderId="0" xfId="1" applyNumberFormat="1" applyFont="1" applyAlignment="1">
      <alignment wrapText="1"/>
    </xf>
    <xf numFmtId="3" fontId="58" fillId="0" borderId="0" xfId="3" applyNumberFormat="1" applyFont="1" applyAlignment="1"/>
    <xf numFmtId="0" fontId="45" fillId="0" borderId="0" xfId="3" applyFont="1" applyAlignment="1"/>
    <xf numFmtId="0" fontId="19" fillId="0" borderId="5" xfId="3" applyFont="1" applyBorder="1" applyAlignment="1">
      <alignment horizontal="center"/>
    </xf>
    <xf numFmtId="0" fontId="14" fillId="0" borderId="20" xfId="3" applyFont="1" applyBorder="1" applyAlignment="1">
      <alignment horizontal="left" vertical="center"/>
    </xf>
    <xf numFmtId="3" fontId="19" fillId="0" borderId="0" xfId="3" applyNumberFormat="1" applyFont="1" applyAlignment="1"/>
    <xf numFmtId="1" fontId="6" fillId="24" borderId="0" xfId="3" applyNumberFormat="1" applyFont="1" applyFill="1" applyAlignment="1"/>
    <xf numFmtId="0" fontId="6" fillId="24" borderId="0" xfId="3" applyFont="1" applyFill="1" applyAlignment="1"/>
    <xf numFmtId="0" fontId="34" fillId="0" borderId="0" xfId="3" applyFont="1" applyAlignment="1">
      <alignment horizontal="right"/>
    </xf>
    <xf numFmtId="0" fontId="34" fillId="0" borderId="0" xfId="3" applyFont="1" applyAlignment="1">
      <alignment horizontal="left"/>
    </xf>
    <xf numFmtId="0" fontId="6" fillId="0" borderId="0" xfId="3">
      <alignment vertical="top"/>
    </xf>
    <xf numFmtId="167" fontId="0" fillId="0" borderId="0" xfId="7" applyNumberFormat="1" applyFont="1" applyAlignment="1">
      <alignment vertical="top"/>
    </xf>
    <xf numFmtId="0" fontId="6" fillId="0" borderId="19" xfId="3" applyBorder="1">
      <alignment vertical="top"/>
    </xf>
    <xf numFmtId="0" fontId="20" fillId="0" borderId="0" xfId="3" applyFont="1" applyAlignment="1">
      <alignment horizontal="right" vertical="top"/>
    </xf>
    <xf numFmtId="0" fontId="13" fillId="23" borderId="20" xfId="3" applyFont="1" applyFill="1" applyBorder="1" applyAlignment="1">
      <alignment horizontal="left"/>
    </xf>
    <xf numFmtId="0" fontId="13" fillId="23" borderId="20" xfId="3" applyFont="1" applyFill="1" applyBorder="1" applyAlignment="1">
      <alignment horizontal="right"/>
    </xf>
    <xf numFmtId="4" fontId="13" fillId="0" borderId="0" xfId="3" applyNumberFormat="1" applyFont="1" applyFill="1" applyBorder="1" applyAlignment="1"/>
    <xf numFmtId="3" fontId="14" fillId="0" borderId="20" xfId="7" applyNumberFormat="1" applyFont="1" applyBorder="1" applyAlignment="1">
      <alignment horizontal="center" vertical="center"/>
    </xf>
    <xf numFmtId="3" fontId="13" fillId="23" borderId="20" xfId="7" applyNumberFormat="1" applyFont="1" applyFill="1" applyBorder="1" applyAlignment="1">
      <alignment horizontal="center" vertical="center"/>
    </xf>
    <xf numFmtId="0" fontId="10" fillId="23" borderId="20" xfId="3" applyFont="1" applyFill="1" applyBorder="1" applyAlignment="1">
      <alignment horizontal="left"/>
    </xf>
    <xf numFmtId="3" fontId="10" fillId="23" borderId="20" xfId="7" applyNumberFormat="1" applyFont="1" applyFill="1" applyBorder="1" applyAlignment="1">
      <alignment horizontal="center" vertical="center"/>
    </xf>
    <xf numFmtId="0" fontId="20" fillId="0" borderId="20" xfId="3" applyFont="1" applyBorder="1" applyAlignment="1">
      <alignment horizontal="left"/>
    </xf>
    <xf numFmtId="3" fontId="10" fillId="0" borderId="20"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7" fontId="6" fillId="0" borderId="0" xfId="3" applyNumberFormat="1">
      <alignment vertical="top"/>
    </xf>
    <xf numFmtId="0" fontId="13" fillId="23" borderId="20" xfId="3" applyFont="1" applyFill="1" applyBorder="1" applyAlignment="1">
      <alignment horizontal="left" vertical="center"/>
    </xf>
    <xf numFmtId="3" fontId="13" fillId="23" borderId="20" xfId="3" applyNumberFormat="1" applyFont="1" applyFill="1" applyBorder="1" applyAlignment="1"/>
    <xf numFmtId="3" fontId="13" fillId="23" borderId="20" xfId="3" applyNumberFormat="1" applyFont="1" applyFill="1" applyBorder="1" applyAlignment="1">
      <alignment horizontal="center" vertical="center"/>
    </xf>
    <xf numFmtId="0" fontId="20" fillId="0" borderId="20" xfId="3" applyFont="1" applyBorder="1" applyAlignment="1">
      <alignment horizontal="left" vertical="center"/>
    </xf>
    <xf numFmtId="3" fontId="10" fillId="0" borderId="20" xfId="3" applyNumberFormat="1" applyFont="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2" fillId="24" borderId="0" xfId="3" applyFont="1" applyFill="1" applyBorder="1" applyAlignment="1">
      <alignment horizontal="left" vertical="center"/>
    </xf>
    <xf numFmtId="0" fontId="13" fillId="23" borderId="20" xfId="3" applyFont="1" applyFill="1" applyBorder="1" applyAlignment="1">
      <alignment horizontal="left" vertical="center" wrapText="1"/>
    </xf>
    <xf numFmtId="3" fontId="14" fillId="0" borderId="20" xfId="1" applyNumberFormat="1" applyFont="1" applyBorder="1" applyAlignment="1">
      <alignment horizontal="center" vertical="center"/>
    </xf>
    <xf numFmtId="166" fontId="0" fillId="0" borderId="0" xfId="1" applyNumberFormat="1" applyFont="1"/>
    <xf numFmtId="174" fontId="0" fillId="0" borderId="0" xfId="0" applyNumberFormat="1"/>
    <xf numFmtId="168" fontId="0" fillId="0" borderId="0" xfId="2" applyNumberFormat="1" applyFont="1"/>
    <xf numFmtId="3" fontId="59" fillId="0" borderId="0" xfId="0" applyNumberFormat="1" applyFont="1"/>
    <xf numFmtId="0" fontId="6" fillId="0" borderId="20" xfId="3" applyFont="1" applyBorder="1" applyAlignment="1"/>
    <xf numFmtId="3" fontId="6" fillId="0" borderId="20" xfId="3" applyNumberFormat="1" applyFont="1" applyBorder="1" applyAlignment="1">
      <alignment horizontal="center" vertical="center"/>
    </xf>
    <xf numFmtId="0" fontId="10" fillId="23" borderId="20" xfId="3" applyFont="1" applyFill="1" applyBorder="1" applyAlignment="1">
      <alignment horizontal="left" vertical="center" wrapText="1"/>
    </xf>
    <xf numFmtId="0" fontId="20" fillId="0" borderId="20" xfId="3" applyFont="1" applyBorder="1" applyAlignment="1"/>
    <xf numFmtId="3" fontId="10" fillId="24" borderId="20" xfId="3" applyNumberFormat="1" applyFont="1" applyFill="1" applyBorder="1" applyAlignment="1">
      <alignment horizontal="center" vertical="center"/>
    </xf>
    <xf numFmtId="3" fontId="41" fillId="0" borderId="0" xfId="3" applyNumberFormat="1" applyFont="1" applyFill="1" applyBorder="1" applyAlignment="1"/>
    <xf numFmtId="0" fontId="6" fillId="24" borderId="0" xfId="3" applyFont="1" applyFill="1" applyAlignment="1">
      <alignment horizontal="left" vertical="top"/>
    </xf>
    <xf numFmtId="3" fontId="26" fillId="0" borderId="0" xfId="3" applyNumberFormat="1" applyFont="1">
      <alignment vertical="top"/>
    </xf>
    <xf numFmtId="0" fontId="9" fillId="0" borderId="0" xfId="4" applyAlignment="1" applyProtection="1">
      <alignment horizontal="left" vertical="top"/>
    </xf>
    <xf numFmtId="0" fontId="13" fillId="24" borderId="0" xfId="3" applyFont="1" applyFill="1" applyAlignment="1">
      <alignment horizontal="left" wrapText="1"/>
    </xf>
    <xf numFmtId="0" fontId="10" fillId="24" borderId="0" xfId="3" applyFont="1" applyFill="1" applyBorder="1" applyAlignment="1"/>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0" fillId="24" borderId="0" xfId="3" applyNumberFormat="1" applyFont="1" applyFill="1" applyBorder="1" applyAlignment="1">
      <alignment horizontal="center" vertical="top"/>
    </xf>
    <xf numFmtId="3" fontId="13" fillId="24" borderId="0" xfId="3" applyNumberFormat="1" applyFont="1" applyFill="1" applyBorder="1" applyAlignment="1">
      <alignment horizontal="left"/>
    </xf>
    <xf numFmtId="0" fontId="13" fillId="24" borderId="0" xfId="5" applyFont="1" applyFill="1" applyBorder="1" applyAlignment="1"/>
    <xf numFmtId="3" fontId="26" fillId="24" borderId="0" xfId="3" applyNumberFormat="1" applyFont="1" applyFill="1" applyBorder="1" applyAlignment="1"/>
    <xf numFmtId="0" fontId="20" fillId="0" borderId="4" xfId="5" applyFont="1" applyBorder="1" applyAlignment="1"/>
    <xf numFmtId="3" fontId="10" fillId="0" borderId="20" xfId="1" applyNumberFormat="1" applyFont="1" applyBorder="1" applyAlignment="1">
      <alignment horizontal="center" vertical="center"/>
    </xf>
    <xf numFmtId="3" fontId="26" fillId="24" borderId="0" xfId="3" applyNumberFormat="1" applyFont="1" applyFill="1" applyBorder="1" applyAlignment="1">
      <alignment horizontal="left"/>
    </xf>
    <xf numFmtId="0" fontId="18" fillId="24" borderId="0" xfId="3" applyFont="1" applyFill="1" applyBorder="1" applyAlignment="1">
      <alignment horizontal="left" wrapText="1"/>
    </xf>
    <xf numFmtId="0" fontId="18" fillId="0" borderId="0" xfId="3" applyFont="1" applyBorder="1" applyAlignment="1">
      <alignment horizontal="left" wrapText="1"/>
    </xf>
    <xf numFmtId="0" fontId="26" fillId="24" borderId="0" xfId="3" applyFont="1" applyFill="1" applyBorder="1" applyAlignment="1">
      <alignment horizontal="left" vertical="top"/>
    </xf>
    <xf numFmtId="3" fontId="26" fillId="24" borderId="0" xfId="3" applyNumberFormat="1" applyFont="1" applyFill="1" applyBorder="1">
      <alignment vertical="top"/>
    </xf>
    <xf numFmtId="0" fontId="26" fillId="0" borderId="0" xfId="3" applyFont="1" applyFill="1" applyAlignment="1"/>
    <xf numFmtId="0" fontId="6" fillId="0" borderId="0" xfId="3" applyFill="1" applyAlignment="1"/>
    <xf numFmtId="0" fontId="60" fillId="24" borderId="0" xfId="4" applyFont="1" applyFill="1" applyProtection="1">
      <alignment vertical="top"/>
    </xf>
    <xf numFmtId="0" fontId="26" fillId="24" borderId="0" xfId="3" applyFont="1" applyFill="1" applyAlignment="1">
      <alignment horizontal="center" vertical="center" wrapText="1"/>
    </xf>
    <xf numFmtId="0" fontId="26" fillId="0" borderId="0" xfId="3" applyFont="1" applyFill="1" applyAlignment="1">
      <alignment horizontal="center" wrapText="1"/>
    </xf>
    <xf numFmtId="0" fontId="13" fillId="0" borderId="0" xfId="3" applyFont="1" applyFill="1" applyAlignment="1">
      <alignment horizontal="center" wrapText="1"/>
    </xf>
    <xf numFmtId="0" fontId="26" fillId="24" borderId="0" xfId="3" applyFont="1" applyFill="1" applyAlignment="1">
      <alignment horizontal="center" wrapText="1"/>
    </xf>
    <xf numFmtId="0" fontId="6" fillId="0" borderId="19" xfId="3" applyFont="1" applyBorder="1">
      <alignment vertical="top"/>
    </xf>
    <xf numFmtId="0" fontId="26" fillId="0" borderId="0" xfId="3" applyFont="1" applyFill="1">
      <alignment vertical="top"/>
    </xf>
    <xf numFmtId="0" fontId="6" fillId="0" borderId="0" xfId="3" applyFont="1" applyFill="1">
      <alignment vertical="top"/>
    </xf>
    <xf numFmtId="0" fontId="26" fillId="24" borderId="0" xfId="3" applyFont="1" applyFill="1">
      <alignment vertical="top"/>
    </xf>
    <xf numFmtId="0" fontId="53" fillId="24" borderId="0" xfId="3" applyFont="1" applyFill="1" applyBorder="1" applyAlignment="1">
      <alignment horizontal="left" vertical="center" wrapText="1"/>
    </xf>
    <xf numFmtId="0" fontId="53" fillId="0"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6" fillId="0" borderId="0" xfId="3" applyNumberFormat="1" applyFont="1" applyFill="1" applyBorder="1" applyAlignment="1"/>
    <xf numFmtId="3" fontId="13" fillId="0" borderId="0" xfId="3" applyNumberFormat="1" applyFont="1" applyFill="1" applyBorder="1" applyAlignment="1"/>
    <xf numFmtId="173" fontId="14" fillId="0" borderId="20" xfId="7" applyNumberFormat="1" applyFont="1" applyBorder="1" applyAlignment="1">
      <alignment horizontal="center" vertical="center"/>
    </xf>
    <xf numFmtId="3" fontId="26" fillId="24" borderId="0" xfId="3" applyNumberFormat="1" applyFont="1" applyFill="1" applyBorder="1" applyAlignment="1">
      <alignment horizontal="right"/>
    </xf>
    <xf numFmtId="173" fontId="13" fillId="23" borderId="20" xfId="7" applyNumberFormat="1" applyFont="1" applyFill="1" applyBorder="1" applyAlignment="1">
      <alignment horizontal="center" vertical="center"/>
    </xf>
    <xf numFmtId="3" fontId="26" fillId="24" borderId="0" xfId="3" applyNumberFormat="1" applyFont="1" applyFill="1" applyBorder="1" applyAlignment="1">
      <alignment horizontal="center" vertical="center"/>
    </xf>
    <xf numFmtId="3" fontId="26" fillId="24" borderId="0" xfId="3" applyNumberFormat="1" applyFont="1" applyFill="1" applyBorder="1" applyAlignment="1">
      <alignment horizontal="right" vertical="center"/>
    </xf>
    <xf numFmtId="173" fontId="10" fillId="23" borderId="20" xfId="7" applyNumberFormat="1" applyFont="1" applyFill="1" applyBorder="1" applyAlignment="1">
      <alignment horizontal="center" vertical="center"/>
    </xf>
    <xf numFmtId="173" fontId="10" fillId="0" borderId="20" xfId="7" applyNumberFormat="1" applyFont="1" applyBorder="1" applyAlignment="1">
      <alignment horizontal="center" vertical="center"/>
    </xf>
    <xf numFmtId="0" fontId="34" fillId="24" borderId="0" xfId="3" applyFont="1" applyFill="1" applyBorder="1" applyAlignment="1">
      <alignment horizontal="left" vertical="center" wrapText="1"/>
    </xf>
    <xf numFmtId="0" fontId="34" fillId="24" borderId="0" xfId="3" applyFont="1" applyFill="1" applyBorder="1" applyAlignment="1">
      <alignment horizontal="left" wrapText="1"/>
    </xf>
    <xf numFmtId="0" fontId="6" fillId="0" borderId="5" xfId="3" applyBorder="1">
      <alignment vertical="top"/>
    </xf>
    <xf numFmtId="0" fontId="12" fillId="23" borderId="20" xfId="3" applyFont="1" applyFill="1" applyBorder="1" applyAlignment="1">
      <alignment horizontal="left" vertical="center" wrapText="1"/>
    </xf>
    <xf numFmtId="3" fontId="13" fillId="0" borderId="20" xfId="3" applyNumberFormat="1" applyFont="1" applyBorder="1" applyAlignment="1">
      <alignment horizontal="center" vertical="center"/>
    </xf>
    <xf numFmtId="0" fontId="11" fillId="23" borderId="20" xfId="3" applyFont="1" applyFill="1" applyBorder="1" applyAlignment="1">
      <alignment horizontal="left" vertical="center" wrapText="1"/>
    </xf>
    <xf numFmtId="0" fontId="61" fillId="0" borderId="20" xfId="3" applyFont="1" applyBorder="1" applyAlignment="1">
      <alignment horizontal="left"/>
    </xf>
    <xf numFmtId="10" fontId="13" fillId="23" borderId="20" xfId="6" applyNumberFormat="1" applyFont="1" applyFill="1" applyBorder="1"/>
    <xf numFmtId="168" fontId="14" fillId="0" borderId="20" xfId="3" applyNumberFormat="1" applyFont="1" applyBorder="1" applyAlignment="1">
      <alignment horizontal="center" vertical="center"/>
    </xf>
    <xf numFmtId="168" fontId="14" fillId="0" borderId="20" xfId="6" applyNumberFormat="1" applyFont="1" applyBorder="1" applyAlignment="1">
      <alignment horizontal="center" vertical="center"/>
    </xf>
    <xf numFmtId="168" fontId="13" fillId="23" borderId="20" xfId="6" applyNumberFormat="1" applyFont="1" applyFill="1" applyBorder="1" applyAlignment="1">
      <alignment horizontal="center" vertical="center"/>
    </xf>
    <xf numFmtId="168" fontId="10" fillId="23" borderId="20" xfId="6" applyNumberFormat="1" applyFont="1" applyFill="1" applyBorder="1" applyAlignment="1">
      <alignment horizontal="center" vertical="center"/>
    </xf>
    <xf numFmtId="168" fontId="10" fillId="0" borderId="20" xfId="6" applyNumberFormat="1" applyFont="1" applyBorder="1" applyAlignment="1">
      <alignment horizontal="center" vertical="center"/>
    </xf>
    <xf numFmtId="0" fontId="18" fillId="0" borderId="0" xfId="3" applyFont="1" applyBorder="1" applyAlignment="1">
      <alignment horizontal="left" vertical="center"/>
    </xf>
    <xf numFmtId="0" fontId="6" fillId="0" borderId="0" xfId="3" applyFont="1" applyBorder="1">
      <alignment vertical="top"/>
    </xf>
    <xf numFmtId="0" fontId="45" fillId="0" borderId="0" xfId="3" applyFont="1" applyBorder="1">
      <alignment vertical="top"/>
    </xf>
    <xf numFmtId="0" fontId="53" fillId="24" borderId="0" xfId="3" applyFont="1" applyFill="1" applyBorder="1">
      <alignment vertical="top"/>
    </xf>
    <xf numFmtId="0" fontId="62" fillId="0" borderId="0" xfId="3" applyFont="1" applyBorder="1">
      <alignment vertical="top"/>
    </xf>
    <xf numFmtId="0" fontId="6" fillId="0" borderId="0" xfId="3" applyFont="1" applyAlignment="1">
      <alignment horizontal="center" vertical="center"/>
    </xf>
    <xf numFmtId="0" fontId="6" fillId="0" borderId="0" xfId="3" applyFont="1" applyBorder="1" applyAlignment="1">
      <alignment horizontal="center" vertical="center"/>
    </xf>
    <xf numFmtId="0" fontId="26" fillId="24" borderId="0" xfId="3" applyFont="1" applyFill="1" applyBorder="1" applyAlignment="1">
      <alignment horizontal="center" vertical="center"/>
    </xf>
    <xf numFmtId="0" fontId="53" fillId="24" borderId="0" xfId="3" applyFont="1" applyFill="1" applyBorder="1" applyAlignment="1">
      <alignment vertical="center"/>
    </xf>
    <xf numFmtId="3" fontId="26" fillId="24" borderId="0" xfId="3" applyNumberFormat="1" applyFont="1" applyFill="1" applyBorder="1" applyAlignment="1">
      <alignment vertical="top"/>
    </xf>
    <xf numFmtId="0" fontId="11" fillId="22" borderId="0" xfId="3" applyFont="1" applyFill="1" applyBorder="1" applyAlignment="1">
      <alignment horizontal="center" vertical="center" wrapText="1"/>
    </xf>
    <xf numFmtId="0" fontId="53" fillId="24" borderId="0" xfId="3" applyFont="1" applyFill="1" applyBorder="1" applyAlignment="1">
      <alignment horizontal="center" vertical="center"/>
    </xf>
    <xf numFmtId="10" fontId="13" fillId="23" borderId="20" xfId="6" applyNumberFormat="1" applyFont="1" applyFill="1" applyBorder="1" applyAlignment="1">
      <alignment horizontal="center" vertical="center" wrapText="1"/>
    </xf>
    <xf numFmtId="168" fontId="6" fillId="0" borderId="0" xfId="6" applyNumberFormat="1" applyFont="1" applyBorder="1" applyAlignment="1">
      <alignment vertical="top"/>
    </xf>
    <xf numFmtId="168" fontId="14" fillId="24" borderId="20" xfId="6" applyNumberFormat="1" applyFont="1" applyFill="1" applyBorder="1" applyAlignment="1">
      <alignment horizontal="center" vertical="center" wrapText="1"/>
    </xf>
    <xf numFmtId="168" fontId="14" fillId="0" borderId="20" xfId="2" applyNumberFormat="1" applyFont="1" applyBorder="1" applyAlignment="1">
      <alignment horizontal="center" vertical="center" wrapText="1"/>
    </xf>
    <xf numFmtId="168" fontId="14" fillId="0" borderId="0" xfId="2" applyNumberFormat="1" applyFont="1" applyBorder="1" applyAlignment="1">
      <alignment horizontal="center" vertical="center" wrapText="1"/>
    </xf>
    <xf numFmtId="168" fontId="14" fillId="24" borderId="0" xfId="2" applyNumberFormat="1" applyFont="1" applyFill="1" applyBorder="1" applyAlignment="1">
      <alignment horizontal="center" vertical="center" wrapText="1"/>
    </xf>
    <xf numFmtId="168" fontId="26" fillId="24" borderId="0" xfId="2" applyNumberFormat="1" applyFont="1" applyFill="1" applyBorder="1" applyAlignment="1">
      <alignment horizontal="center" vertical="center" wrapText="1"/>
    </xf>
    <xf numFmtId="1" fontId="6" fillId="0" borderId="0" xfId="3" applyNumberFormat="1" applyFont="1" applyBorder="1">
      <alignment vertical="top"/>
    </xf>
    <xf numFmtId="168" fontId="6" fillId="0" borderId="0" xfId="3" applyNumberFormat="1" applyFont="1" applyBorder="1">
      <alignment vertical="top"/>
    </xf>
    <xf numFmtId="1" fontId="6" fillId="0" borderId="0" xfId="6" applyNumberFormat="1" applyFont="1" applyBorder="1" applyAlignment="1">
      <alignment vertical="top"/>
    </xf>
    <xf numFmtId="168" fontId="13" fillId="23" borderId="20" xfId="6" applyNumberFormat="1" applyFont="1" applyFill="1" applyBorder="1" applyAlignment="1">
      <alignment horizontal="center" wrapText="1"/>
    </xf>
    <xf numFmtId="173" fontId="26" fillId="0" borderId="0" xfId="1" applyNumberFormat="1" applyFont="1" applyAlignment="1">
      <alignment horizontal="center" vertical="center"/>
    </xf>
    <xf numFmtId="173" fontId="26" fillId="24" borderId="0" xfId="1" applyNumberFormat="1" applyFont="1" applyFill="1" applyBorder="1" applyAlignment="1">
      <alignment horizontal="center" vertical="center" wrapText="1"/>
    </xf>
    <xf numFmtId="173" fontId="26" fillId="0" borderId="0" xfId="1" applyNumberFormat="1" applyFont="1" applyBorder="1" applyAlignment="1">
      <alignment horizontal="center" vertical="center"/>
    </xf>
    <xf numFmtId="168" fontId="13" fillId="23" borderId="20" xfId="6" applyNumberFormat="1" applyFont="1" applyFill="1" applyBorder="1" applyAlignment="1">
      <alignment horizontal="center" vertical="center" wrapText="1"/>
    </xf>
    <xf numFmtId="173" fontId="6" fillId="0" borderId="0" xfId="1" applyNumberFormat="1" applyFont="1" applyAlignment="1">
      <alignment vertical="top"/>
    </xf>
    <xf numFmtId="173" fontId="6" fillId="24" borderId="0" xfId="1" applyNumberFormat="1" applyFont="1" applyFill="1" applyAlignment="1">
      <alignment vertical="top"/>
    </xf>
    <xf numFmtId="173" fontId="6" fillId="24" borderId="0" xfId="1" applyNumberFormat="1" applyFont="1" applyFill="1" applyBorder="1" applyAlignment="1">
      <alignment vertical="top"/>
    </xf>
    <xf numFmtId="173" fontId="6" fillId="0" borderId="0" xfId="1" applyNumberFormat="1" applyFont="1" applyBorder="1" applyAlignment="1">
      <alignment vertical="top"/>
    </xf>
    <xf numFmtId="1" fontId="41" fillId="0" borderId="0" xfId="3" applyNumberFormat="1" applyFont="1" applyBorder="1">
      <alignment vertical="top"/>
    </xf>
    <xf numFmtId="168" fontId="10" fillId="23" borderId="20" xfId="6" applyNumberFormat="1" applyFont="1" applyFill="1" applyBorder="1" applyAlignment="1">
      <alignment horizontal="center" vertical="center" wrapText="1"/>
    </xf>
    <xf numFmtId="168" fontId="10" fillId="24" borderId="20" xfId="6" applyNumberFormat="1" applyFont="1" applyFill="1" applyBorder="1" applyAlignment="1">
      <alignment horizontal="center" vertical="center" wrapText="1"/>
    </xf>
    <xf numFmtId="168" fontId="10" fillId="0" borderId="20" xfId="6" applyNumberFormat="1" applyFont="1" applyBorder="1" applyAlignment="1">
      <alignment horizontal="center" vertical="center" wrapText="1"/>
    </xf>
    <xf numFmtId="175" fontId="18" fillId="0" borderId="0" xfId="3" quotePrefix="1" applyNumberFormat="1" applyFont="1" applyFill="1" applyBorder="1" applyAlignment="1"/>
    <xf numFmtId="0" fontId="26" fillId="24" borderId="0" xfId="3" applyFont="1" applyFill="1" applyBorder="1" applyAlignment="1"/>
    <xf numFmtId="0" fontId="19" fillId="0" borderId="0" xfId="3" applyFont="1" applyBorder="1">
      <alignment vertical="top"/>
    </xf>
    <xf numFmtId="0" fontId="6" fillId="0" borderId="0" xfId="3" applyFont="1" applyAlignment="1">
      <alignment vertical="top"/>
    </xf>
    <xf numFmtId="0" fontId="6" fillId="0" borderId="19" xfId="3" applyFont="1" applyBorder="1" applyAlignment="1">
      <alignment vertical="top"/>
    </xf>
    <xf numFmtId="0" fontId="13" fillId="28" borderId="20" xfId="3" applyFont="1" applyFill="1" applyBorder="1" applyAlignment="1">
      <alignment horizontal="left" wrapText="1"/>
    </xf>
    <xf numFmtId="4" fontId="13" fillId="28" borderId="20" xfId="3" applyNumberFormat="1" applyFont="1" applyFill="1" applyBorder="1" applyAlignment="1">
      <alignment horizontal="center" vertical="center" wrapText="1"/>
    </xf>
    <xf numFmtId="175" fontId="14" fillId="0" borderId="20" xfId="3" applyNumberFormat="1" applyFont="1" applyBorder="1" applyAlignment="1">
      <alignment horizontal="center" vertical="center" wrapText="1"/>
    </xf>
    <xf numFmtId="175" fontId="14" fillId="24" borderId="20" xfId="3" applyNumberFormat="1" applyFont="1" applyFill="1" applyBorder="1" applyAlignment="1">
      <alignment horizontal="center" vertical="center" wrapText="1"/>
    </xf>
    <xf numFmtId="0" fontId="13" fillId="28" borderId="20" xfId="3" applyFont="1" applyFill="1" applyBorder="1" applyAlignment="1">
      <alignment horizontal="left" vertical="center" wrapText="1"/>
    </xf>
    <xf numFmtId="175" fontId="13" fillId="28" borderId="20" xfId="3" applyNumberFormat="1" applyFont="1" applyFill="1" applyBorder="1" applyAlignment="1">
      <alignment horizontal="center" vertical="center" wrapText="1"/>
    </xf>
    <xf numFmtId="175" fontId="14" fillId="28" borderId="20" xfId="3" applyNumberFormat="1" applyFont="1" applyFill="1" applyBorder="1" applyAlignment="1">
      <alignment horizontal="center" vertical="center" wrapText="1"/>
    </xf>
    <xf numFmtId="0" fontId="10" fillId="28" borderId="20" xfId="3" applyFont="1" applyFill="1" applyBorder="1" applyAlignment="1">
      <alignment horizontal="left" vertical="center"/>
    </xf>
    <xf numFmtId="175" fontId="10" fillId="28" borderId="20" xfId="3" applyNumberFormat="1" applyFont="1" applyFill="1" applyBorder="1" applyAlignment="1">
      <alignment horizontal="center" vertical="center" wrapText="1"/>
    </xf>
    <xf numFmtId="175" fontId="10" fillId="0" borderId="20" xfId="3" applyNumberFormat="1" applyFont="1" applyBorder="1" applyAlignment="1">
      <alignment horizontal="center" vertical="center" wrapText="1"/>
    </xf>
    <xf numFmtId="0" fontId="10" fillId="28" borderId="20" xfId="3" applyFont="1" applyFill="1" applyBorder="1" applyAlignment="1">
      <alignment horizontal="left" vertical="center" wrapText="1"/>
    </xf>
    <xf numFmtId="0" fontId="18" fillId="26" borderId="0" xfId="3" quotePrefix="1" applyFont="1" applyFill="1" applyBorder="1" applyAlignment="1"/>
    <xf numFmtId="0" fontId="34" fillId="26" borderId="0" xfId="3" quotePrefix="1" applyFont="1" applyFill="1" applyBorder="1" applyAlignment="1"/>
    <xf numFmtId="0" fontId="26" fillId="0" borderId="0" xfId="3" applyFont="1" applyBorder="1" applyAlignment="1">
      <alignment vertical="top"/>
    </xf>
    <xf numFmtId="0" fontId="63" fillId="0" borderId="0" xfId="4" applyFont="1" applyBorder="1" applyProtection="1">
      <alignment vertical="top"/>
    </xf>
    <xf numFmtId="1" fontId="26" fillId="0" borderId="0" xfId="3" applyNumberFormat="1" applyFont="1" applyBorder="1" applyAlignment="1">
      <alignment horizontal="center" vertical="center"/>
    </xf>
    <xf numFmtId="3" fontId="26"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6"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6" fillId="24" borderId="0" xfId="3" applyFont="1" applyFill="1" applyBorder="1" applyAlignment="1">
      <alignment horizontal="right" vertical="center"/>
    </xf>
    <xf numFmtId="3" fontId="14" fillId="0" borderId="20" xfId="3" applyNumberFormat="1" applyFont="1" applyBorder="1" applyAlignment="1">
      <alignment horizontal="center" vertical="center" wrapText="1"/>
    </xf>
    <xf numFmtId="3" fontId="26" fillId="24" borderId="0" xfId="3" applyNumberFormat="1" applyFont="1" applyFill="1" applyBorder="1" applyAlignment="1">
      <alignment horizontal="right" vertical="center" wrapText="1"/>
    </xf>
    <xf numFmtId="3" fontId="13" fillId="28" borderId="20" xfId="3" applyNumberFormat="1" applyFont="1" applyFill="1" applyBorder="1" applyAlignment="1">
      <alignment horizontal="center" vertical="center" wrapText="1"/>
    </xf>
    <xf numFmtId="0" fontId="26" fillId="24" borderId="0" xfId="3" applyFont="1" applyFill="1" applyAlignment="1">
      <alignment vertical="top"/>
    </xf>
    <xf numFmtId="3" fontId="10" fillId="28" borderId="20" xfId="3" applyNumberFormat="1" applyFont="1" applyFill="1" applyBorder="1" applyAlignment="1">
      <alignment horizontal="center" vertical="center" wrapText="1"/>
    </xf>
    <xf numFmtId="3" fontId="10" fillId="0" borderId="20" xfId="3" applyNumberFormat="1" applyFont="1" applyBorder="1" applyAlignment="1">
      <alignment horizontal="center" vertical="center" wrapText="1"/>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64" fillId="24" borderId="0" xfId="3" applyFont="1" applyFill="1" applyBorder="1" applyAlignment="1">
      <alignment vertical="center"/>
    </xf>
    <xf numFmtId="1" fontId="26" fillId="24" borderId="0" xfId="3" applyNumberFormat="1" applyFont="1" applyFill="1" applyBorder="1" applyAlignment="1">
      <alignment horizontal="right" vertical="center"/>
    </xf>
    <xf numFmtId="0" fontId="34" fillId="24" borderId="0" xfId="3" quotePrefix="1" applyFont="1" applyFill="1" applyBorder="1" applyAlignment="1">
      <alignment vertical="center"/>
    </xf>
    <xf numFmtId="0" fontId="34" fillId="26" borderId="0" xfId="3" quotePrefix="1" applyFont="1" applyFill="1" applyBorder="1" applyAlignment="1">
      <alignment vertical="center"/>
    </xf>
    <xf numFmtId="3" fontId="28" fillId="0" borderId="0" xfId="3" applyNumberFormat="1" applyFont="1" applyBorder="1" applyAlignment="1">
      <alignment vertical="top"/>
    </xf>
    <xf numFmtId="3" fontId="6" fillId="0" borderId="0" xfId="3" applyNumberFormat="1" applyFont="1" applyAlignment="1">
      <alignment vertical="top"/>
    </xf>
    <xf numFmtId="4" fontId="13" fillId="28" borderId="20" xfId="3" applyNumberFormat="1" applyFont="1" applyFill="1" applyBorder="1" applyAlignment="1"/>
    <xf numFmtId="175" fontId="14" fillId="0" borderId="20" xfId="3" applyNumberFormat="1" applyFont="1" applyBorder="1" applyAlignment="1">
      <alignment horizontal="center" vertical="center"/>
    </xf>
    <xf numFmtId="175" fontId="13" fillId="28" borderId="20" xfId="3" applyNumberFormat="1" applyFont="1" applyFill="1" applyBorder="1" applyAlignment="1">
      <alignment horizontal="center" vertical="center"/>
    </xf>
    <xf numFmtId="175" fontId="10" fillId="28" borderId="20" xfId="3" applyNumberFormat="1" applyFont="1" applyFill="1" applyBorder="1" applyAlignment="1">
      <alignment horizontal="center" vertical="center"/>
    </xf>
    <xf numFmtId="175" fontId="10" fillId="0" borderId="20" xfId="3" applyNumberFormat="1" applyFont="1" applyBorder="1" applyAlignment="1">
      <alignment horizontal="center" vertical="center"/>
    </xf>
    <xf numFmtId="174" fontId="10" fillId="28" borderId="20" xfId="3" applyNumberFormat="1" applyFont="1" applyFill="1" applyBorder="1" applyAlignment="1">
      <alignment horizontal="center" vertical="center" wrapText="1"/>
    </xf>
    <xf numFmtId="2" fontId="6" fillId="0" borderId="0" xfId="3" applyNumberFormat="1" applyAlignment="1"/>
    <xf numFmtId="0" fontId="65" fillId="0" borderId="0" xfId="3" applyFont="1" applyBorder="1" applyAlignment="1">
      <alignment horizontal="center" vertical="center"/>
    </xf>
    <xf numFmtId="0" fontId="66" fillId="0" borderId="0" xfId="3" applyFont="1" applyAlignment="1"/>
    <xf numFmtId="0" fontId="67" fillId="24" borderId="0" xfId="3" applyFont="1" applyFill="1" applyBorder="1" applyAlignment="1">
      <alignment horizontal="left"/>
    </xf>
    <xf numFmtId="166" fontId="6" fillId="0" borderId="0" xfId="1" applyFont="1" applyAlignment="1"/>
    <xf numFmtId="166" fontId="26" fillId="24" borderId="0" xfId="1" applyFont="1" applyFill="1" applyAlignment="1"/>
    <xf numFmtId="3" fontId="13" fillId="28" borderId="20" xfId="3" applyNumberFormat="1" applyFont="1" applyFill="1" applyBorder="1" applyAlignment="1">
      <alignment horizontal="center" vertical="center"/>
    </xf>
    <xf numFmtId="2" fontId="26" fillId="24" borderId="0" xfId="3" applyNumberFormat="1" applyFont="1" applyFill="1" applyAlignment="1"/>
    <xf numFmtId="3" fontId="10" fillId="28" borderId="20" xfId="3" applyNumberFormat="1" applyFont="1" applyFill="1" applyBorder="1" applyAlignment="1">
      <alignment horizontal="center" vertical="center"/>
    </xf>
    <xf numFmtId="0" fontId="68" fillId="0" borderId="0" xfId="0" applyFont="1" applyAlignment="1"/>
    <xf numFmtId="0" fontId="10" fillId="0" borderId="5" xfId="3" applyFont="1" applyBorder="1" applyAlignment="1">
      <alignment horizontal="centerContinuous"/>
    </xf>
    <xf numFmtId="0" fontId="20" fillId="0" borderId="5" xfId="3" applyFont="1" applyBorder="1" applyAlignment="1">
      <alignment horizontal="centerContinuous"/>
    </xf>
    <xf numFmtId="175" fontId="14" fillId="0" borderId="20" xfId="7" applyNumberFormat="1" applyFont="1" applyBorder="1" applyAlignment="1">
      <alignment horizontal="center" vertical="center" wrapText="1"/>
    </xf>
    <xf numFmtId="0" fontId="69" fillId="0" borderId="0" xfId="0" applyFont="1"/>
    <xf numFmtId="175" fontId="0" fillId="0" borderId="0" xfId="0" applyNumberFormat="1"/>
    <xf numFmtId="3" fontId="14" fillId="0" borderId="20" xfId="7" applyNumberFormat="1" applyFont="1" applyBorder="1" applyAlignment="1">
      <alignment horizontal="center" vertical="center" wrapText="1"/>
    </xf>
    <xf numFmtId="0" fontId="14" fillId="0" borderId="20" xfId="3" applyFont="1" applyFill="1" applyBorder="1" applyAlignment="1">
      <alignment horizontal="left"/>
    </xf>
    <xf numFmtId="0" fontId="19" fillId="0" borderId="0" xfId="3" applyFont="1" applyAlignment="1">
      <alignment horizontal="center" wrapText="1"/>
    </xf>
    <xf numFmtId="0" fontId="14" fillId="0" borderId="19" xfId="3" applyFont="1" applyBorder="1">
      <alignment vertical="top"/>
    </xf>
    <xf numFmtId="0" fontId="6" fillId="0" borderId="19" xfId="3" applyBorder="1" applyAlignment="1"/>
    <xf numFmtId="0" fontId="39" fillId="0" borderId="0" xfId="3" applyFont="1" applyAlignment="1">
      <alignment vertical="center"/>
    </xf>
    <xf numFmtId="0" fontId="26" fillId="24" borderId="0" xfId="3" applyFont="1" applyFill="1" applyBorder="1" applyAlignment="1">
      <alignment horizontal="left" vertical="center"/>
    </xf>
    <xf numFmtId="0" fontId="13" fillId="28" borderId="20" xfId="3" applyFont="1" applyFill="1" applyBorder="1" applyAlignment="1">
      <alignment horizontal="left" vertical="center"/>
    </xf>
    <xf numFmtId="3" fontId="13" fillId="28" borderId="20"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6" fillId="24" borderId="0" xfId="3" applyFont="1" applyFill="1" applyAlignment="1">
      <alignment vertical="center"/>
    </xf>
    <xf numFmtId="0" fontId="33" fillId="24" borderId="0" xfId="0" applyNumberFormat="1" applyFont="1" applyFill="1" applyBorder="1"/>
    <xf numFmtId="0" fontId="13" fillId="0" borderId="0" xfId="3" applyFont="1" applyFill="1" applyBorder="1" applyAlignment="1">
      <alignment horizontal="left" vertical="center"/>
    </xf>
    <xf numFmtId="3" fontId="13" fillId="0" borderId="0" xfId="3" applyNumberFormat="1" applyFont="1" applyFill="1" applyBorder="1" applyAlignment="1">
      <alignment vertical="center"/>
    </xf>
    <xf numFmtId="0" fontId="19" fillId="24" borderId="0" xfId="3" applyFont="1" applyFill="1" applyAlignment="1"/>
    <xf numFmtId="0" fontId="19" fillId="0" borderId="0" xfId="3" applyFont="1" applyFill="1" applyAlignment="1"/>
    <xf numFmtId="0" fontId="30"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20" xfId="3" applyNumberFormat="1" applyFont="1" applyFill="1" applyBorder="1" applyAlignment="1">
      <alignment horizontal="center" vertical="center"/>
    </xf>
    <xf numFmtId="4" fontId="10" fillId="28" borderId="20" xfId="3" applyNumberFormat="1" applyFont="1" applyFill="1" applyBorder="1" applyAlignment="1">
      <alignment horizontal="center" vertical="center"/>
    </xf>
    <xf numFmtId="3" fontId="26" fillId="26" borderId="0" xfId="3" quotePrefix="1" applyNumberFormat="1" applyFont="1" applyFill="1" applyBorder="1" applyAlignment="1"/>
    <xf numFmtId="0" fontId="6" fillId="24" borderId="0" xfId="3" applyFill="1" applyAlignment="1">
      <alignment horizontal="center" vertical="center"/>
    </xf>
    <xf numFmtId="0" fontId="26" fillId="24" borderId="0" xfId="3" applyFont="1" applyFill="1" applyBorder="1" applyAlignment="1">
      <alignment horizontal="right"/>
    </xf>
    <xf numFmtId="3" fontId="6" fillId="24" borderId="0" xfId="3" applyNumberFormat="1" applyFill="1" applyBorder="1" applyAlignment="1"/>
    <xf numFmtId="0" fontId="26" fillId="24" borderId="0" xfId="3" applyFont="1" applyFill="1" applyBorder="1" applyAlignment="1">
      <alignment horizontal="left" wrapText="1"/>
    </xf>
    <xf numFmtId="3" fontId="26" fillId="24" borderId="0" xfId="1" applyNumberFormat="1" applyFont="1" applyFill="1" applyBorder="1" applyAlignment="1">
      <alignment horizontal="right"/>
    </xf>
    <xf numFmtId="4" fontId="13" fillId="28" borderId="20" xfId="3" applyNumberFormat="1" applyFont="1" applyFill="1" applyBorder="1" applyAlignment="1">
      <alignment vertical="center"/>
    </xf>
    <xf numFmtId="2" fontId="26" fillId="24" borderId="0" xfId="3" applyNumberFormat="1" applyFont="1" applyFill="1" applyBorder="1" applyAlignment="1"/>
    <xf numFmtId="0" fontId="18" fillId="24" borderId="0" xfId="3" applyFont="1" applyFill="1" applyBorder="1" applyAlignment="1">
      <alignment horizontal="left" vertical="top" wrapText="1"/>
    </xf>
    <xf numFmtId="0" fontId="18" fillId="24" borderId="0" xfId="3" applyFont="1" applyFill="1" applyBorder="1" applyAlignment="1">
      <alignment horizontal="center" vertical="center" wrapText="1"/>
    </xf>
    <xf numFmtId="0" fontId="34" fillId="24" borderId="0" xfId="3" applyFont="1" applyFill="1" applyBorder="1" applyAlignment="1">
      <alignment horizontal="left" vertical="top" wrapText="1"/>
    </xf>
    <xf numFmtId="0" fontId="6" fillId="0" borderId="0" xfId="3" applyAlignment="1">
      <alignment horizontal="center" vertical="center"/>
    </xf>
    <xf numFmtId="0" fontId="70" fillId="24" borderId="0" xfId="3" applyFont="1" applyFill="1" applyAlignment="1">
      <alignment horizontal="center" vertical="center"/>
    </xf>
    <xf numFmtId="0" fontId="20" fillId="0" borderId="4" xfId="5" applyFont="1" applyBorder="1" applyAlignment="1">
      <alignment horizontal="left" vertical="center"/>
    </xf>
    <xf numFmtId="3" fontId="34" fillId="26" borderId="0" xfId="3" quotePrefix="1" applyNumberFormat="1" applyFont="1" applyFill="1" applyBorder="1" applyAlignment="1"/>
    <xf numFmtId="0" fontId="34" fillId="26" borderId="0" xfId="3" quotePrefix="1" applyFont="1" applyFill="1" applyBorder="1" applyAlignment="1">
      <alignment wrapText="1"/>
    </xf>
    <xf numFmtId="0" fontId="6" fillId="0" borderId="19" xfId="3" applyFont="1" applyBorder="1" applyAlignment="1">
      <alignment horizontal="center" vertical="top"/>
    </xf>
    <xf numFmtId="3" fontId="13" fillId="23" borderId="20" xfId="3" applyNumberFormat="1" applyFont="1" applyFill="1" applyBorder="1" applyAlignment="1">
      <alignment vertical="center"/>
    </xf>
    <xf numFmtId="3" fontId="13" fillId="23" borderId="20" xfId="3" applyNumberFormat="1" applyFont="1" applyFill="1" applyBorder="1" applyAlignment="1">
      <alignment horizontal="center"/>
    </xf>
    <xf numFmtId="3" fontId="10" fillId="23" borderId="20" xfId="3" applyNumberFormat="1" applyFont="1" applyFill="1" applyBorder="1" applyAlignment="1">
      <alignment horizontal="center"/>
    </xf>
    <xf numFmtId="0" fontId="6" fillId="0" borderId="0" xfId="3" applyAlignment="1">
      <alignment horizontal="center"/>
    </xf>
    <xf numFmtId="175" fontId="14" fillId="0" borderId="20" xfId="1" applyNumberFormat="1" applyFont="1" applyBorder="1" applyAlignment="1">
      <alignment horizontal="center" vertical="center"/>
    </xf>
    <xf numFmtId="175" fontId="13" fillId="28" borderId="20" xfId="1" applyNumberFormat="1" applyFont="1" applyFill="1" applyBorder="1" applyAlignment="1">
      <alignment horizontal="center" vertical="center"/>
    </xf>
    <xf numFmtId="175" fontId="10" fillId="28" borderId="20" xfId="1" applyNumberFormat="1" applyFont="1" applyFill="1" applyBorder="1" applyAlignment="1">
      <alignment horizontal="center" vertical="center"/>
    </xf>
    <xf numFmtId="175" fontId="10" fillId="0" borderId="20" xfId="1" applyNumberFormat="1" applyFont="1" applyBorder="1" applyAlignment="1">
      <alignment horizontal="center" vertical="center"/>
    </xf>
    <xf numFmtId="0" fontId="18" fillId="26" borderId="0" xfId="3" quotePrefix="1" applyFont="1" applyFill="1" applyBorder="1" applyAlignment="1">
      <alignment horizontal="left" vertical="center" wrapText="1"/>
    </xf>
    <xf numFmtId="170" fontId="26" fillId="24" borderId="0" xfId="1" applyNumberFormat="1" applyFont="1" applyFill="1" applyBorder="1" applyAlignment="1"/>
    <xf numFmtId="176" fontId="26" fillId="24" borderId="0" xfId="3" applyNumberFormat="1" applyFont="1" applyFill="1" applyBorder="1" applyAlignment="1"/>
    <xf numFmtId="0" fontId="26" fillId="24" borderId="0" xfId="5" applyFont="1" applyFill="1" applyBorder="1" applyAlignment="1">
      <alignment horizontal="right"/>
    </xf>
    <xf numFmtId="168" fontId="26" fillId="24" borderId="0" xfId="3" applyNumberFormat="1" applyFont="1" applyFill="1" applyBorder="1" applyAlignment="1"/>
    <xf numFmtId="0" fontId="26" fillId="24" borderId="0" xfId="5" applyFont="1" applyFill="1" applyBorder="1" applyAlignment="1"/>
    <xf numFmtId="1" fontId="26"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vertical="center" wrapText="1"/>
    </xf>
    <xf numFmtId="0" fontId="10" fillId="0" borderId="0" xfId="3" applyFont="1" applyBorder="1" applyAlignment="1">
      <alignment wrapText="1"/>
    </xf>
    <xf numFmtId="0" fontId="13" fillId="0" borderId="0" xfId="3" applyFont="1" applyBorder="1" applyAlignment="1">
      <alignment vertical="center" wrapText="1"/>
    </xf>
    <xf numFmtId="0" fontId="6" fillId="0" borderId="0" xfId="3" applyFont="1" applyAlignment="1">
      <alignment wrapText="1"/>
    </xf>
    <xf numFmtId="0" fontId="10" fillId="0" borderId="0" xfId="3" applyFont="1" applyBorder="1" applyAlignment="1"/>
    <xf numFmtId="0" fontId="19" fillId="0" borderId="19" xfId="3" applyFont="1" applyBorder="1" applyAlignment="1">
      <alignment horizontal="center" vertical="center"/>
    </xf>
    <xf numFmtId="0" fontId="6" fillId="0" borderId="19" xfId="3" applyFont="1" applyBorder="1" applyAlignment="1">
      <alignment horizontal="center" vertical="center"/>
    </xf>
    <xf numFmtId="0" fontId="10" fillId="22" borderId="20" xfId="3" applyFont="1" applyFill="1" applyBorder="1" applyAlignment="1">
      <alignment horizontal="left" vertical="center"/>
    </xf>
    <xf numFmtId="0" fontId="10" fillId="22" borderId="20" xfId="3" applyNumberFormat="1" applyFont="1" applyFill="1" applyBorder="1" applyAlignment="1">
      <alignment horizontal="center" vertical="center" wrapText="1"/>
    </xf>
    <xf numFmtId="3" fontId="67" fillId="24" borderId="0" xfId="3" applyNumberFormat="1" applyFont="1" applyFill="1" applyBorder="1" applyAlignment="1">
      <alignment horizontal="center" vertical="center" wrapText="1"/>
    </xf>
    <xf numFmtId="174" fontId="14" fillId="0" borderId="20" xfId="1" applyNumberFormat="1" applyFont="1" applyBorder="1" applyAlignment="1">
      <alignment horizontal="center" vertical="center"/>
    </xf>
    <xf numFmtId="170" fontId="6" fillId="24" borderId="0" xfId="1" applyNumberFormat="1" applyFont="1" applyFill="1" applyBorder="1" applyAlignment="1"/>
    <xf numFmtId="174" fontId="26" fillId="24" borderId="0" xfId="3" applyNumberFormat="1" applyFont="1" applyFill="1" applyBorder="1" applyAlignment="1"/>
    <xf numFmtId="174" fontId="67" fillId="24" borderId="0" xfId="3" applyNumberFormat="1" applyFont="1" applyFill="1" applyBorder="1" applyAlignment="1"/>
    <xf numFmtId="0" fontId="10" fillId="29" borderId="20" xfId="3" applyFont="1" applyFill="1" applyBorder="1" applyAlignment="1">
      <alignment horizontal="left" vertical="center"/>
    </xf>
    <xf numFmtId="174" fontId="10" fillId="29" borderId="20" xfId="1" applyNumberFormat="1" applyFont="1" applyFill="1" applyBorder="1" applyAlignment="1">
      <alignment horizontal="center" vertical="center"/>
    </xf>
    <xf numFmtId="0" fontId="18" fillId="26" borderId="0" xfId="3" quotePrefix="1" applyFont="1" applyFill="1" applyBorder="1" applyAlignment="1">
      <alignment vertical="center" wrapText="1"/>
    </xf>
    <xf numFmtId="0" fontId="18" fillId="0" borderId="0" xfId="3" applyFont="1" applyBorder="1" applyAlignment="1">
      <alignment horizontal="left" vertical="justify" wrapText="1"/>
    </xf>
    <xf numFmtId="0" fontId="28"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20" xfId="3" applyFont="1" applyFill="1" applyBorder="1" applyAlignment="1">
      <alignment horizontal="center" vertical="center"/>
    </xf>
    <xf numFmtId="0" fontId="14" fillId="24" borderId="20" xfId="3" applyFont="1" applyFill="1" applyBorder="1" applyAlignment="1"/>
    <xf numFmtId="0" fontId="10" fillId="28" borderId="20" xfId="3" applyFont="1" applyFill="1" applyBorder="1" applyAlignment="1"/>
    <xf numFmtId="167" fontId="6" fillId="24" borderId="0" xfId="1" applyNumberFormat="1" applyFont="1" applyFill="1" applyBorder="1" applyAlignment="1"/>
    <xf numFmtId="10" fontId="6" fillId="0" borderId="0" xfId="2" applyNumberFormat="1" applyFont="1" applyAlignment="1"/>
    <xf numFmtId="0" fontId="23" fillId="0" borderId="0" xfId="3" applyFont="1" applyBorder="1" applyAlignment="1"/>
    <xf numFmtId="0" fontId="52" fillId="0" borderId="0" xfId="3" applyFont="1" applyBorder="1" applyAlignment="1"/>
    <xf numFmtId="0" fontId="14" fillId="0" borderId="0" xfId="3" applyFont="1" applyAlignment="1">
      <alignment horizontal="center" vertical="center"/>
    </xf>
    <xf numFmtId="3" fontId="41" fillId="0" borderId="0" xfId="3" applyNumberFormat="1" applyFont="1" applyAlignment="1"/>
    <xf numFmtId="0" fontId="10" fillId="28" borderId="20" xfId="3" applyFont="1" applyFill="1" applyBorder="1" applyAlignment="1">
      <alignment horizontal="left"/>
    </xf>
    <xf numFmtId="0" fontId="20" fillId="0" borderId="0" xfId="3" applyFont="1" applyBorder="1" applyAlignment="1"/>
    <xf numFmtId="0" fontId="20" fillId="0" borderId="14" xfId="3" applyFont="1" applyBorder="1" applyAlignment="1"/>
    <xf numFmtId="0" fontId="14" fillId="24" borderId="4" xfId="3" applyFont="1" applyFill="1" applyBorder="1" applyAlignment="1"/>
    <xf numFmtId="167" fontId="0" fillId="0" borderId="0" xfId="1" applyNumberFormat="1" applyFont="1" applyAlignment="1"/>
    <xf numFmtId="0" fontId="10" fillId="28" borderId="4" xfId="3" applyFont="1" applyFill="1" applyBorder="1" applyAlignment="1"/>
    <xf numFmtId="3" fontId="10" fillId="28" borderId="4" xfId="3" applyNumberFormat="1" applyFont="1" applyFill="1" applyBorder="1" applyAlignment="1">
      <alignment horizontal="center" vertical="center"/>
    </xf>
    <xf numFmtId="0" fontId="6" fillId="0" borderId="0" xfId="3" applyBorder="1" applyAlignment="1"/>
    <xf numFmtId="0" fontId="18" fillId="0" borderId="0" xfId="3" applyFont="1" applyBorder="1" applyAlignment="1"/>
    <xf numFmtId="0" fontId="9" fillId="0" borderId="19" xfId="4" applyBorder="1" applyProtection="1">
      <alignment vertical="top"/>
    </xf>
    <xf numFmtId="0" fontId="19" fillId="0" borderId="19" xfId="3" applyFont="1" applyBorder="1" applyAlignment="1"/>
    <xf numFmtId="0" fontId="6" fillId="0" borderId="0" xfId="3" applyFont="1" applyAlignment="1">
      <alignment vertical="center"/>
    </xf>
    <xf numFmtId="0" fontId="11" fillId="30" borderId="20" xfId="3" applyFont="1" applyFill="1" applyBorder="1" applyAlignment="1">
      <alignment vertical="center" wrapText="1"/>
    </xf>
    <xf numFmtId="0" fontId="10" fillId="30" borderId="20" xfId="3" applyFont="1" applyFill="1" applyBorder="1" applyAlignment="1">
      <alignment horizontal="center" vertical="center" wrapText="1"/>
    </xf>
    <xf numFmtId="3" fontId="14" fillId="0" borderId="20" xfId="3" applyNumberFormat="1" applyFont="1" applyBorder="1" applyAlignment="1"/>
    <xf numFmtId="3" fontId="10" fillId="28" borderId="20" xfId="3" applyNumberFormat="1" applyFont="1" applyFill="1" applyBorder="1" applyAlignment="1"/>
    <xf numFmtId="3" fontId="52" fillId="0" borderId="0" xfId="3" applyNumberFormat="1" applyFont="1" applyBorder="1" applyAlignment="1"/>
    <xf numFmtId="0" fontId="72" fillId="0" borderId="0" xfId="3" applyFont="1" applyBorder="1" applyAlignment="1"/>
    <xf numFmtId="3" fontId="73" fillId="0" borderId="0" xfId="3" applyNumberFormat="1" applyFont="1" applyBorder="1" applyAlignment="1"/>
    <xf numFmtId="3" fontId="6" fillId="0" borderId="0" xfId="3" applyNumberFormat="1" applyFont="1" applyBorder="1" applyAlignment="1"/>
    <xf numFmtId="3" fontId="54" fillId="0" borderId="0" xfId="3" applyNumberFormat="1" applyFont="1" applyBorder="1" applyAlignment="1"/>
    <xf numFmtId="0" fontId="26" fillId="0" borderId="0" xfId="3" applyFont="1" applyAlignment="1">
      <alignment vertical="center"/>
    </xf>
    <xf numFmtId="4" fontId="6" fillId="0" borderId="0" xfId="3" applyNumberFormat="1" applyAlignment="1">
      <alignment horizontal="center"/>
    </xf>
    <xf numFmtId="0" fontId="74" fillId="0" borderId="0" xfId="3" applyFont="1" applyAlignment="1"/>
    <xf numFmtId="4" fontId="74" fillId="0" borderId="0" xfId="3" applyNumberFormat="1" applyFont="1" applyAlignment="1">
      <alignment horizontal="center"/>
    </xf>
    <xf numFmtId="0" fontId="75" fillId="0" borderId="0" xfId="3" applyFont="1" applyAlignment="1"/>
    <xf numFmtId="0" fontId="64" fillId="0" borderId="0" xfId="3" applyFont="1" applyAlignment="1"/>
    <xf numFmtId="3" fontId="74" fillId="0" borderId="0" xfId="3" applyNumberFormat="1" applyFont="1" applyAlignment="1"/>
    <xf numFmtId="3" fontId="75" fillId="0" borderId="0" xfId="3" applyNumberFormat="1" applyFont="1" applyAlignment="1"/>
    <xf numFmtId="3" fontId="64" fillId="0" borderId="0" xfId="3" applyNumberFormat="1" applyFont="1" applyAlignment="1"/>
    <xf numFmtId="0" fontId="10" fillId="25" borderId="20" xfId="3" applyFont="1" applyFill="1" applyBorder="1" applyAlignment="1">
      <alignment horizontal="center" vertical="center"/>
    </xf>
    <xf numFmtId="3" fontId="26" fillId="0" borderId="0" xfId="3" applyNumberFormat="1" applyFont="1" applyAlignment="1">
      <alignment horizontal="left"/>
    </xf>
    <xf numFmtId="3" fontId="40" fillId="0" borderId="20" xfId="3" applyNumberFormat="1" applyFont="1" applyBorder="1" applyAlignment="1">
      <alignment horizontal="center" vertical="center"/>
    </xf>
    <xf numFmtId="3" fontId="41" fillId="0" borderId="0" xfId="3" applyNumberFormat="1" applyFont="1" applyAlignment="1">
      <alignment vertical="center" wrapText="1"/>
    </xf>
    <xf numFmtId="0" fontId="41" fillId="0" borderId="0" xfId="3" applyFont="1" applyAlignment="1"/>
    <xf numFmtId="0" fontId="6" fillId="0" borderId="0" xfId="3" applyAlignment="1">
      <alignment horizontal="right" vertical="center"/>
    </xf>
    <xf numFmtId="3" fontId="67" fillId="0" borderId="0" xfId="3" applyNumberFormat="1" applyFont="1" applyAlignment="1"/>
    <xf numFmtId="0" fontId="76" fillId="0" borderId="0" xfId="3" applyFont="1" applyBorder="1" applyAlignment="1">
      <alignment horizontal="left" vertical="center" wrapText="1"/>
    </xf>
    <xf numFmtId="0" fontId="14" fillId="0" borderId="20" xfId="3" applyFont="1" applyFill="1" applyBorder="1" applyAlignment="1">
      <alignment horizontal="left" vertical="center"/>
    </xf>
    <xf numFmtId="3" fontId="14" fillId="26" borderId="20" xfId="3" applyNumberFormat="1" applyFont="1" applyFill="1" applyBorder="1" applyAlignment="1">
      <alignment horizontal="center" vertical="center"/>
    </xf>
    <xf numFmtId="0" fontId="14" fillId="0" borderId="20" xfId="3" applyFont="1" applyFill="1" applyBorder="1" applyAlignment="1"/>
    <xf numFmtId="0" fontId="14" fillId="28" borderId="20" xfId="3" applyFont="1" applyFill="1" applyBorder="1" applyAlignment="1"/>
    <xf numFmtId="177" fontId="14" fillId="26" borderId="0" xfId="3" applyNumberFormat="1" applyFont="1" applyFill="1" applyBorder="1" applyAlignment="1"/>
    <xf numFmtId="177" fontId="6" fillId="0" borderId="0" xfId="3" applyNumberFormat="1" applyFont="1" applyAlignment="1"/>
    <xf numFmtId="178" fontId="14" fillId="26" borderId="0" xfId="3" applyNumberFormat="1" applyFont="1" applyFill="1" applyBorder="1" applyAlignment="1"/>
    <xf numFmtId="0" fontId="13" fillId="0" borderId="20" xfId="3" applyFont="1" applyFill="1" applyBorder="1" applyAlignment="1">
      <alignment horizontal="left" vertical="center"/>
    </xf>
    <xf numFmtId="3" fontId="13" fillId="26" borderId="20" xfId="3" applyNumberFormat="1" applyFont="1" applyFill="1" applyBorder="1" applyAlignment="1">
      <alignment horizontal="center" vertical="center"/>
    </xf>
    <xf numFmtId="178" fontId="14" fillId="0" borderId="0" xfId="3" applyNumberFormat="1" applyFont="1" applyBorder="1" applyAlignment="1"/>
    <xf numFmtId="0" fontId="14" fillId="24" borderId="20" xfId="3" applyFont="1" applyFill="1" applyBorder="1" applyAlignment="1">
      <alignment horizontal="left" vertical="center"/>
    </xf>
    <xf numFmtId="0" fontId="10" fillId="0" borderId="20" xfId="3" applyFont="1" applyFill="1" applyBorder="1" applyAlignment="1">
      <alignment horizontal="left" vertical="center"/>
    </xf>
    <xf numFmtId="3" fontId="10" fillId="26" borderId="20" xfId="3" applyNumberFormat="1" applyFont="1" applyFill="1" applyBorder="1" applyAlignment="1">
      <alignment horizontal="center" vertical="center"/>
    </xf>
    <xf numFmtId="0" fontId="20" fillId="28" borderId="20" xfId="3" applyFont="1" applyFill="1" applyBorder="1" applyAlignment="1"/>
    <xf numFmtId="0" fontId="28" fillId="0" borderId="0" xfId="3" applyFont="1" applyAlignment="1"/>
    <xf numFmtId="3" fontId="20" fillId="0" borderId="19" xfId="3" applyNumberFormat="1" applyFont="1" applyBorder="1" applyAlignment="1"/>
    <xf numFmtId="3" fontId="10" fillId="25" borderId="20" xfId="3" applyNumberFormat="1" applyFont="1" applyFill="1" applyBorder="1" applyAlignment="1">
      <alignment horizontal="center" vertical="center"/>
    </xf>
    <xf numFmtId="0" fontId="10" fillId="22" borderId="20" xfId="3" applyFont="1" applyFill="1" applyBorder="1" applyAlignment="1">
      <alignment vertical="center" wrapText="1"/>
    </xf>
    <xf numFmtId="0" fontId="14" fillId="0" borderId="20" xfId="3" applyFont="1" applyBorder="1" applyAlignment="1">
      <alignment horizontal="center" vertical="center"/>
    </xf>
    <xf numFmtId="0" fontId="13" fillId="28" borderId="20" xfId="3" applyFont="1" applyFill="1" applyBorder="1" applyAlignment="1">
      <alignment horizontal="left"/>
    </xf>
    <xf numFmtId="0" fontId="13" fillId="0" borderId="20" xfId="3" applyFont="1" applyBorder="1" applyAlignment="1">
      <alignment horizontal="left"/>
    </xf>
    <xf numFmtId="0" fontId="4" fillId="0" borderId="0" xfId="0" applyFont="1" applyAlignment="1">
      <alignment vertical="center" wrapText="1"/>
    </xf>
    <xf numFmtId="0" fontId="10" fillId="0" borderId="20" xfId="3" applyFont="1" applyFill="1" applyBorder="1" applyAlignment="1">
      <alignment horizontal="left"/>
    </xf>
    <xf numFmtId="0" fontId="10" fillId="22" borderId="20" xfId="3" applyFont="1" applyFill="1" applyBorder="1" applyAlignment="1"/>
    <xf numFmtId="0" fontId="10" fillId="22" borderId="20" xfId="3" applyFont="1" applyFill="1" applyBorder="1" applyAlignment="1">
      <alignment horizontal="center"/>
    </xf>
    <xf numFmtId="0" fontId="10" fillId="25" borderId="21" xfId="3" applyFont="1" applyFill="1" applyBorder="1" applyAlignment="1">
      <alignment horizontal="centerContinuous"/>
    </xf>
    <xf numFmtId="0" fontId="10" fillId="22" borderId="20" xfId="3" applyFont="1" applyFill="1" applyBorder="1" applyAlignment="1">
      <alignment horizontal="centerContinuous"/>
    </xf>
    <xf numFmtId="0" fontId="10" fillId="25" borderId="22" xfId="3" applyFont="1" applyFill="1" applyBorder="1" applyAlignment="1">
      <alignment horizontal="centerContinuous"/>
    </xf>
    <xf numFmtId="0" fontId="6" fillId="0" borderId="20" xfId="3" applyFont="1" applyBorder="1" applyAlignment="1">
      <alignment horizontal="left" vertical="center"/>
    </xf>
    <xf numFmtId="0" fontId="36" fillId="0" borderId="0" xfId="3" applyFont="1" applyAlignment="1">
      <alignment wrapText="1"/>
    </xf>
    <xf numFmtId="0" fontId="22" fillId="0" borderId="20" xfId="3" applyFont="1" applyBorder="1" applyAlignment="1">
      <alignment horizontal="center" vertical="center"/>
    </xf>
    <xf numFmtId="0" fontId="79" fillId="0" borderId="20" xfId="3" applyFont="1" applyFill="1" applyBorder="1" applyAlignment="1">
      <alignment horizontal="center" vertical="center"/>
    </xf>
    <xf numFmtId="15" fontId="14" fillId="0" borderId="20" xfId="3" applyNumberFormat="1" applyFont="1" applyFill="1" applyBorder="1" applyAlignment="1">
      <alignment horizontal="center" vertical="center"/>
    </xf>
    <xf numFmtId="3" fontId="14" fillId="0" borderId="20" xfId="3" applyNumberFormat="1" applyFont="1" applyFill="1" applyBorder="1" applyAlignment="1">
      <alignment horizontal="center" vertical="center"/>
    </xf>
    <xf numFmtId="0" fontId="61" fillId="0" borderId="20" xfId="3" applyFont="1" applyBorder="1" applyAlignment="1">
      <alignment horizontal="center" vertical="center"/>
    </xf>
    <xf numFmtId="0" fontId="36" fillId="0" borderId="0" xfId="3" applyFont="1" applyAlignment="1">
      <alignment horizontal="left" vertical="center" wrapText="1"/>
    </xf>
    <xf numFmtId="0" fontId="80" fillId="0" borderId="0" xfId="3" applyFont="1" applyAlignment="1"/>
    <xf numFmtId="0" fontId="26" fillId="0" borderId="0" xfId="3" applyFont="1" applyBorder="1" applyAlignment="1"/>
    <xf numFmtId="0" fontId="26" fillId="0" borderId="0" xfId="3" applyFont="1" applyBorder="1" applyAlignment="1">
      <alignment horizontal="center" vertical="center"/>
    </xf>
    <xf numFmtId="175" fontId="20" fillId="0" borderId="0" xfId="3" applyNumberFormat="1" applyFont="1" applyAlignment="1"/>
    <xf numFmtId="4" fontId="81" fillId="0" borderId="0" xfId="0" applyNumberFormat="1" applyFont="1" applyBorder="1"/>
    <xf numFmtId="4" fontId="81" fillId="0" borderId="0" xfId="3" applyNumberFormat="1" applyFont="1" applyAlignment="1"/>
    <xf numFmtId="166" fontId="20" fillId="0" borderId="0" xfId="7" applyFont="1" applyAlignment="1"/>
    <xf numFmtId="0" fontId="14" fillId="0" borderId="27" xfId="3" applyFont="1" applyBorder="1" applyAlignment="1"/>
    <xf numFmtId="0" fontId="18" fillId="0" borderId="0" xfId="3" applyFont="1" applyFill="1" applyBorder="1" applyAlignment="1"/>
    <xf numFmtId="0" fontId="54" fillId="0" borderId="0" xfId="3" applyFont="1" applyBorder="1" applyAlignment="1"/>
    <xf numFmtId="4" fontId="20" fillId="0" borderId="0" xfId="3" applyNumberFormat="1" applyFont="1" applyAlignment="1"/>
    <xf numFmtId="4" fontId="10" fillId="22" borderId="20"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20" xfId="3" applyNumberFormat="1" applyFont="1" applyBorder="1" applyAlignment="1"/>
    <xf numFmtId="4" fontId="14" fillId="0" borderId="0" xfId="3" applyNumberFormat="1" applyFont="1" applyBorder="1" applyAlignment="1"/>
    <xf numFmtId="0" fontId="14" fillId="0" borderId="21" xfId="3" applyFont="1" applyFill="1" applyBorder="1" applyAlignment="1"/>
    <xf numFmtId="4" fontId="14" fillId="0" borderId="21"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20"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82" fillId="0" borderId="0" xfId="3" applyFont="1" applyAlignment="1"/>
    <xf numFmtId="0" fontId="20" fillId="0" borderId="0" xfId="3" applyFont="1">
      <alignment vertical="top"/>
    </xf>
    <xf numFmtId="0" fontId="20" fillId="0" borderId="19" xfId="3" applyFont="1" applyBorder="1">
      <alignment vertical="top"/>
    </xf>
    <xf numFmtId="0" fontId="20" fillId="0" borderId="19" xfId="3" applyFont="1" applyBorder="1" applyAlignment="1">
      <alignment horizontal="centerContinuous" vertical="top"/>
    </xf>
    <xf numFmtId="0" fontId="20" fillId="0" borderId="0" xfId="3" applyFont="1" applyBorder="1">
      <alignment vertical="top"/>
    </xf>
    <xf numFmtId="0" fontId="10" fillId="22" borderId="0" xfId="3" applyFont="1" applyFill="1" applyBorder="1" applyAlignment="1">
      <alignment horizontal="center"/>
    </xf>
    <xf numFmtId="0" fontId="10" fillId="0" borderId="20" xfId="3" applyFont="1" applyFill="1" applyBorder="1" applyAlignment="1"/>
    <xf numFmtId="0" fontId="20" fillId="0" borderId="20" xfId="3" applyFont="1" applyFill="1" applyBorder="1" applyAlignment="1"/>
    <xf numFmtId="0" fontId="19" fillId="0" borderId="20" xfId="3" applyFont="1" applyFill="1" applyBorder="1" applyAlignment="1">
      <alignment horizontal="center"/>
    </xf>
    <xf numFmtId="0" fontId="19" fillId="0" borderId="0" xfId="3" applyFont="1" applyFill="1" applyBorder="1" applyAlignment="1">
      <alignment horizontal="center"/>
    </xf>
    <xf numFmtId="0" fontId="20" fillId="0" borderId="20" xfId="3" applyFont="1" applyFill="1" applyBorder="1">
      <alignment vertical="top"/>
    </xf>
    <xf numFmtId="0" fontId="83" fillId="0" borderId="20" xfId="3" applyFont="1" applyFill="1" applyBorder="1" applyAlignment="1">
      <alignment horizontal="center" vertical="center"/>
    </xf>
    <xf numFmtId="0" fontId="6" fillId="0" borderId="20" xfId="3" applyFont="1" applyFill="1" applyBorder="1" applyAlignment="1"/>
    <xf numFmtId="4" fontId="14" fillId="0" borderId="20" xfId="3" applyNumberFormat="1" applyFont="1" applyFill="1" applyBorder="1" applyAlignment="1"/>
    <xf numFmtId="4" fontId="20" fillId="0" borderId="0" xfId="3" applyNumberFormat="1" applyFont="1">
      <alignment vertical="top"/>
    </xf>
    <xf numFmtId="4" fontId="6" fillId="0" borderId="20" xfId="3" applyNumberFormat="1" applyFont="1" applyFill="1" applyBorder="1" applyAlignment="1"/>
    <xf numFmtId="0" fontId="6" fillId="0" borderId="20" xfId="3" applyFont="1" applyFill="1" applyBorder="1">
      <alignment vertical="top"/>
    </xf>
    <xf numFmtId="0" fontId="20" fillId="0" borderId="20" xfId="3" applyFont="1" applyFill="1" applyBorder="1" applyAlignment="1">
      <alignment horizontal="left" vertical="center"/>
    </xf>
    <xf numFmtId="0" fontId="61" fillId="0" borderId="20" xfId="3" applyFont="1" applyFill="1" applyBorder="1">
      <alignment vertical="top"/>
    </xf>
    <xf numFmtId="0" fontId="83" fillId="0" borderId="20" xfId="3" applyFont="1" applyFill="1" applyBorder="1" applyAlignment="1">
      <alignment horizontal="centerContinuous" vertical="center" wrapText="1"/>
    </xf>
    <xf numFmtId="49" fontId="20" fillId="0" borderId="19" xfId="3" applyNumberFormat="1" applyFont="1" applyBorder="1" applyAlignment="1"/>
    <xf numFmtId="49" fontId="14" fillId="0" borderId="20" xfId="3" applyNumberFormat="1" applyFont="1" applyBorder="1" applyAlignment="1"/>
    <xf numFmtId="0" fontId="14" fillId="0" borderId="20" xfId="3" applyFont="1" applyFill="1" applyBorder="1" applyAlignment="1">
      <alignment horizontal="center" vertical="center"/>
    </xf>
    <xf numFmtId="49" fontId="14" fillId="0" borderId="20" xfId="3" applyNumberFormat="1" applyFont="1" applyBorder="1" applyAlignment="1">
      <alignment horizontal="left" vertical="center"/>
    </xf>
    <xf numFmtId="179" fontId="14" fillId="0" borderId="20" xfId="3" applyNumberFormat="1" applyFont="1" applyBorder="1" applyAlignment="1">
      <alignment horizontal="center" vertical="center"/>
    </xf>
    <xf numFmtId="0" fontId="14" fillId="0" borderId="20" xfId="3" applyFont="1" applyBorder="1" applyAlignment="1">
      <alignment horizontal="center"/>
    </xf>
    <xf numFmtId="49" fontId="14" fillId="0" borderId="20" xfId="3" applyNumberFormat="1" applyFont="1" applyBorder="1" applyAlignment="1">
      <alignment horizontal="center" vertical="center"/>
    </xf>
    <xf numFmtId="4" fontId="6" fillId="0" borderId="0" xfId="3" applyNumberFormat="1" applyAlignment="1"/>
    <xf numFmtId="49" fontId="6" fillId="0" borderId="0" xfId="3" applyNumberFormat="1" applyAlignment="1"/>
    <xf numFmtId="0" fontId="36" fillId="0" borderId="0" xfId="3" applyFont="1">
      <alignment vertical="top"/>
    </xf>
    <xf numFmtId="0" fontId="20" fillId="0" borderId="19" xfId="3" applyFont="1" applyFill="1" applyBorder="1">
      <alignment vertical="top"/>
    </xf>
    <xf numFmtId="4" fontId="6" fillId="0" borderId="19" xfId="3" applyNumberFormat="1" applyFont="1" applyBorder="1">
      <alignment vertical="top"/>
    </xf>
    <xf numFmtId="0" fontId="13" fillId="22" borderId="29" xfId="3" applyFont="1" applyFill="1" applyBorder="1" applyAlignment="1">
      <alignment horizontal="center" vertical="center"/>
    </xf>
    <xf numFmtId="0" fontId="20" fillId="0" borderId="20" xfId="3" applyFont="1" applyBorder="1">
      <alignment vertical="top"/>
    </xf>
    <xf numFmtId="4" fontId="6" fillId="0" borderId="20" xfId="3" applyNumberFormat="1" applyFont="1" applyBorder="1">
      <alignment vertical="top"/>
    </xf>
    <xf numFmtId="0" fontId="6" fillId="0" borderId="20" xfId="3" applyFont="1" applyBorder="1">
      <alignment vertical="top"/>
    </xf>
    <xf numFmtId="4" fontId="13" fillId="0" borderId="20" xfId="3" applyNumberFormat="1" applyFont="1" applyFill="1" applyBorder="1" applyAlignment="1">
      <alignment horizontal="center" vertical="top"/>
    </xf>
    <xf numFmtId="0" fontId="13" fillId="28" borderId="20" xfId="3" applyFont="1" applyFill="1" applyBorder="1">
      <alignment vertical="top"/>
    </xf>
    <xf numFmtId="0" fontId="14" fillId="28" borderId="20" xfId="3" applyFont="1" applyFill="1" applyBorder="1">
      <alignment vertical="top"/>
    </xf>
    <xf numFmtId="0" fontId="14" fillId="0" borderId="20" xfId="3" applyFont="1" applyBorder="1">
      <alignment vertical="top"/>
    </xf>
    <xf numFmtId="4" fontId="14" fillId="0" borderId="20" xfId="3" applyNumberFormat="1" applyFont="1" applyBorder="1" applyAlignment="1">
      <alignment horizontal="center" vertical="center"/>
    </xf>
    <xf numFmtId="4" fontId="14" fillId="0" borderId="20" xfId="3" applyNumberFormat="1" applyFont="1" applyFill="1" applyBorder="1" applyAlignment="1">
      <alignment horizontal="center" vertical="center"/>
    </xf>
    <xf numFmtId="0" fontId="14" fillId="28" borderId="20" xfId="3" applyFont="1" applyFill="1" applyBorder="1" applyAlignment="1">
      <alignment horizontal="center" vertical="center"/>
    </xf>
    <xf numFmtId="0" fontId="13" fillId="28" borderId="20" xfId="3" applyFont="1" applyFill="1" applyBorder="1" applyAlignment="1">
      <alignment horizontal="center" vertical="center"/>
    </xf>
    <xf numFmtId="0" fontId="13" fillId="31" borderId="20" xfId="3" applyFont="1" applyFill="1" applyBorder="1" applyAlignment="1">
      <alignment vertical="center"/>
    </xf>
    <xf numFmtId="0" fontId="14" fillId="31" borderId="20" xfId="3" applyFont="1" applyFill="1" applyBorder="1">
      <alignment vertical="top"/>
    </xf>
    <xf numFmtId="0" fontId="14" fillId="31" borderId="20" xfId="3" applyFont="1" applyFill="1" applyBorder="1" applyAlignment="1">
      <alignment horizontal="center" vertical="center"/>
    </xf>
    <xf numFmtId="0" fontId="13" fillId="31" borderId="20" xfId="3" applyFont="1" applyFill="1" applyBorder="1" applyAlignment="1">
      <alignment horizontal="center" vertical="center"/>
    </xf>
    <xf numFmtId="4" fontId="14" fillId="0" borderId="20" xfId="3" applyNumberFormat="1" applyFont="1" applyBorder="1">
      <alignment vertical="top"/>
    </xf>
    <xf numFmtId="4" fontId="13" fillId="0" borderId="20" xfId="3" applyNumberFormat="1" applyFont="1" applyFill="1" applyBorder="1">
      <alignment vertical="top"/>
    </xf>
    <xf numFmtId="4" fontId="13" fillId="0" borderId="20" xfId="3" applyNumberFormat="1" applyFont="1" applyFill="1" applyBorder="1" applyAlignment="1">
      <alignment horizontal="center" vertical="top" wrapText="1"/>
    </xf>
    <xf numFmtId="0" fontId="14" fillId="0" borderId="20" xfId="3" applyFont="1" applyFill="1" applyBorder="1" applyAlignment="1">
      <alignment vertical="top"/>
    </xf>
    <xf numFmtId="0" fontId="14" fillId="0" borderId="20" xfId="3" applyFont="1" applyFill="1" applyBorder="1">
      <alignment vertical="top"/>
    </xf>
    <xf numFmtId="0" fontId="14" fillId="0" borderId="27" xfId="3" applyFont="1" applyBorder="1">
      <alignment vertical="top"/>
    </xf>
    <xf numFmtId="0" fontId="20" fillId="0" borderId="0" xfId="3" applyFont="1" applyFill="1" applyBorder="1">
      <alignment vertical="top"/>
    </xf>
    <xf numFmtId="4" fontId="6" fillId="0" borderId="0" xfId="3" applyNumberFormat="1" applyFont="1" applyBorder="1">
      <alignment vertical="top"/>
    </xf>
    <xf numFmtId="0" fontId="84" fillId="0" borderId="0" xfId="3" applyFont="1">
      <alignment vertical="top"/>
    </xf>
    <xf numFmtId="0" fontId="85" fillId="0" borderId="19" xfId="3" applyFont="1" applyBorder="1">
      <alignment vertical="top"/>
    </xf>
    <xf numFmtId="0" fontId="84" fillId="0" borderId="19" xfId="3" applyFont="1" applyBorder="1">
      <alignment vertical="top"/>
    </xf>
    <xf numFmtId="0" fontId="10" fillId="22" borderId="29" xfId="3" applyFont="1" applyFill="1" applyBorder="1" applyAlignment="1">
      <alignment horizontal="center" vertical="center"/>
    </xf>
    <xf numFmtId="0" fontId="10" fillId="22" borderId="32" xfId="3" applyFont="1" applyFill="1" applyBorder="1" applyAlignment="1">
      <alignment horizontal="center" vertical="center"/>
    </xf>
    <xf numFmtId="0" fontId="10" fillId="0" borderId="20" xfId="3" applyFont="1" applyFill="1" applyBorder="1">
      <alignment vertical="top"/>
    </xf>
    <xf numFmtId="0" fontId="19" fillId="0" borderId="20" xfId="3" applyFont="1" applyFill="1" applyBorder="1" applyAlignment="1">
      <alignment horizontal="right"/>
    </xf>
    <xf numFmtId="0" fontId="84" fillId="0" borderId="0" xfId="3" applyFont="1" applyFill="1">
      <alignment vertical="top"/>
    </xf>
    <xf numFmtId="4" fontId="13" fillId="25" borderId="20" xfId="3" applyNumberFormat="1" applyFont="1" applyFill="1" applyBorder="1" applyAlignment="1">
      <alignment horizontal="left" vertical="center"/>
    </xf>
    <xf numFmtId="4" fontId="13" fillId="25" borderId="20" xfId="3" applyNumberFormat="1" applyFont="1" applyFill="1" applyBorder="1" applyAlignment="1">
      <alignment vertical="top"/>
    </xf>
    <xf numFmtId="4" fontId="13" fillId="25" borderId="0" xfId="3" applyNumberFormat="1" applyFont="1" applyFill="1" applyBorder="1" applyAlignment="1">
      <alignment vertical="top"/>
    </xf>
    <xf numFmtId="0" fontId="14" fillId="0" borderId="0" xfId="3" applyFont="1">
      <alignment vertical="top"/>
    </xf>
    <xf numFmtId="0" fontId="86" fillId="0" borderId="20" xfId="3" applyFont="1" applyBorder="1">
      <alignment vertical="top"/>
    </xf>
    <xf numFmtId="4" fontId="14" fillId="28" borderId="20" xfId="3" applyNumberFormat="1" applyFont="1" applyFill="1" applyBorder="1">
      <alignment vertical="top"/>
    </xf>
    <xf numFmtId="0" fontId="86" fillId="28" borderId="20" xfId="3" applyFont="1" applyFill="1" applyBorder="1">
      <alignment vertical="top"/>
    </xf>
    <xf numFmtId="0" fontId="14" fillId="0" borderId="0" xfId="3" applyFont="1" applyBorder="1" applyAlignment="1">
      <alignment horizontal="left" vertical="center"/>
    </xf>
    <xf numFmtId="0" fontId="12" fillId="28" borderId="20" xfId="3" applyFont="1" applyFill="1" applyBorder="1" applyAlignment="1">
      <alignment horizontal="left" vertical="center"/>
    </xf>
    <xf numFmtId="4" fontId="14" fillId="28" borderId="20" xfId="3" applyNumberFormat="1" applyFont="1" applyFill="1" applyBorder="1" applyAlignment="1">
      <alignment horizontal="center" vertical="center"/>
    </xf>
    <xf numFmtId="0" fontId="86" fillId="28" borderId="20" xfId="3" applyFont="1" applyFill="1" applyBorder="1" applyAlignment="1">
      <alignment horizontal="center" vertical="center"/>
    </xf>
    <xf numFmtId="4" fontId="14" fillId="24" borderId="20" xfId="3" applyNumberFormat="1" applyFont="1" applyFill="1" applyBorder="1" applyAlignment="1">
      <alignment horizontal="center" vertical="center"/>
    </xf>
    <xf numFmtId="4" fontId="13" fillId="25" borderId="20" xfId="3" applyNumberFormat="1" applyFont="1" applyFill="1" applyBorder="1" applyAlignment="1">
      <alignment horizontal="center" vertical="center"/>
    </xf>
    <xf numFmtId="0" fontId="14" fillId="0" borderId="0" xfId="3" applyFont="1" applyAlignment="1">
      <alignment horizontal="left" vertical="center"/>
    </xf>
    <xf numFmtId="0" fontId="86" fillId="0" borderId="20" xfId="3" applyFont="1" applyBorder="1" applyAlignment="1">
      <alignment horizontal="center" vertical="center"/>
    </xf>
    <xf numFmtId="0" fontId="12" fillId="31" borderId="20"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85" fillId="0" borderId="0" xfId="3" applyFont="1" applyBorder="1">
      <alignment vertical="top"/>
    </xf>
    <xf numFmtId="0" fontId="54" fillId="0" borderId="0" xfId="3" applyFont="1" applyFill="1" applyBorder="1">
      <alignment vertical="top"/>
    </xf>
    <xf numFmtId="4" fontId="85" fillId="0" borderId="0" xfId="3" applyNumberFormat="1" applyFont="1" applyBorder="1">
      <alignment vertical="top"/>
    </xf>
    <xf numFmtId="4" fontId="84" fillId="0" borderId="0" xfId="3" applyNumberFormat="1" applyFont="1">
      <alignment vertical="top"/>
    </xf>
    <xf numFmtId="0" fontId="20" fillId="0" borderId="19" xfId="3" applyFont="1" applyBorder="1" applyAlignment="1">
      <alignment horizontal="centerContinuous" wrapText="1"/>
    </xf>
    <xf numFmtId="0" fontId="20" fillId="0" borderId="19" xfId="3" applyFont="1" applyFill="1" applyBorder="1" applyAlignment="1">
      <alignment horizontal="centerContinuous" wrapText="1"/>
    </xf>
    <xf numFmtId="4" fontId="14" fillId="28" borderId="20" xfId="3" applyNumberFormat="1" applyFont="1" applyFill="1" applyBorder="1" applyAlignment="1"/>
    <xf numFmtId="0" fontId="10" fillId="22" borderId="28" xfId="11" applyFont="1" applyFill="1" applyBorder="1" applyAlignment="1">
      <alignment horizontal="left" vertical="center"/>
    </xf>
    <xf numFmtId="0" fontId="10" fillId="22" borderId="28" xfId="11" applyFont="1" applyFill="1" applyBorder="1" applyAlignment="1">
      <alignment horizontal="center" vertical="center"/>
    </xf>
    <xf numFmtId="0" fontId="14" fillId="0" borderId="0" xfId="10" applyFont="1" applyFill="1"/>
    <xf numFmtId="17" fontId="14" fillId="0" borderId="33" xfId="10" applyNumberFormat="1" applyFont="1" applyFill="1" applyBorder="1" applyAlignment="1">
      <alignment horizontal="left"/>
    </xf>
    <xf numFmtId="10" fontId="14" fillId="0" borderId="33" xfId="10" applyNumberFormat="1" applyFont="1" applyFill="1" applyBorder="1" applyAlignment="1">
      <alignment horizontal="center"/>
    </xf>
    <xf numFmtId="0" fontId="14" fillId="0" borderId="0" xfId="3" applyFont="1" applyFill="1" applyAlignment="1">
      <alignment horizontal="left" vertical="center"/>
    </xf>
    <xf numFmtId="0" fontId="14" fillId="0" borderId="21" xfId="10" applyFont="1" applyFill="1" applyBorder="1"/>
    <xf numFmtId="17" fontId="14" fillId="0" borderId="34" xfId="10" applyNumberFormat="1" applyFont="1" applyFill="1" applyBorder="1" applyAlignment="1">
      <alignment horizontal="left"/>
    </xf>
    <xf numFmtId="10" fontId="14" fillId="0" borderId="34" xfId="10" applyNumberFormat="1" applyFont="1" applyFill="1" applyBorder="1" applyAlignment="1">
      <alignment horizontal="center"/>
    </xf>
    <xf numFmtId="0" fontId="61" fillId="0" borderId="35" xfId="10" applyFont="1" applyFill="1" applyBorder="1" applyAlignment="1">
      <alignment horizontal="left" vertical="center"/>
    </xf>
    <xf numFmtId="0" fontId="14" fillId="0" borderId="0" xfId="10" applyFont="1" applyFill="1" applyBorder="1"/>
    <xf numFmtId="0" fontId="14" fillId="0" borderId="33" xfId="10" applyFont="1" applyFill="1" applyBorder="1" applyAlignment="1">
      <alignment horizontal="right"/>
    </xf>
    <xf numFmtId="0" fontId="61" fillId="0" borderId="36" xfId="10" applyFont="1" applyFill="1" applyBorder="1" applyAlignment="1">
      <alignment horizontal="left" vertical="center"/>
    </xf>
    <xf numFmtId="0" fontId="14" fillId="0" borderId="22" xfId="10" applyFont="1" applyFill="1" applyBorder="1"/>
    <xf numFmtId="0" fontId="14" fillId="0" borderId="37" xfId="10" applyFont="1" applyFill="1" applyBorder="1" applyAlignment="1">
      <alignment horizontal="right"/>
    </xf>
    <xf numFmtId="10" fontId="14" fillId="0" borderId="37" xfId="10" applyNumberFormat="1" applyFont="1" applyFill="1" applyBorder="1" applyAlignment="1">
      <alignment horizontal="center"/>
    </xf>
    <xf numFmtId="0" fontId="61" fillId="0" borderId="38" xfId="10" applyFont="1" applyFill="1" applyBorder="1" applyAlignment="1">
      <alignment horizontal="left" vertical="center"/>
    </xf>
    <xf numFmtId="0" fontId="14" fillId="0" borderId="33" xfId="10" applyFont="1" applyFill="1" applyBorder="1" applyAlignment="1">
      <alignment horizontal="left"/>
    </xf>
    <xf numFmtId="0" fontId="14" fillId="0" borderId="20" xfId="10" applyFont="1" applyFill="1" applyBorder="1"/>
    <xf numFmtId="0" fontId="14" fillId="0" borderId="39" xfId="10" applyFont="1" applyFill="1" applyBorder="1" applyAlignment="1"/>
    <xf numFmtId="10" fontId="14" fillId="0" borderId="39" xfId="10" applyNumberFormat="1" applyFont="1" applyFill="1" applyBorder="1" applyAlignment="1">
      <alignment horizontal="center"/>
    </xf>
    <xf numFmtId="0" fontId="61" fillId="0" borderId="40" xfId="10" applyFont="1" applyFill="1" applyBorder="1" applyAlignment="1">
      <alignment horizontal="left" vertical="center"/>
    </xf>
    <xf numFmtId="17" fontId="14" fillId="0" borderId="39" xfId="10" applyNumberFormat="1" applyFont="1" applyFill="1" applyBorder="1" applyAlignment="1"/>
    <xf numFmtId="17" fontId="14" fillId="0" borderId="33" xfId="10" applyNumberFormat="1" applyFont="1" applyFill="1" applyBorder="1" applyAlignment="1"/>
    <xf numFmtId="0" fontId="14" fillId="0" borderId="39" xfId="10" applyFont="1" applyFill="1" applyBorder="1" applyAlignment="1">
      <alignment horizontal="left"/>
    </xf>
    <xf numFmtId="0" fontId="14" fillId="0" borderId="41" xfId="10" applyFont="1" applyFill="1" applyBorder="1" applyAlignment="1">
      <alignment horizontal="left"/>
    </xf>
    <xf numFmtId="10" fontId="14" fillId="0" borderId="42" xfId="10" applyNumberFormat="1" applyFont="1" applyFill="1" applyBorder="1" applyAlignment="1">
      <alignment horizontal="center"/>
    </xf>
    <xf numFmtId="0" fontId="14" fillId="0" borderId="41" xfId="10" applyFont="1" applyFill="1" applyBorder="1" applyAlignment="1">
      <alignment horizontal="left" vertical="center"/>
    </xf>
    <xf numFmtId="0" fontId="14" fillId="0" borderId="0" xfId="10" applyFont="1" applyBorder="1"/>
    <xf numFmtId="0" fontId="14" fillId="0" borderId="43" xfId="3" applyFont="1" applyFill="1" applyBorder="1">
      <alignment vertical="top"/>
    </xf>
    <xf numFmtId="10" fontId="14" fillId="0" borderId="44" xfId="3" applyNumberFormat="1" applyFont="1" applyFill="1" applyBorder="1" applyAlignment="1">
      <alignment horizontal="center" vertical="top"/>
    </xf>
    <xf numFmtId="0" fontId="61" fillId="0" borderId="43" xfId="3" applyFont="1" applyFill="1" applyBorder="1" applyAlignment="1">
      <alignment horizontal="left" vertical="center"/>
    </xf>
    <xf numFmtId="0" fontId="14" fillId="0" borderId="36" xfId="10" applyFont="1" applyFill="1" applyBorder="1" applyAlignment="1">
      <alignment horizontal="left"/>
    </xf>
    <xf numFmtId="0" fontId="14" fillId="0" borderId="20" xfId="10" applyFont="1" applyBorder="1"/>
    <xf numFmtId="0" fontId="14" fillId="0" borderId="40" xfId="10" applyFont="1" applyFill="1" applyBorder="1" applyAlignment="1">
      <alignment horizontal="left"/>
    </xf>
    <xf numFmtId="0" fontId="14" fillId="0" borderId="40" xfId="10" applyFont="1" applyFill="1" applyBorder="1" applyAlignment="1">
      <alignment horizontal="left" vertical="center"/>
    </xf>
    <xf numFmtId="0" fontId="14" fillId="0" borderId="34" xfId="10" applyFont="1" applyFill="1" applyBorder="1" applyAlignment="1">
      <alignment horizontal="left"/>
    </xf>
    <xf numFmtId="0" fontId="14" fillId="0" borderId="37" xfId="10" applyFont="1" applyFill="1" applyBorder="1" applyAlignment="1">
      <alignment horizontal="left"/>
    </xf>
    <xf numFmtId="0" fontId="14" fillId="0" borderId="36" xfId="3" applyFont="1" applyFill="1" applyBorder="1" applyAlignment="1">
      <alignment horizontal="left" vertical="center"/>
    </xf>
    <xf numFmtId="0" fontId="14" fillId="0" borderId="34" xfId="3" applyFont="1" applyFill="1" applyBorder="1">
      <alignment vertical="top"/>
    </xf>
    <xf numFmtId="0" fontId="14" fillId="0" borderId="45" xfId="3" applyFont="1" applyFill="1" applyBorder="1">
      <alignment vertical="top"/>
    </xf>
    <xf numFmtId="0" fontId="14" fillId="0" borderId="33" xfId="3" applyFont="1" applyFill="1" applyBorder="1">
      <alignment vertical="top"/>
    </xf>
    <xf numFmtId="10" fontId="14" fillId="0" borderId="33" xfId="3" applyNumberFormat="1" applyFont="1" applyFill="1" applyBorder="1" applyAlignment="1">
      <alignment horizontal="center" vertical="top"/>
    </xf>
    <xf numFmtId="0" fontId="61" fillId="0" borderId="0" xfId="3" applyFont="1" applyFill="1" applyBorder="1" applyAlignment="1">
      <alignment horizontal="left" vertical="center"/>
    </xf>
    <xf numFmtId="0" fontId="61" fillId="0" borderId="0" xfId="3" applyFont="1" applyBorder="1" applyAlignment="1">
      <alignment horizontal="left" vertical="center"/>
    </xf>
    <xf numFmtId="0" fontId="14" fillId="0" borderId="37" xfId="10" applyFont="1" applyFill="1" applyBorder="1"/>
    <xf numFmtId="0" fontId="61" fillId="0" borderId="22" xfId="3" applyFont="1" applyBorder="1" applyAlignment="1">
      <alignment horizontal="left" vertical="center"/>
    </xf>
    <xf numFmtId="0" fontId="61" fillId="0" borderId="20" xfId="3" applyFont="1" applyBorder="1" applyAlignment="1">
      <alignment horizontal="left" vertical="center"/>
    </xf>
    <xf numFmtId="0" fontId="61" fillId="0" borderId="21" xfId="3" applyFont="1" applyBorder="1" applyAlignment="1">
      <alignment horizontal="left" vertical="center"/>
    </xf>
    <xf numFmtId="0" fontId="61" fillId="0" borderId="0" xfId="3" applyFont="1" applyFill="1" applyAlignment="1">
      <alignment horizontal="left" vertical="center"/>
    </xf>
    <xf numFmtId="10" fontId="14" fillId="0" borderId="46" xfId="10" applyNumberFormat="1" applyFont="1" applyFill="1" applyBorder="1" applyAlignment="1">
      <alignment horizontal="center"/>
    </xf>
    <xf numFmtId="0" fontId="61" fillId="0" borderId="20" xfId="3" applyFont="1" applyFill="1" applyBorder="1" applyAlignment="1">
      <alignment horizontal="left" vertical="center"/>
    </xf>
    <xf numFmtId="10" fontId="14" fillId="0" borderId="47" xfId="10" applyNumberFormat="1" applyFont="1" applyFill="1" applyBorder="1" applyAlignment="1">
      <alignment horizontal="center"/>
    </xf>
    <xf numFmtId="10" fontId="14" fillId="0" borderId="48" xfId="10" applyNumberFormat="1" applyFont="1" applyFill="1" applyBorder="1" applyAlignment="1">
      <alignment horizontal="center"/>
    </xf>
    <xf numFmtId="0" fontId="14" fillId="0" borderId="0" xfId="10" applyFont="1" applyBorder="1" applyAlignment="1">
      <alignment vertical="top"/>
    </xf>
    <xf numFmtId="10" fontId="14" fillId="0" borderId="47" xfId="10" applyNumberFormat="1" applyFont="1" applyBorder="1" applyAlignment="1">
      <alignment horizontal="center" vertical="top"/>
    </xf>
    <xf numFmtId="0" fontId="61" fillId="0" borderId="0" xfId="3" applyFont="1" applyAlignment="1">
      <alignment horizontal="left" vertical="center" wrapText="1"/>
    </xf>
    <xf numFmtId="0" fontId="61" fillId="0" borderId="20" xfId="3" applyFont="1" applyBorder="1" applyAlignment="1">
      <alignment horizontal="left" vertical="center" wrapText="1"/>
    </xf>
    <xf numFmtId="0" fontId="14" fillId="0" borderId="48" xfId="10" applyFont="1" applyFill="1" applyBorder="1"/>
    <xf numFmtId="10" fontId="14" fillId="0" borderId="42" xfId="3" applyNumberFormat="1" applyFont="1" applyBorder="1" applyAlignment="1">
      <alignment horizontal="center" vertical="top"/>
    </xf>
    <xf numFmtId="0" fontId="14" fillId="0" borderId="41" xfId="3" applyFont="1" applyBorder="1" applyAlignment="1">
      <alignment horizontal="left" vertical="center"/>
    </xf>
    <xf numFmtId="10" fontId="14" fillId="0" borderId="0" xfId="3" applyNumberFormat="1" applyFont="1">
      <alignment vertical="top"/>
    </xf>
    <xf numFmtId="0" fontId="87" fillId="0" borderId="0" xfId="3" applyFont="1" applyAlignment="1">
      <alignment horizontal="left" vertical="center"/>
    </xf>
    <xf numFmtId="10" fontId="20" fillId="0" borderId="0" xfId="3" applyNumberFormat="1" applyFont="1">
      <alignment vertical="top"/>
    </xf>
    <xf numFmtId="0" fontId="6" fillId="0" borderId="19" xfId="3" applyBorder="1" applyAlignment="1">
      <alignment horizontal="center"/>
    </xf>
    <xf numFmtId="0" fontId="9" fillId="26" borderId="19" xfId="4" applyFont="1" applyFill="1" applyBorder="1" applyAlignment="1" applyProtection="1"/>
    <xf numFmtId="0" fontId="14" fillId="0" borderId="20" xfId="3" applyFont="1" applyBorder="1" applyAlignment="1">
      <alignment horizontal="center" vertical="center" wrapText="1"/>
    </xf>
    <xf numFmtId="164" fontId="14" fillId="0" borderId="20" xfId="7" applyNumberFormat="1" applyFont="1" applyBorder="1" applyAlignment="1">
      <alignment horizontal="center" vertical="center" wrapText="1"/>
    </xf>
    <xf numFmtId="0" fontId="14" fillId="0" borderId="21" xfId="3" applyFont="1" applyBorder="1" applyAlignment="1">
      <alignment horizontal="center" vertical="center" wrapText="1"/>
    </xf>
    <xf numFmtId="164" fontId="14" fillId="0" borderId="21" xfId="7" applyNumberFormat="1" applyFont="1" applyBorder="1" applyAlignment="1">
      <alignment horizontal="center" vertical="center" wrapText="1"/>
    </xf>
    <xf numFmtId="0" fontId="14" fillId="0" borderId="21" xfId="3" applyFont="1" applyBorder="1" applyAlignment="1">
      <alignment horizontal="left" vertical="center"/>
    </xf>
    <xf numFmtId="0" fontId="14" fillId="0" borderId="0" xfId="3" applyFont="1" applyBorder="1" applyAlignment="1">
      <alignment horizontal="center" vertical="center" wrapText="1"/>
    </xf>
    <xf numFmtId="164" fontId="14" fillId="0" borderId="0" xfId="7" applyNumberFormat="1" applyFont="1" applyBorder="1" applyAlignment="1">
      <alignment horizontal="center" vertical="center" wrapText="1"/>
    </xf>
    <xf numFmtId="0" fontId="14" fillId="0" borderId="0" xfId="3" applyFont="1" applyBorder="1" applyAlignment="1">
      <alignment horizontal="left" vertical="center" wrapText="1"/>
    </xf>
    <xf numFmtId="0" fontId="14" fillId="0" borderId="22" xfId="3" applyFont="1" applyBorder="1" applyAlignment="1">
      <alignment horizontal="center" vertical="center" wrapText="1"/>
    </xf>
    <xf numFmtId="164" fontId="14" fillId="0" borderId="22" xfId="7" applyNumberFormat="1" applyFont="1" applyBorder="1" applyAlignment="1">
      <alignment horizontal="center" vertical="center" wrapText="1"/>
    </xf>
    <xf numFmtId="0" fontId="14" fillId="0" borderId="22" xfId="3" applyFont="1" applyBorder="1" applyAlignment="1">
      <alignment horizontal="left" vertical="center" wrapText="1"/>
    </xf>
    <xf numFmtId="164" fontId="14" fillId="0" borderId="20" xfId="7" applyNumberFormat="1" applyFont="1" applyFill="1" applyBorder="1" applyAlignment="1">
      <alignment horizontal="center" vertical="center" wrapText="1"/>
    </xf>
    <xf numFmtId="0" fontId="6" fillId="0" borderId="0" xfId="3" applyBorder="1" applyAlignment="1">
      <alignment horizontal="center"/>
    </xf>
    <xf numFmtId="0" fontId="39" fillId="0" borderId="0" xfId="3" applyFont="1" applyBorder="1" applyAlignment="1">
      <alignment horizontal="left" vertical="center"/>
    </xf>
    <xf numFmtId="0" fontId="39" fillId="0" borderId="0" xfId="3" applyFont="1" applyAlignment="1">
      <alignment horizontal="left" vertical="center"/>
    </xf>
    <xf numFmtId="0" fontId="9" fillId="26" borderId="14" xfId="4" applyFont="1" applyFill="1" applyBorder="1" applyAlignment="1" applyProtection="1">
      <alignment horizontal="right"/>
    </xf>
    <xf numFmtId="0" fontId="14" fillId="0" borderId="6" xfId="3" applyFont="1" applyBorder="1" applyAlignment="1">
      <alignment horizontal="center"/>
    </xf>
    <xf numFmtId="179" fontId="14" fillId="0" borderId="6" xfId="3" applyNumberFormat="1" applyFont="1" applyBorder="1" applyAlignment="1">
      <alignment horizontal="center"/>
    </xf>
    <xf numFmtId="0" fontId="14" fillId="0" borderId="4" xfId="3" applyFont="1" applyBorder="1" applyAlignment="1">
      <alignment horizontal="center" vertical="center" wrapText="1"/>
    </xf>
    <xf numFmtId="179" fontId="14" fillId="0" borderId="4" xfId="3" applyNumberFormat="1" applyFont="1" applyBorder="1" applyAlignment="1">
      <alignment horizontal="center" vertical="center" wrapText="1"/>
    </xf>
    <xf numFmtId="167" fontId="0" fillId="0" borderId="0" xfId="7" applyNumberFormat="1" applyFont="1" applyAlignment="1">
      <alignment horizontal="center" vertical="center" wrapText="1"/>
    </xf>
    <xf numFmtId="0" fontId="6" fillId="0" borderId="0" xfId="3" applyAlignment="1">
      <alignment horizontal="center" vertical="center" wrapText="1"/>
    </xf>
    <xf numFmtId="179" fontId="14" fillId="0" borderId="4" xfId="3" applyNumberFormat="1" applyFont="1" applyFill="1" applyBorder="1" applyAlignment="1">
      <alignment horizontal="center" vertical="center" wrapText="1"/>
    </xf>
    <xf numFmtId="167"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9"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7" fontId="0" fillId="0" borderId="0" xfId="7" applyNumberFormat="1" applyFont="1" applyBorder="1" applyAlignment="1">
      <alignment horizontal="center"/>
    </xf>
    <xf numFmtId="0" fontId="0" fillId="0" borderId="0" xfId="0" applyAlignment="1">
      <alignment horizontal="center"/>
    </xf>
    <xf numFmtId="0" fontId="94" fillId="24" borderId="0" xfId="5071" applyFont="1" applyFill="1" applyBorder="1" applyAlignment="1">
      <alignment vertical="top"/>
    </xf>
    <xf numFmtId="0" fontId="0" fillId="0" borderId="0" xfId="0" applyAlignment="1">
      <alignment horizontal="center" vertical="top"/>
    </xf>
    <xf numFmtId="0" fontId="31" fillId="0" borderId="0" xfId="0" applyFont="1"/>
    <xf numFmtId="0" fontId="20" fillId="0" borderId="0" xfId="11" applyFont="1" applyFill="1" applyAlignment="1"/>
    <xf numFmtId="0" fontId="9" fillId="0" borderId="0" xfId="4" quotePrefix="1" applyFill="1" applyAlignment="1" applyProtection="1"/>
    <xf numFmtId="0" fontId="14" fillId="33" borderId="56" xfId="11" applyFont="1" applyFill="1" applyBorder="1" applyAlignment="1">
      <alignment vertical="center"/>
    </xf>
    <xf numFmtId="3" fontId="14" fillId="33" borderId="56" xfId="11" applyNumberFormat="1" applyFont="1" applyFill="1" applyBorder="1" applyAlignment="1">
      <alignment vertical="center"/>
    </xf>
    <xf numFmtId="0" fontId="14" fillId="33" borderId="58" xfId="11" applyFont="1" applyFill="1" applyBorder="1" applyAlignment="1">
      <alignment vertical="center"/>
    </xf>
    <xf numFmtId="3" fontId="20" fillId="0" borderId="0" xfId="11" applyNumberFormat="1" applyFont="1" applyFill="1" applyAlignment="1"/>
    <xf numFmtId="0" fontId="13" fillId="0" borderId="0" xfId="11" applyFont="1" applyFill="1" applyBorder="1" applyAlignment="1">
      <alignment horizontal="left" vertical="center"/>
    </xf>
    <xf numFmtId="167" fontId="13" fillId="0" borderId="0" xfId="7" applyNumberFormat="1" applyFont="1" applyFill="1" applyBorder="1" applyAlignment="1">
      <alignment vertical="center"/>
    </xf>
    <xf numFmtId="0" fontId="14" fillId="0" borderId="0" xfId="11" applyFont="1" applyFill="1" applyAlignment="1"/>
    <xf numFmtId="167" fontId="14" fillId="0" borderId="0" xfId="11" applyNumberFormat="1" applyFont="1" applyFill="1" applyAlignment="1"/>
    <xf numFmtId="0" fontId="6" fillId="0" borderId="0" xfId="11" applyFont="1" applyFill="1" applyBorder="1" applyAlignment="1"/>
    <xf numFmtId="0" fontId="20" fillId="0" borderId="0" xfId="11" applyFont="1" applyFill="1" applyBorder="1" applyAlignment="1"/>
    <xf numFmtId="0" fontId="20" fillId="0" borderId="0" xfId="11" applyFont="1" applyFill="1" applyAlignment="1">
      <alignment horizontal="centerContinuous"/>
    </xf>
    <xf numFmtId="0" fontId="14" fillId="33" borderId="59" xfId="11" applyFont="1" applyFill="1" applyBorder="1" applyAlignment="1">
      <alignment vertical="center"/>
    </xf>
    <xf numFmtId="3" fontId="14" fillId="33" borderId="59" xfId="11" applyNumberFormat="1" applyFont="1" applyFill="1" applyBorder="1" applyAlignment="1">
      <alignment vertical="center"/>
    </xf>
    <xf numFmtId="0" fontId="97" fillId="0" borderId="0" xfId="11" applyFont="1" applyFill="1" applyBorder="1" applyAlignment="1"/>
    <xf numFmtId="3" fontId="20" fillId="0" borderId="0" xfId="11" applyNumberFormat="1" applyFont="1" applyFill="1" applyBorder="1" applyAlignment="1"/>
    <xf numFmtId="0" fontId="14" fillId="33" borderId="60" xfId="11" applyFont="1" applyFill="1" applyBorder="1" applyAlignment="1">
      <alignment vertical="center"/>
    </xf>
    <xf numFmtId="3" fontId="14" fillId="33" borderId="60" xfId="11" applyNumberFormat="1" applyFont="1" applyFill="1" applyBorder="1" applyAlignment="1">
      <alignment vertical="center"/>
    </xf>
    <xf numFmtId="3" fontId="14" fillId="33" borderId="0" xfId="11" applyNumberFormat="1" applyFont="1" applyFill="1" applyBorder="1" applyAlignment="1">
      <alignment vertical="center"/>
    </xf>
    <xf numFmtId="0" fontId="6" fillId="0" borderId="0" xfId="11" applyFont="1" applyFill="1" applyAlignment="1"/>
    <xf numFmtId="173" fontId="6" fillId="0" borderId="0" xfId="11" applyNumberFormat="1" applyFont="1" applyFill="1" applyAlignment="1"/>
    <xf numFmtId="184" fontId="6" fillId="0" borderId="0" xfId="11" applyNumberFormat="1" applyFont="1" applyFill="1" applyAlignment="1"/>
    <xf numFmtId="3" fontId="6" fillId="0" borderId="0" xfId="11" applyNumberFormat="1" applyFont="1" applyFill="1" applyAlignment="1"/>
    <xf numFmtId="167" fontId="6" fillId="0" borderId="0" xfId="11" applyNumberFormat="1" applyFont="1" applyFill="1" applyAlignment="1"/>
    <xf numFmtId="167" fontId="10" fillId="0" borderId="0" xfId="7" applyNumberFormat="1" applyFont="1" applyFill="1" applyAlignment="1"/>
    <xf numFmtId="167" fontId="20" fillId="0" borderId="0" xfId="7" applyNumberFormat="1" applyFont="1" applyFill="1" applyAlignment="1"/>
    <xf numFmtId="0" fontId="14" fillId="33" borderId="20" xfId="11" applyFont="1" applyFill="1" applyBorder="1" applyAlignment="1">
      <alignment vertical="center"/>
    </xf>
    <xf numFmtId="3" fontId="14" fillId="33" borderId="20" xfId="11" applyNumberFormat="1" applyFont="1" applyFill="1" applyBorder="1" applyAlignment="1">
      <alignment vertical="center"/>
    </xf>
    <xf numFmtId="9" fontId="20" fillId="0" borderId="0" xfId="7" applyNumberFormat="1" applyFont="1" applyFill="1" applyAlignment="1"/>
    <xf numFmtId="185" fontId="20" fillId="0" borderId="0" xfId="7" applyNumberFormat="1" applyFont="1" applyFill="1" applyAlignment="1"/>
    <xf numFmtId="167" fontId="20" fillId="0" borderId="0" xfId="11" applyNumberFormat="1" applyFont="1" applyFill="1" applyAlignment="1"/>
    <xf numFmtId="168" fontId="20" fillId="0" borderId="0" xfId="11" applyNumberFormat="1" applyFont="1" applyFill="1" applyAlignment="1"/>
    <xf numFmtId="173" fontId="20" fillId="0" borderId="0" xfId="7" applyNumberFormat="1" applyFont="1" applyFill="1" applyAlignment="1"/>
    <xf numFmtId="173" fontId="20" fillId="0" borderId="0" xfId="11" applyNumberFormat="1" applyFont="1" applyFill="1" applyAlignment="1"/>
    <xf numFmtId="173" fontId="10" fillId="0" borderId="0" xfId="7" applyNumberFormat="1" applyFont="1" applyFill="1" applyAlignment="1"/>
    <xf numFmtId="167" fontId="10" fillId="0" borderId="0" xfId="11" applyNumberFormat="1" applyFont="1" applyFill="1" applyAlignment="1"/>
    <xf numFmtId="9" fontId="20" fillId="0" borderId="0" xfId="11" applyNumberFormat="1" applyFont="1" applyFill="1" applyAlignment="1"/>
    <xf numFmtId="0" fontId="6" fillId="0" borderId="0" xfId="11" applyFont="1" applyFill="1" applyBorder="1" applyAlignment="1">
      <alignment vertical="top"/>
    </xf>
    <xf numFmtId="0" fontId="98" fillId="0" borderId="0" xfId="6730" applyFont="1" applyFill="1" applyBorder="1" applyAlignment="1">
      <alignment horizontal="left" vertical="top"/>
    </xf>
    <xf numFmtId="167" fontId="6" fillId="0" borderId="0" xfId="7" applyNumberFormat="1" applyFont="1" applyFill="1" applyAlignment="1"/>
    <xf numFmtId="0" fontId="19" fillId="0" borderId="0" xfId="6730" applyFont="1" applyAlignment="1">
      <alignment horizontal="center" vertical="center"/>
    </xf>
    <xf numFmtId="167" fontId="19" fillId="0" borderId="0" xfId="6730" applyNumberFormat="1" applyFont="1" applyAlignment="1">
      <alignment horizontal="center" vertical="center"/>
    </xf>
    <xf numFmtId="3" fontId="10" fillId="0" borderId="0" xfId="11" applyNumberFormat="1" applyFont="1" applyFill="1" applyBorder="1" applyAlignment="1"/>
    <xf numFmtId="0" fontId="10" fillId="0" borderId="0" xfId="11" applyFont="1" applyFill="1" applyAlignment="1"/>
    <xf numFmtId="3" fontId="13" fillId="23" borderId="20" xfId="11" applyNumberFormat="1" applyFont="1" applyFill="1" applyBorder="1" applyAlignment="1">
      <alignment vertical="center"/>
    </xf>
    <xf numFmtId="0" fontId="54" fillId="0" borderId="0" xfId="11" applyFont="1" applyFill="1" applyAlignment="1"/>
    <xf numFmtId="3" fontId="20" fillId="0" borderId="0" xfId="11" applyNumberFormat="1" applyFill="1">
      <alignment vertical="top"/>
    </xf>
    <xf numFmtId="0" fontId="20" fillId="0" borderId="0" xfId="11" applyFont="1" applyFill="1" applyBorder="1" applyAlignment="1">
      <alignment horizontal="centerContinuous"/>
    </xf>
    <xf numFmtId="186" fontId="14" fillId="0" borderId="0" xfId="11" applyNumberFormat="1" applyFont="1" applyFill="1" applyBorder="1" applyAlignment="1">
      <alignment horizontal="centerContinuous"/>
    </xf>
    <xf numFmtId="173" fontId="10" fillId="0" borderId="0" xfId="11" applyNumberFormat="1" applyFont="1" applyFill="1" applyAlignment="1"/>
    <xf numFmtId="0" fontId="14" fillId="0" borderId="19" xfId="11" applyFont="1" applyFill="1" applyBorder="1" applyAlignment="1">
      <alignment horizontal="center"/>
    </xf>
    <xf numFmtId="0" fontId="99" fillId="0" borderId="0" xfId="11" applyFont="1" applyFill="1" applyBorder="1" applyAlignment="1"/>
    <xf numFmtId="167" fontId="10" fillId="0" borderId="0" xfId="7" applyNumberFormat="1" applyFont="1" applyFill="1" applyBorder="1" applyAlignment="1"/>
    <xf numFmtId="0" fontId="19" fillId="0" borderId="0" xfId="6730" applyFont="1" applyFill="1" applyBorder="1" applyAlignment="1">
      <alignment horizontal="center" vertical="center"/>
    </xf>
    <xf numFmtId="2" fontId="20" fillId="0" borderId="0" xfId="11" applyNumberFormat="1" applyFont="1" applyFill="1" applyBorder="1" applyAlignment="1"/>
    <xf numFmtId="173" fontId="99" fillId="0" borderId="0" xfId="11" applyNumberFormat="1" applyFont="1" applyFill="1" applyBorder="1" applyAlignment="1"/>
    <xf numFmtId="167" fontId="20" fillId="0" borderId="0" xfId="7" applyNumberFormat="1" applyFont="1" applyFill="1" applyBorder="1" applyAlignment="1"/>
    <xf numFmtId="0" fontId="14" fillId="0" borderId="0" xfId="11" applyFont="1" applyFill="1" applyBorder="1" applyAlignment="1">
      <alignment vertical="center"/>
    </xf>
    <xf numFmtId="187" fontId="20" fillId="0" borderId="0" xfId="11" applyNumberFormat="1" applyFont="1" applyFill="1" applyBorder="1" applyAlignment="1"/>
    <xf numFmtId="173" fontId="20" fillId="0" borderId="0" xfId="11" applyNumberFormat="1" applyFont="1" applyFill="1" applyBorder="1" applyAlignment="1"/>
    <xf numFmtId="173" fontId="10" fillId="0" borderId="0" xfId="11" applyNumberFormat="1" applyFont="1" applyFill="1" applyBorder="1" applyAlignment="1"/>
    <xf numFmtId="0" fontId="12" fillId="0" borderId="0" xfId="11" applyFont="1" applyFill="1" applyBorder="1" applyAlignment="1">
      <alignment horizontal="left" vertical="center"/>
    </xf>
    <xf numFmtId="167" fontId="12" fillId="0" borderId="0" xfId="7" applyNumberFormat="1" applyFont="1" applyFill="1" applyBorder="1" applyAlignment="1">
      <alignment vertical="center"/>
    </xf>
    <xf numFmtId="167" fontId="20" fillId="0" borderId="0" xfId="7" applyNumberFormat="1" applyFont="1" applyFill="1" applyBorder="1" applyAlignment="1">
      <alignment horizontal="center" vertical="center"/>
    </xf>
    <xf numFmtId="0" fontId="14" fillId="0" borderId="63" xfId="11" applyFont="1" applyFill="1" applyBorder="1" applyAlignment="1">
      <alignment horizontal="center"/>
    </xf>
    <xf numFmtId="167" fontId="100" fillId="0" borderId="0" xfId="7" applyNumberFormat="1" applyFont="1" applyFill="1" applyBorder="1" applyAlignment="1"/>
    <xf numFmtId="0" fontId="20" fillId="0" borderId="0" xfId="11" applyFill="1" applyAlignment="1"/>
    <xf numFmtId="0" fontId="13" fillId="0" borderId="5" xfId="11" applyFont="1" applyFill="1" applyBorder="1" applyAlignment="1">
      <alignment horizontal="centerContinuous"/>
    </xf>
    <xf numFmtId="0" fontId="20" fillId="0" borderId="5" xfId="11" applyFill="1" applyBorder="1" applyAlignment="1"/>
    <xf numFmtId="0" fontId="13" fillId="23" borderId="23" xfId="11" applyFont="1" applyFill="1" applyBorder="1" applyAlignment="1">
      <alignment horizontal="left" vertical="center"/>
    </xf>
    <xf numFmtId="9" fontId="14" fillId="0" borderId="0" xfId="11" applyNumberFormat="1" applyFont="1" applyFill="1" applyAlignment="1"/>
    <xf numFmtId="0" fontId="54" fillId="33" borderId="0" xfId="11" applyFont="1" applyFill="1" applyBorder="1" applyAlignment="1">
      <alignment vertical="center"/>
    </xf>
    <xf numFmtId="0" fontId="6" fillId="0" borderId="0" xfId="6730" applyFill="1" applyAlignment="1"/>
    <xf numFmtId="0" fontId="13" fillId="0" borderId="0" xfId="11" applyFont="1" applyFill="1" applyAlignment="1">
      <alignment horizontal="centerContinuous"/>
    </xf>
    <xf numFmtId="0" fontId="14" fillId="0" borderId="0" xfId="11" applyFont="1" applyFill="1" applyAlignment="1">
      <alignment horizontal="centerContinuous"/>
    </xf>
    <xf numFmtId="167" fontId="0" fillId="0" borderId="0" xfId="7" applyNumberFormat="1" applyFont="1" applyFill="1" applyAlignment="1"/>
    <xf numFmtId="0" fontId="19" fillId="0" borderId="0" xfId="6730" applyFont="1" applyBorder="1" applyAlignment="1">
      <alignment horizontal="center" vertical="center"/>
    </xf>
    <xf numFmtId="167" fontId="98" fillId="0" borderId="0" xfId="7" applyNumberFormat="1" applyFont="1" applyFill="1" applyBorder="1" applyAlignment="1">
      <alignment horizontal="right" vertical="top"/>
    </xf>
    <xf numFmtId="167" fontId="0" fillId="0" borderId="0" xfId="7" applyNumberFormat="1" applyFont="1" applyFill="1" applyBorder="1" applyAlignment="1"/>
    <xf numFmtId="0" fontId="20" fillId="0" borderId="0" xfId="11" applyFill="1" applyBorder="1" applyAlignment="1"/>
    <xf numFmtId="0" fontId="13" fillId="0" borderId="0" xfId="11" applyFont="1" applyFill="1" applyBorder="1" applyAlignment="1"/>
    <xf numFmtId="3" fontId="13" fillId="0" borderId="0" xfId="11" applyNumberFormat="1" applyFont="1" applyFill="1" applyBorder="1" applyAlignment="1"/>
    <xf numFmtId="0" fontId="14" fillId="0" borderId="0" xfId="11" applyFont="1" applyFill="1" applyBorder="1" applyAlignment="1"/>
    <xf numFmtId="0" fontId="14" fillId="33" borderId="67" xfId="11" applyFont="1" applyFill="1" applyBorder="1" applyAlignment="1">
      <alignment vertical="center"/>
    </xf>
    <xf numFmtId="3" fontId="14" fillId="33" borderId="67" xfId="11" applyNumberFormat="1" applyFont="1" applyFill="1" applyBorder="1" applyAlignment="1">
      <alignment vertical="center"/>
    </xf>
    <xf numFmtId="3" fontId="20" fillId="0" borderId="0" xfId="11" applyNumberFormat="1" applyFill="1" applyAlignment="1"/>
    <xf numFmtId="0" fontId="14" fillId="23" borderId="23" xfId="11" applyFont="1" applyFill="1" applyBorder="1" applyAlignment="1">
      <alignment horizontal="left" vertical="center"/>
    </xf>
    <xf numFmtId="0" fontId="102" fillId="0" borderId="0" xfId="11" applyFont="1" applyFill="1" applyBorder="1" applyAlignment="1"/>
    <xf numFmtId="0" fontId="103" fillId="0" borderId="0" xfId="11" applyFont="1" applyFill="1" applyBorder="1" applyAlignment="1"/>
    <xf numFmtId="0" fontId="42" fillId="0" borderId="0" xfId="4706" applyFill="1" applyBorder="1" applyAlignment="1" applyProtection="1"/>
    <xf numFmtId="0" fontId="14" fillId="33" borderId="59" xfId="11" applyFont="1" applyFill="1" applyBorder="1" applyAlignment="1">
      <alignment horizontal="left" vertical="center"/>
    </xf>
    <xf numFmtId="0" fontId="14" fillId="33" borderId="60" xfId="11" applyFont="1" applyFill="1" applyBorder="1" applyAlignment="1">
      <alignment horizontal="left" vertical="center"/>
    </xf>
    <xf numFmtId="3" fontId="20" fillId="0" borderId="0" xfId="11" applyNumberFormat="1" applyFont="1" applyFill="1" applyBorder="1" applyAlignment="1">
      <alignment horizontal="center"/>
    </xf>
    <xf numFmtId="10" fontId="0" fillId="0" borderId="0" xfId="6" applyNumberFormat="1" applyFont="1" applyFill="1" applyAlignment="1"/>
    <xf numFmtId="3" fontId="13" fillId="0" borderId="0" xfId="11" applyNumberFormat="1" applyFont="1" applyFill="1" applyBorder="1" applyAlignment="1">
      <alignment horizontal="right" vertical="center"/>
    </xf>
    <xf numFmtId="0" fontId="20" fillId="0" borderId="5" xfId="11" applyFont="1" applyFill="1" applyBorder="1" applyAlignment="1"/>
    <xf numFmtId="0" fontId="34" fillId="0" borderId="0" xfId="11" applyNumberFormat="1" applyFont="1" applyFill="1" applyAlignment="1"/>
    <xf numFmtId="0" fontId="42" fillId="0" borderId="0" xfId="4706" applyFill="1" applyAlignment="1" applyProtection="1"/>
    <xf numFmtId="167" fontId="14" fillId="33" borderId="56" xfId="11" applyNumberFormat="1" applyFont="1" applyFill="1" applyBorder="1" applyAlignment="1">
      <alignment vertical="center"/>
    </xf>
    <xf numFmtId="167" fontId="14" fillId="33" borderId="0" xfId="11" applyNumberFormat="1" applyFont="1" applyFill="1" applyBorder="1" applyAlignment="1">
      <alignment vertical="center"/>
    </xf>
    <xf numFmtId="0" fontId="18" fillId="0" borderId="0" xfId="11" applyFont="1" applyFill="1" applyBorder="1" applyAlignment="1"/>
    <xf numFmtId="0" fontId="20" fillId="0" borderId="0" xfId="11" applyAlignment="1"/>
    <xf numFmtId="0" fontId="20" fillId="0" borderId="5" xfId="11" applyBorder="1" applyAlignment="1"/>
    <xf numFmtId="0" fontId="28" fillId="0" borderId="0" xfId="11" applyFont="1" applyAlignment="1"/>
    <xf numFmtId="3" fontId="0" fillId="0" borderId="0" xfId="0" applyNumberFormat="1" applyAlignment="1">
      <alignment vertical="center"/>
    </xf>
    <xf numFmtId="0" fontId="0" fillId="0" borderId="0" xfId="0" applyAlignment="1">
      <alignment vertical="center"/>
    </xf>
    <xf numFmtId="0" fontId="13" fillId="26" borderId="0" xfId="11" applyFont="1" applyFill="1" applyBorder="1" applyAlignment="1">
      <alignment wrapText="1"/>
    </xf>
    <xf numFmtId="0" fontId="20" fillId="0" borderId="0" xfId="11" applyBorder="1" applyAlignment="1"/>
    <xf numFmtId="0" fontId="6" fillId="0" borderId="0" xfId="6730" applyAlignment="1"/>
    <xf numFmtId="0" fontId="20" fillId="0" borderId="0" xfId="11" applyFont="1" applyBorder="1" applyAlignment="1">
      <alignment horizontal="center"/>
    </xf>
    <xf numFmtId="0" fontId="20" fillId="0" borderId="0" xfId="11" applyBorder="1" applyAlignment="1">
      <alignment horizontal="center"/>
    </xf>
    <xf numFmtId="10" fontId="14" fillId="33" borderId="20" xfId="6" applyNumberFormat="1" applyFont="1" applyFill="1" applyBorder="1" applyAlignment="1">
      <alignment horizontal="center" vertical="center"/>
    </xf>
    <xf numFmtId="10" fontId="14" fillId="23" borderId="20" xfId="6" applyNumberFormat="1" applyFont="1" applyFill="1" applyBorder="1" applyAlignment="1">
      <alignment horizontal="center" vertical="center"/>
    </xf>
    <xf numFmtId="167" fontId="28" fillId="0" borderId="0" xfId="11" applyNumberFormat="1" applyFont="1" applyBorder="1" applyAlignment="1">
      <alignment horizontal="left"/>
    </xf>
    <xf numFmtId="10" fontId="28" fillId="0" borderId="0" xfId="6" applyNumberFormat="1" applyFont="1" applyBorder="1" applyAlignment="1">
      <alignment horizontal="right"/>
    </xf>
    <xf numFmtId="0" fontId="28" fillId="0" borderId="0" xfId="11" applyFont="1" applyBorder="1" applyAlignment="1">
      <alignment horizontal="left"/>
    </xf>
    <xf numFmtId="0" fontId="18" fillId="0" borderId="0" xfId="11" applyFont="1" applyBorder="1" applyAlignment="1"/>
    <xf numFmtId="0" fontId="20" fillId="0" borderId="72" xfId="11" applyBorder="1" applyAlignment="1"/>
    <xf numFmtId="0" fontId="20" fillId="0" borderId="73" xfId="11" applyBorder="1" applyAlignment="1"/>
    <xf numFmtId="0" fontId="104" fillId="0" borderId="0" xfId="11" applyFont="1" applyBorder="1" applyAlignment="1"/>
    <xf numFmtId="0" fontId="104" fillId="0" borderId="73" xfId="11" applyFont="1" applyBorder="1" applyAlignment="1"/>
    <xf numFmtId="0" fontId="104" fillId="0" borderId="0" xfId="11" applyFont="1" applyAlignment="1"/>
    <xf numFmtId="0" fontId="104" fillId="0" borderId="74" xfId="11" applyFont="1" applyBorder="1" applyAlignment="1"/>
    <xf numFmtId="0" fontId="20" fillId="0" borderId="0" xfId="11" applyFont="1" applyBorder="1" applyAlignment="1"/>
    <xf numFmtId="0" fontId="20" fillId="0" borderId="0" xfId="11" applyFont="1" applyAlignment="1"/>
    <xf numFmtId="0" fontId="9" fillId="0" borderId="0" xfId="4706" applyFont="1" applyFill="1" applyAlignment="1" applyProtection="1"/>
    <xf numFmtId="167" fontId="14" fillId="33" borderId="20" xfId="7" applyNumberFormat="1" applyFont="1" applyFill="1" applyBorder="1" applyAlignment="1">
      <alignment vertical="center"/>
    </xf>
    <xf numFmtId="0" fontId="14" fillId="0" borderId="20" xfId="6731" applyFont="1" applyFill="1" applyBorder="1">
      <alignment vertical="top"/>
    </xf>
    <xf numFmtId="0" fontId="14" fillId="0" borderId="20" xfId="11" applyFont="1" applyFill="1" applyBorder="1" applyAlignment="1"/>
    <xf numFmtId="188" fontId="14" fillId="0" borderId="20" xfId="11" applyNumberFormat="1" applyFont="1" applyFill="1" applyBorder="1" applyAlignment="1"/>
    <xf numFmtId="0" fontId="54" fillId="0" borderId="0" xfId="11" applyFont="1" applyFill="1" applyBorder="1" applyAlignment="1"/>
    <xf numFmtId="0" fontId="9" fillId="0" borderId="0" xfId="4706" applyFont="1" applyFill="1" applyBorder="1" applyAlignment="1" applyProtection="1"/>
    <xf numFmtId="0" fontId="9" fillId="0" borderId="0" xfId="4" quotePrefix="1" applyFill="1" applyAlignment="1" applyProtection="1">
      <alignment horizontal="right"/>
    </xf>
    <xf numFmtId="0" fontId="20" fillId="0" borderId="0" xfId="11" applyFill="1" applyAlignment="1">
      <alignment horizontal="right"/>
    </xf>
    <xf numFmtId="0" fontId="10" fillId="0" borderId="0" xfId="6731" applyFont="1" applyFill="1" applyBorder="1" applyAlignment="1"/>
    <xf numFmtId="0" fontId="20" fillId="0" borderId="0" xfId="6731" applyFont="1" applyFill="1" applyBorder="1">
      <alignment vertical="top"/>
    </xf>
    <xf numFmtId="0" fontId="18" fillId="0" borderId="0" xfId="6731" applyFont="1" applyFill="1" applyBorder="1">
      <alignment vertical="top"/>
    </xf>
    <xf numFmtId="0" fontId="10" fillId="0" borderId="0" xfId="6731" applyFont="1" applyFill="1" applyBorder="1">
      <alignment vertical="top"/>
    </xf>
    <xf numFmtId="0" fontId="20" fillId="0" borderId="0" xfId="6731" applyFont="1" applyFill="1">
      <alignment vertical="top"/>
    </xf>
    <xf numFmtId="0" fontId="10" fillId="0" borderId="0" xfId="4936" applyFont="1" applyFill="1" applyAlignment="1">
      <alignment horizontal="centerContinuous"/>
    </xf>
    <xf numFmtId="0" fontId="6" fillId="0" borderId="0" xfId="4936" applyFill="1" applyAlignment="1">
      <alignment horizontal="centerContinuous"/>
    </xf>
    <xf numFmtId="0" fontId="14" fillId="33" borderId="56" xfId="6730" applyFont="1" applyFill="1" applyBorder="1" applyAlignment="1">
      <alignment horizontal="left" vertical="center"/>
    </xf>
    <xf numFmtId="0" fontId="6" fillId="0" borderId="0" xfId="4936" applyFill="1" applyAlignment="1"/>
    <xf numFmtId="3" fontId="6" fillId="0" borderId="0" xfId="4936" applyNumberFormat="1" applyFill="1" applyAlignment="1"/>
    <xf numFmtId="3" fontId="14" fillId="33" borderId="0" xfId="6730" applyNumberFormat="1" applyFont="1" applyFill="1" applyBorder="1" applyAlignment="1">
      <alignment vertical="center"/>
    </xf>
    <xf numFmtId="0" fontId="14" fillId="33" borderId="59" xfId="6730" applyFont="1" applyFill="1" applyBorder="1" applyAlignment="1">
      <alignment horizontal="left" vertical="center"/>
    </xf>
    <xf numFmtId="0" fontId="14" fillId="33" borderId="0" xfId="6730" applyFont="1" applyFill="1" applyBorder="1" applyAlignment="1">
      <alignment horizontal="left" vertical="center"/>
    </xf>
    <xf numFmtId="3" fontId="14" fillId="0" borderId="0" xfId="6730" applyNumberFormat="1" applyFont="1" applyFill="1" applyBorder="1" applyAlignment="1">
      <alignment vertical="center"/>
    </xf>
    <xf numFmtId="3" fontId="20" fillId="0" borderId="0" xfId="6730" applyNumberFormat="1" applyFont="1" applyFill="1" applyBorder="1" applyAlignment="1">
      <alignment horizontal="center"/>
    </xf>
    <xf numFmtId="3" fontId="6" fillId="0" borderId="0" xfId="6730" applyNumberFormat="1" applyAlignment="1"/>
    <xf numFmtId="0" fontId="94" fillId="24" borderId="0" xfId="5071" applyFont="1" applyFill="1" applyBorder="1" applyAlignment="1">
      <alignment horizontal="left"/>
    </xf>
    <xf numFmtId="0" fontId="20" fillId="0" borderId="0" xfId="5198" applyAlignment="1"/>
    <xf numFmtId="0" fontId="20" fillId="0" borderId="5" xfId="5198" applyBorder="1" applyAlignment="1"/>
    <xf numFmtId="0" fontId="14" fillId="33" borderId="59" xfId="5198" applyFont="1" applyFill="1" applyBorder="1" applyAlignment="1">
      <alignment vertical="center"/>
    </xf>
    <xf numFmtId="3" fontId="14" fillId="33" borderId="59" xfId="5198" applyNumberFormat="1" applyFont="1" applyFill="1" applyBorder="1" applyAlignment="1">
      <alignment vertical="center"/>
    </xf>
    <xf numFmtId="0" fontId="14" fillId="33" borderId="58" xfId="5198" applyFont="1" applyFill="1" applyBorder="1" applyAlignment="1">
      <alignment vertical="center"/>
    </xf>
    <xf numFmtId="3" fontId="14" fillId="33" borderId="76" xfId="5198" applyNumberFormat="1" applyFont="1" applyFill="1" applyBorder="1" applyAlignment="1">
      <alignment vertical="center"/>
    </xf>
    <xf numFmtId="0" fontId="14" fillId="33" borderId="56" xfId="5198" applyFont="1" applyFill="1" applyBorder="1" applyAlignment="1">
      <alignment vertical="center"/>
    </xf>
    <xf numFmtId="0" fontId="18" fillId="33" borderId="0" xfId="5198" applyFont="1" applyFill="1" applyBorder="1" applyAlignment="1">
      <alignment vertical="center"/>
    </xf>
    <xf numFmtId="0" fontId="54" fillId="33" borderId="0" xfId="5198" applyFont="1" applyFill="1" applyBorder="1" applyAlignment="1">
      <alignment vertical="center"/>
    </xf>
    <xf numFmtId="0" fontId="105" fillId="0" borderId="0" xfId="5198" applyFont="1" applyFill="1" applyBorder="1" applyAlignment="1">
      <alignment wrapText="1"/>
    </xf>
    <xf numFmtId="0" fontId="106" fillId="0" borderId="5" xfId="5198" applyFont="1" applyFill="1" applyBorder="1" applyAlignment="1">
      <alignment horizontal="center" wrapText="1"/>
    </xf>
    <xf numFmtId="0" fontId="105" fillId="0" borderId="5" xfId="5198" applyFont="1" applyFill="1" applyBorder="1" applyAlignment="1">
      <alignment wrapText="1"/>
    </xf>
    <xf numFmtId="0" fontId="9" fillId="0" borderId="0" xfId="4" applyFill="1" applyAlignment="1" applyProtection="1">
      <alignment horizontal="center" wrapText="1"/>
    </xf>
    <xf numFmtId="167" fontId="14" fillId="33" borderId="56" xfId="1" applyNumberFormat="1" applyFont="1" applyFill="1" applyBorder="1" applyAlignment="1">
      <alignment vertical="center"/>
    </xf>
    <xf numFmtId="167" fontId="14" fillId="33" borderId="59" xfId="1" applyNumberFormat="1" applyFont="1" applyFill="1" applyBorder="1" applyAlignment="1">
      <alignment vertical="center"/>
    </xf>
    <xf numFmtId="167" fontId="14" fillId="33" borderId="58" xfId="1" applyNumberFormat="1" applyFont="1" applyFill="1" applyBorder="1" applyAlignment="1">
      <alignment vertical="center"/>
    </xf>
    <xf numFmtId="0" fontId="28" fillId="0" borderId="0" xfId="5198" applyFont="1" applyAlignment="1"/>
    <xf numFmtId="167" fontId="20" fillId="0" borderId="0" xfId="5198" applyNumberFormat="1" applyAlignment="1"/>
    <xf numFmtId="3" fontId="14" fillId="33" borderId="56" xfId="5198" applyNumberFormat="1" applyFont="1" applyFill="1" applyBorder="1" applyAlignment="1">
      <alignment vertical="center"/>
    </xf>
    <xf numFmtId="0" fontId="14" fillId="33" borderId="60" xfId="5198" applyFont="1" applyFill="1" applyBorder="1" applyAlignment="1">
      <alignment vertical="center"/>
    </xf>
    <xf numFmtId="3" fontId="14" fillId="33" borderId="58" xfId="5198" applyNumberFormat="1" applyFont="1" applyFill="1" applyBorder="1" applyAlignment="1">
      <alignment vertical="center"/>
    </xf>
    <xf numFmtId="3" fontId="20" fillId="0" borderId="0" xfId="5198" applyNumberFormat="1" applyAlignment="1"/>
    <xf numFmtId="0" fontId="106" fillId="0" borderId="5" xfId="5198" applyFont="1" applyFill="1" applyBorder="1" applyAlignment="1"/>
    <xf numFmtId="0" fontId="13" fillId="30" borderId="20" xfId="5198" applyFont="1" applyFill="1" applyBorder="1" applyAlignment="1">
      <alignment horizontal="center"/>
    </xf>
    <xf numFmtId="0" fontId="13" fillId="30" borderId="20" xfId="5198" applyFont="1" applyFill="1" applyBorder="1" applyAlignment="1">
      <alignment horizontal="right"/>
    </xf>
    <xf numFmtId="0" fontId="14" fillId="33" borderId="0" xfId="5198" applyFont="1" applyFill="1" applyBorder="1" applyAlignment="1"/>
    <xf numFmtId="188" fontId="14" fillId="33" borderId="0" xfId="7" applyNumberFormat="1" applyFont="1" applyFill="1" applyBorder="1" applyAlignment="1">
      <alignment horizontal="right"/>
    </xf>
    <xf numFmtId="0" fontId="14" fillId="33" borderId="20" xfId="5198" applyFont="1" applyFill="1" applyBorder="1" applyAlignment="1"/>
    <xf numFmtId="188" fontId="14" fillId="33" borderId="20" xfId="7" applyNumberFormat="1" applyFont="1" applyFill="1" applyBorder="1" applyAlignment="1">
      <alignment horizontal="right"/>
    </xf>
    <xf numFmtId="0" fontId="14" fillId="0" borderId="0" xfId="5198" applyFont="1" applyAlignment="1"/>
    <xf numFmtId="167" fontId="14" fillId="0" borderId="0" xfId="7" applyNumberFormat="1" applyFont="1" applyAlignment="1">
      <alignment horizontal="right"/>
    </xf>
    <xf numFmtId="0" fontId="13" fillId="25" borderId="20" xfId="5198" applyFont="1" applyFill="1" applyBorder="1" applyAlignment="1">
      <alignment horizontal="center"/>
    </xf>
    <xf numFmtId="167" fontId="13" fillId="25" borderId="20" xfId="7" applyNumberFormat="1" applyFont="1" applyFill="1" applyBorder="1" applyAlignment="1">
      <alignment horizontal="right"/>
    </xf>
    <xf numFmtId="0" fontId="14" fillId="33" borderId="22" xfId="5198" applyFont="1" applyFill="1" applyBorder="1" applyAlignment="1"/>
    <xf numFmtId="188" fontId="14" fillId="33" borderId="22" xfId="7" applyNumberFormat="1" applyFont="1" applyFill="1" applyBorder="1" applyAlignment="1">
      <alignment horizontal="right"/>
    </xf>
    <xf numFmtId="0" fontId="14" fillId="33" borderId="20" xfId="5198" quotePrefix="1" applyFont="1" applyFill="1" applyBorder="1" applyAlignment="1"/>
    <xf numFmtId="0" fontId="18" fillId="0" borderId="0" xfId="5198" applyFont="1" applyAlignment="1"/>
    <xf numFmtId="0" fontId="6" fillId="0" borderId="0" xfId="5198" applyFont="1" applyAlignment="1"/>
    <xf numFmtId="0" fontId="6" fillId="0" borderId="0" xfId="4886"/>
    <xf numFmtId="0" fontId="13" fillId="25" borderId="20" xfId="5198" applyFont="1" applyFill="1" applyBorder="1" applyAlignment="1">
      <alignment horizontal="right"/>
    </xf>
    <xf numFmtId="0" fontId="13" fillId="34" borderId="61" xfId="5198" applyFont="1" applyFill="1" applyBorder="1" applyAlignment="1">
      <alignment horizontal="left"/>
    </xf>
    <xf numFmtId="0" fontId="13" fillId="34" borderId="61" xfId="5198" applyFont="1" applyFill="1" applyBorder="1" applyAlignment="1">
      <alignment horizontal="center" vertical="center" wrapText="1"/>
    </xf>
    <xf numFmtId="0" fontId="19" fillId="35" borderId="0" xfId="5198" applyFont="1" applyFill="1" applyBorder="1" applyAlignment="1">
      <alignment horizontal="center"/>
    </xf>
    <xf numFmtId="0" fontId="19" fillId="35" borderId="0" xfId="5198" applyFont="1" applyFill="1" applyBorder="1" applyAlignment="1">
      <alignment horizontal="right"/>
    </xf>
    <xf numFmtId="0" fontId="20" fillId="0" borderId="0" xfId="5198" applyAlignment="1">
      <alignment horizontal="right"/>
    </xf>
    <xf numFmtId="0" fontId="14" fillId="33" borderId="59" xfId="5198" applyFont="1" applyFill="1" applyBorder="1" applyAlignment="1"/>
    <xf numFmtId="167" fontId="14" fillId="33" borderId="59" xfId="7" applyNumberFormat="1" applyFont="1" applyFill="1" applyBorder="1" applyAlignment="1">
      <alignment horizontal="right"/>
    </xf>
    <xf numFmtId="167" fontId="0" fillId="0" borderId="0" xfId="7" applyNumberFormat="1" applyFont="1" applyAlignment="1">
      <alignment horizontal="right"/>
    </xf>
    <xf numFmtId="0" fontId="14" fillId="36" borderId="55" xfId="5198" applyFont="1" applyFill="1" applyBorder="1" applyAlignment="1">
      <alignment horizontal="left"/>
    </xf>
    <xf numFmtId="167" fontId="14" fillId="36" borderId="55" xfId="7" applyNumberFormat="1" applyFont="1" applyFill="1" applyBorder="1" applyAlignment="1">
      <alignment horizontal="right"/>
    </xf>
    <xf numFmtId="167" fontId="19" fillId="35" borderId="0" xfId="7" applyNumberFormat="1" applyFont="1" applyFill="1" applyBorder="1" applyAlignment="1">
      <alignment horizontal="right"/>
    </xf>
    <xf numFmtId="0" fontId="14" fillId="33" borderId="59" xfId="5198" quotePrefix="1" applyFont="1" applyFill="1" applyBorder="1" applyAlignment="1"/>
    <xf numFmtId="167" fontId="14" fillId="33" borderId="0" xfId="7" applyNumberFormat="1" applyFont="1" applyFill="1" applyBorder="1" applyAlignment="1">
      <alignment horizontal="right"/>
    </xf>
    <xf numFmtId="0" fontId="14" fillId="36" borderId="77" xfId="5198" applyFont="1" applyFill="1" applyBorder="1" applyAlignment="1">
      <alignment horizontal="left"/>
    </xf>
    <xf numFmtId="167" fontId="14" fillId="36" borderId="77" xfId="7" applyNumberFormat="1" applyFont="1" applyFill="1" applyBorder="1" applyAlignment="1">
      <alignment horizontal="right"/>
    </xf>
    <xf numFmtId="0" fontId="20" fillId="0" borderId="0" xfId="0" applyFont="1" applyBorder="1" applyAlignment="1"/>
    <xf numFmtId="167" fontId="20" fillId="0" borderId="0" xfId="11" applyNumberFormat="1" applyAlignment="1"/>
    <xf numFmtId="0" fontId="30" fillId="0" borderId="0" xfId="0" applyFont="1" applyBorder="1" applyAlignment="1"/>
    <xf numFmtId="189" fontId="30" fillId="0" borderId="0" xfId="0" applyNumberFormat="1" applyFont="1" applyBorder="1" applyAlignment="1"/>
    <xf numFmtId="189" fontId="29" fillId="0" borderId="0" xfId="0" applyNumberFormat="1" applyFont="1" applyBorder="1" applyAlignment="1"/>
    <xf numFmtId="189" fontId="20" fillId="0" borderId="0" xfId="0" applyNumberFormat="1" applyFont="1" applyBorder="1" applyAlignment="1"/>
    <xf numFmtId="189" fontId="10" fillId="0" borderId="0" xfId="0" applyNumberFormat="1" applyFont="1" applyBorder="1" applyAlignment="1"/>
    <xf numFmtId="0" fontId="18" fillId="0" borderId="0" xfId="0" applyFont="1" applyBorder="1" applyAlignment="1"/>
    <xf numFmtId="0" fontId="20" fillId="0" borderId="0" xfId="0" applyFont="1" applyFill="1" applyBorder="1" applyAlignment="1"/>
    <xf numFmtId="167" fontId="20" fillId="0" borderId="0" xfId="0" applyNumberFormat="1" applyFont="1" applyBorder="1" applyAlignment="1"/>
    <xf numFmtId="174" fontId="108" fillId="0" borderId="0" xfId="11" applyNumberFormat="1" applyFont="1" applyBorder="1" applyAlignment="1"/>
    <xf numFmtId="174" fontId="97" fillId="0" borderId="0" xfId="3" applyNumberFormat="1" applyFont="1" applyAlignment="1"/>
    <xf numFmtId="174" fontId="108" fillId="0" borderId="0" xfId="3" applyNumberFormat="1" applyFont="1" applyBorder="1" applyAlignment="1"/>
    <xf numFmtId="174" fontId="97" fillId="0" borderId="0" xfId="3" applyNumberFormat="1" applyFont="1" applyBorder="1" applyAlignment="1"/>
    <xf numFmtId="175" fontId="67" fillId="0" borderId="0" xfId="3" applyNumberFormat="1" applyFont="1" applyFill="1" applyBorder="1" applyAlignment="1">
      <alignment horizontal="right"/>
    </xf>
    <xf numFmtId="0" fontId="67" fillId="0" borderId="0" xfId="3" applyFont="1" applyFill="1" applyBorder="1" applyAlignment="1">
      <alignment horizontal="centerContinuous"/>
    </xf>
    <xf numFmtId="175" fontId="19" fillId="0" borderId="0" xfId="3" applyNumberFormat="1" applyFont="1" applyFill="1" applyBorder="1" applyAlignment="1">
      <alignment horizontal="right"/>
    </xf>
    <xf numFmtId="175" fontId="67" fillId="0" borderId="0" xfId="3" applyNumberFormat="1" applyFont="1" applyFill="1" applyBorder="1" applyAlignment="1">
      <alignment horizontal="center"/>
    </xf>
    <xf numFmtId="174" fontId="20" fillId="0" borderId="0" xfId="3" applyNumberFormat="1" applyFont="1" applyAlignment="1"/>
    <xf numFmtId="175" fontId="10" fillId="0" borderId="0" xfId="3" applyNumberFormat="1" applyFont="1" applyFill="1" applyBorder="1" applyAlignment="1"/>
    <xf numFmtId="174" fontId="20" fillId="0" borderId="0" xfId="3" applyNumberFormat="1" applyFont="1" applyBorder="1" applyAlignment="1"/>
    <xf numFmtId="174" fontId="10" fillId="0" borderId="0" xfId="3" applyNumberFormat="1" applyFont="1" applyBorder="1" applyAlignment="1"/>
    <xf numFmtId="0" fontId="16" fillId="0" borderId="0" xfId="0" applyFont="1"/>
    <xf numFmtId="0" fontId="16" fillId="0" borderId="0" xfId="0" applyFont="1" applyBorder="1" applyAlignment="1">
      <alignment horizontal="centerContinuous"/>
    </xf>
    <xf numFmtId="0" fontId="16" fillId="0" borderId="0" xfId="0" applyFont="1" applyAlignment="1">
      <alignment horizontal="centerContinuous"/>
    </xf>
    <xf numFmtId="0" fontId="11" fillId="22" borderId="6" xfId="4931" applyFont="1" applyFill="1" applyBorder="1" applyAlignment="1">
      <alignment horizontal="center" vertical="center" wrapText="1"/>
    </xf>
    <xf numFmtId="0" fontId="11" fillId="22" borderId="4" xfId="4931" applyFont="1" applyFill="1" applyBorder="1" applyAlignment="1">
      <alignment horizontal="center" vertical="center" wrapText="1"/>
    </xf>
    <xf numFmtId="0" fontId="16" fillId="0" borderId="0" xfId="0" applyFont="1" applyAlignment="1">
      <alignment horizontal="center" vertical="center"/>
    </xf>
    <xf numFmtId="0" fontId="13" fillId="37" borderId="0" xfId="0" applyFont="1" applyFill="1" applyBorder="1"/>
    <xf numFmtId="167" fontId="13" fillId="37" borderId="0" xfId="7" applyNumberFormat="1" applyFont="1" applyFill="1" applyBorder="1"/>
    <xf numFmtId="3" fontId="14" fillId="0" borderId="4" xfId="4931" applyNumberFormat="1" applyFont="1" applyBorder="1" applyAlignment="1">
      <alignment horizontal="left" wrapText="1"/>
    </xf>
    <xf numFmtId="167" fontId="14" fillId="0" borderId="4" xfId="7" applyNumberFormat="1" applyFont="1" applyBorder="1" applyAlignment="1">
      <alignment horizontal="right"/>
    </xf>
    <xf numFmtId="167" fontId="10" fillId="23" borderId="4" xfId="7" applyNumberFormat="1" applyFont="1" applyFill="1" applyBorder="1" applyAlignment="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3" fontId="10" fillId="23" borderId="4" xfId="4931" applyNumberFormat="1" applyFont="1" applyFill="1" applyBorder="1" applyAlignment="1"/>
    <xf numFmtId="0" fontId="6" fillId="0" borderId="0" xfId="0" applyFont="1" applyFill="1"/>
    <xf numFmtId="0" fontId="13"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0" fontId="11" fillId="22" borderId="6" xfId="4931" applyFont="1" applyFill="1" applyBorder="1" applyAlignment="1">
      <alignment horizontal="right" vertical="center" wrapText="1"/>
    </xf>
    <xf numFmtId="167" fontId="14" fillId="0" borderId="4" xfId="7" applyNumberFormat="1" applyFont="1" applyBorder="1" applyAlignment="1">
      <alignment horizontal="right" vertical="center"/>
    </xf>
    <xf numFmtId="0" fontId="0" fillId="0" borderId="0" xfId="0" applyNumberFormat="1"/>
    <xf numFmtId="0" fontId="13" fillId="37" borderId="0" xfId="0" applyFont="1" applyFill="1" applyBorder="1" applyAlignment="1">
      <alignment vertical="center"/>
    </xf>
    <xf numFmtId="167" fontId="13" fillId="37" borderId="0" xfId="7" applyNumberFormat="1" applyFont="1" applyFill="1" applyBorder="1" applyAlignment="1">
      <alignment horizontal="right" vertical="center"/>
    </xf>
    <xf numFmtId="3" fontId="10" fillId="23" borderId="4" xfId="4931" applyNumberFormat="1" applyFont="1" applyFill="1" applyBorder="1" applyAlignment="1">
      <alignment vertical="center"/>
    </xf>
    <xf numFmtId="167" fontId="10" fillId="23" borderId="4" xfId="7" applyNumberFormat="1" applyFont="1" applyFill="1" applyBorder="1" applyAlignment="1">
      <alignment horizontal="right" vertical="center"/>
    </xf>
    <xf numFmtId="0" fontId="6" fillId="0" borderId="0" xfId="0" applyFont="1" applyFill="1" applyBorder="1" applyAlignment="1">
      <alignment wrapText="1"/>
    </xf>
    <xf numFmtId="0" fontId="6" fillId="0" borderId="0" xfId="0" applyFont="1" applyBorder="1" applyAlignment="1">
      <alignment wrapText="1"/>
    </xf>
    <xf numFmtId="167" fontId="6" fillId="0" borderId="0" xfId="1" applyNumberFormat="1" applyFont="1" applyFill="1"/>
    <xf numFmtId="0" fontId="6" fillId="0" borderId="0" xfId="0" applyFont="1"/>
    <xf numFmtId="0" fontId="29" fillId="0" borderId="0" xfId="0" applyFont="1" applyAlignment="1">
      <alignment horizontal="center"/>
    </xf>
    <xf numFmtId="167" fontId="13" fillId="37" borderId="0" xfId="7" applyNumberFormat="1" applyFont="1" applyFill="1" applyBorder="1" applyAlignment="1">
      <alignment vertical="center"/>
    </xf>
    <xf numFmtId="3" fontId="14" fillId="0" borderId="4" xfId="4931" applyNumberFormat="1" applyFont="1" applyBorder="1" applyAlignment="1">
      <alignment horizontal="left" vertical="center" wrapText="1"/>
    </xf>
    <xf numFmtId="0" fontId="110" fillId="0" borderId="0" xfId="0" applyFont="1" applyFill="1" applyAlignment="1">
      <alignment horizontal="left"/>
    </xf>
    <xf numFmtId="0" fontId="6" fillId="0" borderId="0" xfId="0" applyFont="1" applyBorder="1"/>
    <xf numFmtId="167" fontId="14" fillId="0" borderId="0" xfId="7" applyNumberFormat="1" applyFont="1" applyBorder="1" applyAlignment="1">
      <alignment horizontal="right" vertical="center"/>
    </xf>
    <xf numFmtId="0" fontId="20" fillId="0" borderId="0" xfId="0" applyFont="1" applyAlignment="1">
      <alignment vertical="center"/>
    </xf>
    <xf numFmtId="0" fontId="10" fillId="0" borderId="0" xfId="0" applyFont="1" applyBorder="1" applyAlignment="1">
      <alignment horizontal="center" vertical="center"/>
    </xf>
    <xf numFmtId="0" fontId="6" fillId="0" borderId="0" xfId="0" applyFont="1" applyAlignment="1">
      <alignment horizontal="center" vertical="center" wrapText="1"/>
    </xf>
    <xf numFmtId="167" fontId="13" fillId="37" borderId="0" xfId="7" applyNumberFormat="1" applyFont="1" applyFill="1" applyBorder="1" applyAlignment="1">
      <alignment horizontal="right" vertical="center" wrapText="1"/>
    </xf>
    <xf numFmtId="167" fontId="14" fillId="0" borderId="4" xfId="7" applyNumberFormat="1" applyFont="1" applyBorder="1" applyAlignment="1">
      <alignment horizontal="right" vertical="center" wrapText="1"/>
    </xf>
    <xf numFmtId="167" fontId="10" fillId="23" borderId="4" xfId="7" applyNumberFormat="1" applyFont="1" applyFill="1" applyBorder="1" applyAlignment="1">
      <alignment horizontal="right" vertical="center" wrapText="1"/>
    </xf>
    <xf numFmtId="167" fontId="14" fillId="0" borderId="0" xfId="7" applyNumberFormat="1" applyFont="1" applyBorder="1" applyAlignment="1">
      <alignment horizontal="right" vertical="center" wrapText="1"/>
    </xf>
    <xf numFmtId="0" fontId="20" fillId="0" borderId="0" xfId="0" applyFont="1"/>
    <xf numFmtId="0" fontId="20" fillId="0" borderId="0" xfId="0" applyFont="1" applyBorder="1"/>
    <xf numFmtId="0" fontId="19" fillId="0" borderId="0" xfId="0" applyFont="1" applyBorder="1"/>
    <xf numFmtId="167" fontId="20" fillId="0" borderId="0" xfId="1" applyNumberFormat="1" applyFont="1"/>
    <xf numFmtId="0" fontId="6" fillId="0" borderId="0" xfId="0" applyFont="1" applyFill="1" applyBorder="1"/>
    <xf numFmtId="0" fontId="10" fillId="0" borderId="0" xfId="0" applyFont="1" applyFill="1" applyBorder="1"/>
    <xf numFmtId="0" fontId="20" fillId="0" borderId="0" xfId="0" applyFont="1" applyFill="1"/>
    <xf numFmtId="0" fontId="18" fillId="0" borderId="0" xfId="0" applyFont="1" applyBorder="1"/>
    <xf numFmtId="3" fontId="20" fillId="0" borderId="0" xfId="0" applyNumberFormat="1" applyFont="1"/>
    <xf numFmtId="3" fontId="14" fillId="0" borderId="4" xfId="4931" applyNumberFormat="1" applyFont="1" applyBorder="1" applyAlignment="1">
      <alignment horizontal="right"/>
    </xf>
    <xf numFmtId="189" fontId="14" fillId="0" borderId="4" xfId="4931" applyNumberFormat="1" applyFont="1" applyBorder="1" applyAlignment="1"/>
    <xf numFmtId="3" fontId="10" fillId="23" borderId="4" xfId="4931" applyNumberFormat="1" applyFont="1" applyFill="1" applyBorder="1" applyAlignment="1">
      <alignment horizontal="left"/>
    </xf>
    <xf numFmtId="189" fontId="10" fillId="23" borderId="4" xfId="4931" applyNumberFormat="1" applyFont="1" applyFill="1" applyBorder="1" applyAlignment="1"/>
    <xf numFmtId="3" fontId="6" fillId="0" borderId="4" xfId="4931" applyNumberFormat="1" applyFont="1" applyBorder="1" applyAlignment="1">
      <alignment horizontal="left"/>
    </xf>
    <xf numFmtId="189" fontId="6" fillId="0" borderId="4" xfId="4931" applyNumberFormat="1" applyFont="1" applyBorder="1" applyAlignment="1"/>
    <xf numFmtId="189" fontId="13" fillId="37" borderId="0" xfId="0" applyNumberFormat="1" applyFont="1" applyFill="1" applyBorder="1" applyAlignment="1"/>
    <xf numFmtId="189" fontId="20" fillId="0" borderId="0" xfId="0" applyNumberFormat="1" applyFont="1"/>
    <xf numFmtId="3" fontId="20" fillId="0" borderId="4" xfId="4931" applyNumberFormat="1" applyFont="1" applyBorder="1" applyAlignment="1">
      <alignment horizontal="left"/>
    </xf>
    <xf numFmtId="189" fontId="20" fillId="0" borderId="4" xfId="4931" applyNumberFormat="1" applyFont="1" applyBorder="1" applyAlignment="1"/>
    <xf numFmtId="0" fontId="97" fillId="0" borderId="0" xfId="0" applyFont="1" applyBorder="1"/>
    <xf numFmtId="0" fontId="42" fillId="0" borderId="0" xfId="4706" applyAlignment="1" applyProtection="1"/>
    <xf numFmtId="0" fontId="10" fillId="0" borderId="0" xfId="0" applyFont="1" applyBorder="1" applyAlignment="1">
      <alignment vertical="center" wrapText="1"/>
    </xf>
    <xf numFmtId="0" fontId="10" fillId="0" borderId="0" xfId="0" applyFont="1" applyBorder="1" applyAlignment="1">
      <alignment vertical="center"/>
    </xf>
    <xf numFmtId="0" fontId="0" fillId="0" borderId="0" xfId="0" applyBorder="1"/>
    <xf numFmtId="167" fontId="0" fillId="0" borderId="0" xfId="0" applyNumberFormat="1"/>
    <xf numFmtId="0" fontId="0" fillId="0" borderId="0" xfId="0" applyAlignment="1">
      <alignment horizontal="left"/>
    </xf>
    <xf numFmtId="0" fontId="94" fillId="24" borderId="0" xfId="5071" applyFont="1" applyFill="1" applyBorder="1"/>
    <xf numFmtId="0" fontId="6" fillId="0" borderId="0" xfId="0" applyFont="1" applyFill="1" applyAlignment="1">
      <alignment vertical="center"/>
    </xf>
    <xf numFmtId="3" fontId="20" fillId="0" borderId="0" xfId="0" applyNumberFormat="1" applyFont="1" applyFill="1" applyAlignment="1">
      <alignment vertical="center"/>
    </xf>
    <xf numFmtId="0" fontId="6" fillId="0" borderId="19" xfId="0" applyFont="1" applyFill="1" applyBorder="1" applyAlignment="1">
      <alignment vertical="center"/>
    </xf>
    <xf numFmtId="3" fontId="20" fillId="0" borderId="19" xfId="0" applyNumberFormat="1" applyFont="1" applyFill="1" applyBorder="1" applyAlignment="1">
      <alignment vertical="center"/>
    </xf>
    <xf numFmtId="167" fontId="14" fillId="0" borderId="4" xfId="4748" applyNumberFormat="1" applyFont="1" applyBorder="1" applyAlignment="1">
      <alignment horizontal="left" vertical="center"/>
    </xf>
    <xf numFmtId="167" fontId="14" fillId="24" borderId="4" xfId="4748" applyNumberFormat="1" applyFont="1" applyFill="1" applyBorder="1" applyAlignment="1">
      <alignment horizontal="left" vertical="center"/>
    </xf>
    <xf numFmtId="167" fontId="6" fillId="0" borderId="0" xfId="1" applyNumberFormat="1" applyFont="1" applyFill="1" applyAlignment="1">
      <alignment vertical="center"/>
    </xf>
    <xf numFmtId="167" fontId="10" fillId="23" borderId="4" xfId="4748" applyNumberFormat="1" applyFont="1" applyFill="1" applyBorder="1" applyAlignment="1">
      <alignment vertical="center"/>
    </xf>
    <xf numFmtId="0" fontId="52" fillId="0" borderId="0" xfId="4931" applyFont="1" applyBorder="1" applyAlignment="1"/>
    <xf numFmtId="3" fontId="18" fillId="0" borderId="0" xfId="0" applyNumberFormat="1" applyFont="1" applyFill="1" applyBorder="1" applyAlignment="1">
      <alignment vertical="center" wrapText="1"/>
    </xf>
    <xf numFmtId="3" fontId="72" fillId="0" borderId="0" xfId="0" quotePrefix="1" applyNumberFormat="1" applyFont="1" applyFill="1" applyBorder="1" applyAlignment="1">
      <alignment horizontal="left" vertical="center"/>
    </xf>
    <xf numFmtId="0" fontId="11" fillId="22" borderId="20" xfId="4931" applyFont="1" applyFill="1" applyBorder="1" applyAlignment="1">
      <alignment horizontal="center" vertical="center" wrapText="1"/>
    </xf>
    <xf numFmtId="0" fontId="10" fillId="23" borderId="20" xfId="4931" applyFont="1" applyFill="1" applyBorder="1" applyAlignment="1"/>
    <xf numFmtId="0" fontId="20" fillId="0" borderId="0" xfId="0" applyNumberFormat="1" applyFont="1" applyFill="1" applyAlignment="1">
      <alignment vertical="center" wrapText="1"/>
    </xf>
    <xf numFmtId="3" fontId="20" fillId="0" borderId="0" xfId="0" applyNumberFormat="1" applyFont="1" applyFill="1" applyAlignment="1">
      <alignment vertical="center" wrapText="1"/>
    </xf>
    <xf numFmtId="0" fontId="11" fillId="22" borderId="6" xfId="4931" applyFont="1" applyFill="1" applyBorder="1" applyAlignment="1">
      <alignment horizontal="left" vertical="center" wrapText="1"/>
    </xf>
    <xf numFmtId="0" fontId="13" fillId="37" borderId="0" xfId="0" applyFont="1" applyFill="1" applyBorder="1" applyAlignment="1">
      <alignment vertical="center" wrapText="1"/>
    </xf>
    <xf numFmtId="167" fontId="13" fillId="37" borderId="0" xfId="4748" applyNumberFormat="1" applyFont="1" applyFill="1" applyBorder="1" applyAlignment="1">
      <alignment vertical="center"/>
    </xf>
    <xf numFmtId="3" fontId="13" fillId="23" borderId="4" xfId="4931" applyNumberFormat="1" applyFont="1" applyFill="1" applyBorder="1" applyAlignment="1">
      <alignment vertical="center"/>
    </xf>
    <xf numFmtId="0" fontId="13" fillId="37" borderId="4" xfId="0" applyFont="1" applyFill="1" applyBorder="1" applyAlignment="1">
      <alignment vertical="center" wrapText="1"/>
    </xf>
    <xf numFmtId="167" fontId="13" fillId="37" borderId="4" xfId="4748" applyNumberFormat="1" applyFont="1" applyFill="1" applyBorder="1" applyAlignment="1">
      <alignment vertical="center"/>
    </xf>
    <xf numFmtId="167" fontId="13" fillId="37" borderId="4" xfId="4748" applyNumberFormat="1" applyFont="1" applyFill="1" applyBorder="1" applyAlignment="1">
      <alignment horizontal="left" vertical="center"/>
    </xf>
    <xf numFmtId="167" fontId="13" fillId="24" borderId="0" xfId="4748" applyNumberFormat="1" applyFont="1" applyFill="1" applyBorder="1" applyAlignment="1">
      <alignment vertical="center"/>
    </xf>
    <xf numFmtId="167" fontId="6" fillId="0" borderId="0" xfId="0" applyNumberFormat="1" applyFont="1" applyFill="1" applyAlignment="1">
      <alignment vertical="center"/>
    </xf>
    <xf numFmtId="167" fontId="14" fillId="37" borderId="4" xfId="4748" applyNumberFormat="1" applyFont="1" applyFill="1" applyBorder="1" applyAlignment="1">
      <alignment horizontal="left" vertical="center"/>
    </xf>
    <xf numFmtId="0" fontId="97" fillId="0" borderId="0" xfId="0" applyNumberFormat="1" applyFont="1" applyFill="1" applyAlignment="1">
      <alignment vertical="center" wrapText="1"/>
    </xf>
    <xf numFmtId="3" fontId="97" fillId="0" borderId="0" xfId="0" applyNumberFormat="1" applyFont="1" applyFill="1" applyAlignment="1">
      <alignment vertical="center" wrapText="1"/>
    </xf>
    <xf numFmtId="167" fontId="10" fillId="24" borderId="0" xfId="4748" applyNumberFormat="1" applyFont="1" applyFill="1" applyBorder="1" applyAlignment="1">
      <alignment vertical="center"/>
    </xf>
    <xf numFmtId="0" fontId="6" fillId="0" borderId="0" xfId="0" applyNumberFormat="1" applyFont="1" applyFill="1" applyAlignment="1">
      <alignment vertical="center" wrapText="1"/>
    </xf>
    <xf numFmtId="0" fontId="6" fillId="0" borderId="0" xfId="0" applyFont="1" applyFill="1" applyAlignment="1">
      <alignment vertical="center" wrapText="1"/>
    </xf>
    <xf numFmtId="3" fontId="10" fillId="23" borderId="4" xfId="4931" applyNumberFormat="1" applyFont="1" applyFill="1" applyBorder="1" applyAlignment="1">
      <alignment vertical="center" wrapText="1"/>
    </xf>
    <xf numFmtId="167" fontId="6" fillId="0" borderId="0" xfId="4748" applyNumberFormat="1" applyFont="1" applyFill="1" applyAlignment="1">
      <alignment vertical="center"/>
    </xf>
    <xf numFmtId="0" fontId="20" fillId="0" borderId="0" xfId="0" applyFont="1" applyAlignment="1"/>
    <xf numFmtId="0" fontId="20" fillId="0" borderId="0" xfId="0" applyFont="1" applyBorder="1" applyAlignment="1">
      <alignment horizontal="center"/>
    </xf>
    <xf numFmtId="0" fontId="20" fillId="0" borderId="0" xfId="0" applyFont="1" applyBorder="1" applyAlignment="1">
      <alignment horizontal="left"/>
    </xf>
    <xf numFmtId="0" fontId="20" fillId="0" borderId="0" xfId="0" applyFont="1" applyBorder="1" applyAlignment="1">
      <alignment horizontal="right"/>
    </xf>
    <xf numFmtId="0" fontId="11" fillId="22" borderId="0" xfId="4931" applyFont="1" applyFill="1" applyBorder="1" applyAlignment="1">
      <alignment horizontal="center" vertical="center" wrapText="1"/>
    </xf>
    <xf numFmtId="0" fontId="20" fillId="0" borderId="0" xfId="0" applyFont="1" applyAlignment="1">
      <alignment horizontal="center"/>
    </xf>
    <xf numFmtId="0" fontId="14" fillId="0" borderId="78" xfId="0" applyFont="1" applyFill="1" applyBorder="1" applyAlignment="1"/>
    <xf numFmtId="0" fontId="14" fillId="0" borderId="78" xfId="0" applyFont="1" applyFill="1" applyBorder="1" applyAlignment="1">
      <alignment horizontal="center"/>
    </xf>
    <xf numFmtId="0" fontId="14" fillId="0" borderId="78" xfId="0" applyFont="1" applyFill="1" applyBorder="1" applyAlignment="1">
      <alignment horizontal="left"/>
    </xf>
    <xf numFmtId="0" fontId="14" fillId="0" borderId="78" xfId="0" applyFont="1" applyFill="1" applyBorder="1" applyAlignment="1">
      <alignment horizontal="right"/>
    </xf>
    <xf numFmtId="0" fontId="14" fillId="0" borderId="0" xfId="0" applyFont="1" applyAlignment="1"/>
    <xf numFmtId="0" fontId="13" fillId="0" borderId="0" xfId="0" applyNumberFormat="1" applyFont="1" applyBorder="1" applyAlignment="1"/>
    <xf numFmtId="0" fontId="13" fillId="0" borderId="0" xfId="0" applyNumberFormat="1" applyFont="1" applyBorder="1" applyAlignment="1">
      <alignment horizontal="center"/>
    </xf>
    <xf numFmtId="0" fontId="14" fillId="0" borderId="0" xfId="0" applyFont="1" applyBorder="1" applyAlignment="1"/>
    <xf numFmtId="0" fontId="14" fillId="0" borderId="0" xfId="0" applyFont="1" applyBorder="1" applyAlignment="1">
      <alignment horizontal="left"/>
    </xf>
    <xf numFmtId="3" fontId="14" fillId="0" borderId="0" xfId="0" applyNumberFormat="1" applyFont="1" applyBorder="1" applyAlignment="1">
      <alignment horizontal="right"/>
    </xf>
    <xf numFmtId="0" fontId="14" fillId="0" borderId="0" xfId="0" applyNumberFormat="1" applyFont="1" applyBorder="1" applyAlignment="1"/>
    <xf numFmtId="4" fontId="20" fillId="0" borderId="0" xfId="0" applyNumberFormat="1" applyFont="1" applyAlignment="1"/>
    <xf numFmtId="0" fontId="14" fillId="0" borderId="6" xfId="4931" applyNumberFormat="1" applyFont="1" applyBorder="1" applyAlignment="1">
      <alignment horizontal="left" vertical="center"/>
    </xf>
    <xf numFmtId="0" fontId="14" fillId="0" borderId="6" xfId="4931" applyNumberFormat="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left"/>
    </xf>
    <xf numFmtId="3" fontId="14" fillId="0" borderId="0" xfId="0" applyNumberFormat="1" applyFont="1" applyAlignment="1">
      <alignment horizontal="right"/>
    </xf>
    <xf numFmtId="0" fontId="14" fillId="0" borderId="0" xfId="0" applyNumberFormat="1" applyFont="1" applyAlignment="1"/>
    <xf numFmtId="0" fontId="13" fillId="0" borderId="0" xfId="0" applyNumberFormat="1" applyFont="1" applyAlignment="1">
      <alignment horizontal="center"/>
    </xf>
    <xf numFmtId="0" fontId="14" fillId="0" borderId="0" xfId="0" applyNumberFormat="1" applyFont="1" applyBorder="1" applyAlignment="1">
      <alignment horizontal="center"/>
    </xf>
    <xf numFmtId="0" fontId="13" fillId="0" borderId="0" xfId="0" applyNumberFormat="1" applyFont="1" applyAlignment="1"/>
    <xf numFmtId="0" fontId="14" fillId="0" borderId="0" xfId="0" applyNumberFormat="1" applyFont="1" applyFill="1" applyAlignment="1"/>
    <xf numFmtId="0" fontId="13" fillId="0" borderId="0" xfId="0" applyNumberFormat="1" applyFont="1" applyFill="1" applyAlignment="1">
      <alignment horizontal="center"/>
    </xf>
    <xf numFmtId="0" fontId="14" fillId="0" borderId="0" xfId="0" applyFont="1" applyFill="1" applyAlignment="1"/>
    <xf numFmtId="0" fontId="14" fillId="0" borderId="0" xfId="0" applyFont="1" applyFill="1" applyAlignment="1">
      <alignment horizontal="left"/>
    </xf>
    <xf numFmtId="3" fontId="14" fillId="0" borderId="0" xfId="0" applyNumberFormat="1" applyFont="1" applyFill="1" applyAlignment="1">
      <alignment horizontal="right"/>
    </xf>
    <xf numFmtId="0" fontId="14" fillId="24" borderId="0" xfId="0" applyFont="1" applyFill="1" applyBorder="1" applyAlignment="1">
      <alignment horizontal="left"/>
    </xf>
    <xf numFmtId="3" fontId="14" fillId="24" borderId="6" xfId="4931" applyNumberFormat="1" applyFont="1" applyFill="1" applyBorder="1" applyAlignment="1">
      <alignment horizontal="left" vertical="center"/>
    </xf>
    <xf numFmtId="0" fontId="6" fillId="0" borderId="0" xfId="0" applyFont="1" applyAlignment="1"/>
    <xf numFmtId="0" fontId="6"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20" fillId="0" borderId="0" xfId="0" applyFont="1" applyAlignment="1">
      <alignment horizontal="right"/>
    </xf>
    <xf numFmtId="0" fontId="0" fillId="0" borderId="0" xfId="0" applyAlignment="1"/>
    <xf numFmtId="0" fontId="20" fillId="0" borderId="5" xfId="0" applyFont="1" applyBorder="1" applyAlignment="1"/>
    <xf numFmtId="3" fontId="20" fillId="0" borderId="5" xfId="0" applyNumberFormat="1" applyFont="1" applyBorder="1" applyAlignment="1"/>
    <xf numFmtId="0" fontId="0" fillId="0" borderId="5" xfId="0" applyBorder="1" applyAlignment="1"/>
    <xf numFmtId="0" fontId="13" fillId="37" borderId="0" xfId="0" applyFont="1" applyFill="1" applyBorder="1" applyAlignment="1"/>
    <xf numFmtId="189" fontId="14" fillId="0" borderId="4" xfId="4748" applyNumberFormat="1" applyFont="1" applyBorder="1" applyAlignment="1">
      <alignment horizontal="right"/>
    </xf>
    <xf numFmtId="167" fontId="14" fillId="0" borderId="4" xfId="4748" applyNumberFormat="1" applyFont="1" applyBorder="1" applyAlignment="1">
      <alignment horizontal="left"/>
    </xf>
    <xf numFmtId="189" fontId="10" fillId="23" borderId="4" xfId="4748" applyNumberFormat="1" applyFont="1" applyFill="1" applyBorder="1" applyAlignment="1">
      <alignment horizontal="right"/>
    </xf>
    <xf numFmtId="167" fontId="10" fillId="23" borderId="4" xfId="4748" applyNumberFormat="1" applyFont="1" applyFill="1" applyBorder="1" applyAlignment="1">
      <alignment horizontal="left"/>
    </xf>
    <xf numFmtId="189" fontId="6" fillId="0" borderId="4" xfId="4748" applyNumberFormat="1" applyFont="1" applyBorder="1" applyAlignment="1">
      <alignment horizontal="right"/>
    </xf>
    <xf numFmtId="167" fontId="6" fillId="0" borderId="4" xfId="4748" applyNumberFormat="1" applyFont="1" applyBorder="1" applyAlignment="1">
      <alignment horizontal="left"/>
    </xf>
    <xf numFmtId="189" fontId="13" fillId="37" borderId="0" xfId="4748" applyNumberFormat="1" applyFont="1" applyFill="1" applyBorder="1" applyAlignment="1">
      <alignment horizontal="right"/>
    </xf>
    <xf numFmtId="167" fontId="13" fillId="37" borderId="0" xfId="4748" applyNumberFormat="1" applyFont="1" applyFill="1" applyBorder="1" applyAlignment="1"/>
    <xf numFmtId="189" fontId="0" fillId="0" borderId="0" xfId="0" applyNumberFormat="1" applyAlignment="1"/>
    <xf numFmtId="3" fontId="10" fillId="0" borderId="4" xfId="4931" applyNumberFormat="1" applyFont="1" applyBorder="1" applyAlignment="1">
      <alignment horizontal="left"/>
    </xf>
    <xf numFmtId="189" fontId="10" fillId="0" borderId="4" xfId="4748" applyNumberFormat="1" applyFont="1" applyBorder="1" applyAlignment="1">
      <alignment horizontal="right"/>
    </xf>
    <xf numFmtId="167" fontId="10" fillId="0" borderId="4" xfId="4748" applyNumberFormat="1" applyFont="1" applyBorder="1" applyAlignment="1">
      <alignment horizontal="left"/>
    </xf>
    <xf numFmtId="3" fontId="10" fillId="23" borderId="4" xfId="4931" applyNumberFormat="1" applyFont="1" applyFill="1" applyBorder="1" applyAlignment="1">
      <alignment horizontal="left" vertical="center"/>
    </xf>
    <xf numFmtId="189" fontId="10" fillId="23" borderId="4" xfId="4748" applyNumberFormat="1" applyFont="1" applyFill="1" applyBorder="1" applyAlignment="1">
      <alignment horizontal="right" vertical="center"/>
    </xf>
    <xf numFmtId="167" fontId="10" fillId="23" borderId="4" xfId="4748" applyNumberFormat="1" applyFont="1" applyFill="1" applyBorder="1" applyAlignment="1">
      <alignment horizontal="left" vertical="center"/>
    </xf>
    <xf numFmtId="189" fontId="0" fillId="0" borderId="0" xfId="0" applyNumberFormat="1" applyAlignment="1">
      <alignment vertical="center"/>
    </xf>
    <xf numFmtId="189" fontId="20" fillId="0" borderId="4" xfId="4748" applyNumberFormat="1" applyFont="1" applyBorder="1" applyAlignment="1">
      <alignment horizontal="right"/>
    </xf>
    <xf numFmtId="167" fontId="20" fillId="0" borderId="4" xfId="4748" applyNumberFormat="1" applyFont="1" applyBorder="1" applyAlignment="1">
      <alignment horizontal="left"/>
    </xf>
    <xf numFmtId="0" fontId="113" fillId="0" borderId="0" xfId="0" applyFont="1"/>
    <xf numFmtId="0" fontId="8" fillId="0" borderId="0" xfId="3" applyFont="1" applyAlignment="1"/>
    <xf numFmtId="0" fontId="6" fillId="0" borderId="0" xfId="3" applyAlignment="1">
      <alignment wrapText="1"/>
    </xf>
    <xf numFmtId="0" fontId="14" fillId="0" borderId="4" xfId="3" applyNumberFormat="1" applyFont="1" applyBorder="1" applyAlignment="1">
      <alignment horizontal="center"/>
    </xf>
    <xf numFmtId="3" fontId="14" fillId="0" borderId="4" xfId="3" applyNumberFormat="1" applyFont="1" applyBorder="1" applyAlignment="1">
      <alignment horizontal="center"/>
    </xf>
    <xf numFmtId="3" fontId="0" fillId="0" borderId="0" xfId="0" applyNumberFormat="1" applyBorder="1" applyAlignment="1">
      <alignment horizontal="centerContinuous"/>
    </xf>
    <xf numFmtId="3" fontId="0" fillId="0" borderId="0" xfId="0" applyNumberFormat="1" applyBorder="1" applyAlignment="1">
      <alignment horizontal="center"/>
    </xf>
    <xf numFmtId="0" fontId="9" fillId="0" borderId="0" xfId="4" applyBorder="1" applyProtection="1">
      <alignment vertical="top"/>
    </xf>
    <xf numFmtId="3" fontId="14" fillId="0" borderId="6" xfId="3" applyNumberFormat="1" applyFont="1" applyBorder="1" applyAlignment="1">
      <alignment horizontal="center"/>
    </xf>
    <xf numFmtId="0" fontId="14" fillId="0" borderId="0" xfId="3" applyNumberFormat="1" applyFont="1" applyBorder="1" applyAlignment="1">
      <alignment horizontal="center"/>
    </xf>
    <xf numFmtId="3" fontId="14" fillId="0" borderId="0" xfId="3" applyNumberFormat="1" applyFont="1" applyBorder="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83" fillId="0" borderId="0" xfId="0" applyNumberFormat="1" applyFont="1" applyBorder="1" applyAlignment="1"/>
    <xf numFmtId="0" fontId="54" fillId="0" borderId="0" xfId="0" applyFont="1" applyAlignment="1">
      <alignment wrapText="1"/>
    </xf>
    <xf numFmtId="0" fontId="14" fillId="37" borderId="0" xfId="0" applyFont="1" applyFill="1"/>
    <xf numFmtId="0" fontId="14" fillId="37" borderId="0" xfId="0" applyFont="1" applyFill="1" applyAlignment="1">
      <alignment horizontal="right"/>
    </xf>
    <xf numFmtId="0" fontId="14" fillId="0" borderId="0" xfId="0" applyFont="1"/>
    <xf numFmtId="0" fontId="14" fillId="0" borderId="0" xfId="0" applyFont="1" applyAlignment="1">
      <alignment horizontal="right"/>
    </xf>
    <xf numFmtId="189" fontId="14" fillId="0" borderId="0" xfId="0" applyNumberFormat="1" applyFont="1" applyAlignment="1">
      <alignment horizontal="right"/>
    </xf>
    <xf numFmtId="3" fontId="14" fillId="0" borderId="4" xfId="3" applyNumberFormat="1" applyFont="1" applyBorder="1" applyAlignment="1">
      <alignment horizontal="left"/>
    </xf>
    <xf numFmtId="189"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89" fontId="10" fillId="23" borderId="4" xfId="3" applyNumberFormat="1" applyFont="1" applyFill="1" applyBorder="1" applyAlignment="1">
      <alignment horizontal="right"/>
    </xf>
    <xf numFmtId="0" fontId="10" fillId="0" borderId="0" xfId="0" applyFont="1"/>
    <xf numFmtId="0" fontId="14" fillId="0" borderId="0" xfId="0" applyFont="1" applyBorder="1"/>
    <xf numFmtId="3" fontId="20" fillId="0" borderId="0" xfId="0" applyNumberFormat="1" applyFont="1" applyAlignment="1"/>
    <xf numFmtId="189" fontId="20" fillId="0" borderId="0" xfId="0" applyNumberFormat="1" applyFont="1" applyAlignment="1">
      <alignment horizontal="right"/>
    </xf>
    <xf numFmtId="189" fontId="14" fillId="37" borderId="0" xfId="0" applyNumberFormat="1" applyFont="1" applyFill="1" applyAlignment="1"/>
    <xf numFmtId="189" fontId="14" fillId="37" borderId="0" xfId="0" applyNumberFormat="1" applyFont="1" applyFill="1" applyAlignment="1">
      <alignment horizontal="right"/>
    </xf>
    <xf numFmtId="189" fontId="20" fillId="0" borderId="0" xfId="0" applyNumberFormat="1" applyFont="1" applyAlignment="1"/>
    <xf numFmtId="3" fontId="14" fillId="0" borderId="4" xfId="3" applyNumberFormat="1" applyFont="1" applyBorder="1" applyAlignment="1">
      <alignment horizontal="left" wrapText="1"/>
    </xf>
    <xf numFmtId="0" fontId="13" fillId="0" borderId="0" xfId="0" applyFont="1" applyBorder="1"/>
    <xf numFmtId="3" fontId="14" fillId="0" borderId="0" xfId="0" applyNumberFormat="1" applyFont="1" applyAlignment="1"/>
    <xf numFmtId="189" fontId="14" fillId="0" borderId="0" xfId="0" applyNumberFormat="1" applyFont="1" applyAlignment="1"/>
    <xf numFmtId="189" fontId="10" fillId="24" borderId="0" xfId="3" applyNumberFormat="1" applyFont="1" applyFill="1" applyBorder="1" applyAlignment="1">
      <alignment horizontal="right"/>
    </xf>
    <xf numFmtId="189" fontId="20" fillId="24" borderId="0" xfId="0" applyNumberFormat="1" applyFont="1" applyFill="1" applyBorder="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Fill="1" applyBorder="1" applyAlignment="1">
      <alignment horizontal="right"/>
    </xf>
    <xf numFmtId="0" fontId="34" fillId="0" borderId="0" xfId="0" applyFont="1" applyBorder="1"/>
    <xf numFmtId="167" fontId="0" fillId="0" borderId="0" xfId="7" applyNumberFormat="1" applyFont="1" applyFill="1" applyBorder="1"/>
    <xf numFmtId="3" fontId="0" fillId="0" borderId="0" xfId="0" applyNumberFormat="1" applyFill="1" applyBorder="1"/>
    <xf numFmtId="3" fontId="13" fillId="23" borderId="4" xfId="3" applyNumberFormat="1" applyFont="1" applyFill="1" applyBorder="1" applyAlignment="1">
      <alignment horizontal="right"/>
    </xf>
    <xf numFmtId="3" fontId="16" fillId="0" borderId="0" xfId="0" applyNumberFormat="1" applyFont="1"/>
    <xf numFmtId="0" fontId="23" fillId="0" borderId="0" xfId="0" applyFont="1"/>
    <xf numFmtId="192" fontId="6" fillId="0" borderId="0" xfId="0" applyNumberFormat="1" applyFont="1"/>
    <xf numFmtId="0" fontId="42" fillId="0" borderId="0" xfId="4706" applyFont="1" applyAlignment="1" applyProtection="1"/>
    <xf numFmtId="0" fontId="11" fillId="22" borderId="6" xfId="4931" applyFont="1" applyFill="1" applyBorder="1" applyAlignment="1">
      <alignment horizontal="center" vertical="center" wrapText="1"/>
    </xf>
    <xf numFmtId="3" fontId="14" fillId="0" borderId="4" xfId="4931" applyNumberFormat="1" applyFont="1" applyFill="1" applyBorder="1" applyAlignment="1">
      <alignment horizontal="right"/>
    </xf>
    <xf numFmtId="3" fontId="10" fillId="23" borderId="4" xfId="4931" applyNumberFormat="1" applyFont="1" applyFill="1" applyBorder="1" applyAlignment="1">
      <alignment horizontal="right" vertical="center"/>
    </xf>
    <xf numFmtId="0" fontId="34" fillId="0" borderId="0" xfId="0" applyFont="1" applyFill="1" applyBorder="1"/>
    <xf numFmtId="0" fontId="26" fillId="0" borderId="0" xfId="0" applyFont="1" applyBorder="1"/>
    <xf numFmtId="0" fontId="20" fillId="0" borderId="79" xfId="0" applyFont="1" applyBorder="1"/>
    <xf numFmtId="3" fontId="14" fillId="0" borderId="4" xfId="4931" applyNumberFormat="1" applyFont="1" applyBorder="1" applyAlignment="1"/>
    <xf numFmtId="168" fontId="20" fillId="0" borderId="0" xfId="6660" applyNumberFormat="1" applyFont="1"/>
    <xf numFmtId="0" fontId="19" fillId="37" borderId="0" xfId="0" applyFont="1" applyFill="1" applyBorder="1"/>
    <xf numFmtId="189" fontId="19" fillId="37" borderId="0" xfId="0" applyNumberFormat="1" applyFont="1" applyFill="1" applyBorder="1" applyAlignment="1"/>
    <xf numFmtId="189" fontId="10" fillId="0" borderId="4" xfId="4931" applyNumberFormat="1" applyFont="1" applyBorder="1" applyAlignment="1"/>
    <xf numFmtId="0" fontId="20" fillId="0" borderId="0" xfId="0" applyFont="1" applyFill="1" applyBorder="1"/>
    <xf numFmtId="0" fontId="14" fillId="0" borderId="4" xfId="4931" applyNumberFormat="1" applyFont="1" applyBorder="1" applyAlignment="1">
      <alignment horizontal="left" vertical="center"/>
    </xf>
    <xf numFmtId="4" fontId="20" fillId="0" borderId="0" xfId="0" applyNumberFormat="1" applyFont="1"/>
    <xf numFmtId="167" fontId="20" fillId="0" borderId="0" xfId="7" applyNumberFormat="1" applyFont="1" applyFill="1"/>
    <xf numFmtId="0" fontId="16" fillId="0" borderId="0" xfId="0" applyFont="1" applyAlignment="1">
      <alignment horizontal="centerContinuous" wrapText="1"/>
    </xf>
    <xf numFmtId="0" fontId="16" fillId="0" borderId="0" xfId="0" applyFont="1" applyBorder="1"/>
    <xf numFmtId="0" fontId="12" fillId="0" borderId="0" xfId="0" applyFont="1" applyBorder="1" applyAlignment="1">
      <alignment horizontal="right"/>
    </xf>
    <xf numFmtId="0" fontId="12" fillId="0" borderId="0" xfId="0" applyFont="1" applyBorder="1"/>
    <xf numFmtId="0" fontId="13" fillId="0" borderId="4" xfId="4931" applyNumberFormat="1" applyFont="1" applyBorder="1" applyAlignment="1">
      <alignment horizontal="left" vertical="center"/>
    </xf>
    <xf numFmtId="0" fontId="14" fillId="0" borderId="4" xfId="4931" applyNumberFormat="1" applyFont="1" applyBorder="1" applyAlignment="1">
      <alignment horizontal="right" vertical="center"/>
    </xf>
    <xf numFmtId="3" fontId="14" fillId="0" borderId="0" xfId="0" applyNumberFormat="1" applyFont="1" applyBorder="1" applyAlignment="1">
      <alignment horizontal="right" wrapText="1"/>
    </xf>
    <xf numFmtId="3" fontId="14" fillId="0" borderId="0" xfId="0" applyNumberFormat="1" applyFont="1" applyAlignment="1">
      <alignment horizontal="right" wrapText="1"/>
    </xf>
    <xf numFmtId="3" fontId="16" fillId="0" borderId="0" xfId="0" applyNumberFormat="1" applyFont="1" applyBorder="1"/>
    <xf numFmtId="3" fontId="12" fillId="0" borderId="0" xfId="0" applyNumberFormat="1" applyFont="1" applyBorder="1"/>
    <xf numFmtId="167" fontId="10" fillId="23" borderId="4" xfId="7" applyNumberFormat="1" applyFont="1" applyFill="1" applyBorder="1" applyAlignment="1">
      <alignment horizontal="left" vertical="center"/>
    </xf>
    <xf numFmtId="3" fontId="11" fillId="0" borderId="0" xfId="0" applyNumberFormat="1" applyFont="1" applyBorder="1"/>
    <xf numFmtId="167" fontId="16" fillId="0" borderId="0" xfId="0" applyNumberFormat="1" applyFont="1"/>
    <xf numFmtId="0" fontId="12" fillId="0" borderId="0" xfId="0" applyFont="1" applyBorder="1" applyAlignment="1">
      <alignment horizontal="center" vertical="center" wrapText="1"/>
    </xf>
    <xf numFmtId="0" fontId="6" fillId="0" borderId="0" xfId="0" applyFont="1" applyBorder="1" applyAlignment="1">
      <alignment horizontal="center" wrapText="1"/>
    </xf>
    <xf numFmtId="0" fontId="14" fillId="0" borderId="4" xfId="4931" applyNumberFormat="1" applyFont="1" applyBorder="1" applyAlignment="1">
      <alignment horizontal="center" vertical="center"/>
    </xf>
    <xf numFmtId="3" fontId="14" fillId="0" borderId="4" xfId="4931" applyNumberFormat="1" applyFont="1" applyBorder="1" applyAlignment="1">
      <alignment horizontal="right" vertical="center"/>
    </xf>
    <xf numFmtId="3" fontId="14" fillId="0" borderId="7" xfId="4931" applyNumberFormat="1" applyFont="1" applyBorder="1" applyAlignment="1">
      <alignment horizontal="right" vertical="center"/>
    </xf>
    <xf numFmtId="0" fontId="6" fillId="0" borderId="0" xfId="0" applyFont="1" applyAlignment="1">
      <alignment horizontal="left" vertical="center"/>
    </xf>
    <xf numFmtId="0" fontId="6" fillId="0" borderId="0" xfId="0" applyFont="1" applyAlignment="1">
      <alignment vertical="center"/>
    </xf>
    <xf numFmtId="0" fontId="12" fillId="22" borderId="6" xfId="4931" applyFont="1" applyFill="1" applyBorder="1" applyAlignment="1">
      <alignment horizontal="right" vertical="center" wrapText="1"/>
    </xf>
    <xf numFmtId="0" fontId="14" fillId="0" borderId="4" xfId="4931" applyNumberFormat="1" applyFont="1" applyBorder="1" applyAlignment="1">
      <alignment horizontal="center"/>
    </xf>
    <xf numFmtId="0" fontId="6" fillId="0" borderId="0" xfId="0" applyFont="1" applyBorder="1" applyAlignment="1">
      <alignment horizontal="center"/>
    </xf>
    <xf numFmtId="3" fontId="13" fillId="23" borderId="4" xfId="4931" applyNumberFormat="1" applyFont="1" applyFill="1" applyBorder="1" applyAlignment="1">
      <alignment horizontal="right" vertical="center"/>
    </xf>
    <xf numFmtId="167" fontId="6" fillId="0" borderId="0" xfId="7" applyNumberFormat="1" applyFont="1"/>
    <xf numFmtId="0" fontId="19" fillId="0" borderId="0" xfId="0" applyFont="1" applyBorder="1" applyAlignment="1">
      <alignment vertical="center"/>
    </xf>
    <xf numFmtId="167" fontId="19" fillId="0" borderId="0" xfId="7" applyNumberFormat="1" applyFont="1" applyBorder="1" applyAlignment="1">
      <alignment vertical="center"/>
    </xf>
    <xf numFmtId="0" fontId="114" fillId="24" borderId="0" xfId="0" applyFont="1" applyFill="1" applyBorder="1" applyAlignment="1">
      <alignment horizontal="center" vertical="center" wrapText="1"/>
    </xf>
    <xf numFmtId="0" fontId="6" fillId="24" borderId="0" xfId="0" applyFont="1" applyFill="1" applyBorder="1" applyAlignment="1">
      <alignment horizontal="center" wrapText="1"/>
    </xf>
    <xf numFmtId="0" fontId="14" fillId="24" borderId="4" xfId="4931" applyNumberFormat="1" applyFont="1" applyFill="1" applyBorder="1" applyAlignment="1">
      <alignment horizontal="center" vertical="center"/>
    </xf>
    <xf numFmtId="3" fontId="14" fillId="24" borderId="4" xfId="4931" applyNumberFormat="1" applyFont="1" applyFill="1" applyBorder="1" applyAlignment="1">
      <alignment horizontal="right" vertical="center"/>
    </xf>
    <xf numFmtId="0" fontId="0" fillId="24" borderId="0" xfId="0" applyFill="1"/>
    <xf numFmtId="0" fontId="6" fillId="24" borderId="0" xfId="0" applyFont="1" applyFill="1"/>
    <xf numFmtId="0" fontId="14" fillId="24" borderId="4" xfId="4931" applyNumberFormat="1" applyFont="1" applyFill="1" applyBorder="1" applyAlignment="1">
      <alignment horizontal="center"/>
    </xf>
    <xf numFmtId="3" fontId="14" fillId="24" borderId="7" xfId="4931" applyNumberFormat="1" applyFont="1" applyFill="1" applyBorder="1" applyAlignment="1">
      <alignment horizontal="right" vertical="center"/>
    </xf>
    <xf numFmtId="0" fontId="52" fillId="0" borderId="0" xfId="0" applyFont="1" applyBorder="1" applyAlignment="1">
      <alignment horizontal="left" vertical="center" wrapText="1"/>
    </xf>
    <xf numFmtId="0" fontId="115" fillId="24" borderId="0" xfId="0" applyFont="1" applyFill="1"/>
    <xf numFmtId="0" fontId="115" fillId="0" borderId="0" xfId="0" applyFont="1"/>
    <xf numFmtId="0" fontId="0" fillId="24" borderId="0" xfId="0" applyFill="1" applyAlignment="1"/>
    <xf numFmtId="0" fontId="42" fillId="24" borderId="0" xfId="4706" applyFont="1" applyFill="1" applyAlignment="1" applyProtection="1">
      <alignment horizontal="center" wrapText="1"/>
    </xf>
    <xf numFmtId="0" fontId="20" fillId="24" borderId="0" xfId="5198" applyFont="1" applyFill="1" applyAlignment="1">
      <alignment horizontal="center" wrapText="1"/>
    </xf>
    <xf numFmtId="0" fontId="14" fillId="24" borderId="59" xfId="5198" quotePrefix="1" applyFont="1" applyFill="1" applyBorder="1" applyAlignment="1">
      <alignment horizontal="center" vertical="center"/>
    </xf>
    <xf numFmtId="0" fontId="0" fillId="0" borderId="0" xfId="0" applyAlignment="1">
      <alignment horizontal="center"/>
    </xf>
    <xf numFmtId="0" fontId="6" fillId="0" borderId="0" xfId="4936" applyAlignment="1"/>
    <xf numFmtId="167" fontId="14" fillId="0" borderId="0" xfId="7" applyNumberFormat="1" applyFont="1" applyFill="1" applyBorder="1" applyAlignment="1">
      <alignment horizontal="center" vertical="center"/>
    </xf>
    <xf numFmtId="0" fontId="18" fillId="0" borderId="0" xfId="4936" applyFont="1" applyAlignment="1">
      <alignment vertical="center"/>
    </xf>
    <xf numFmtId="0" fontId="18" fillId="0" borderId="0" xfId="4936" applyFont="1" applyFill="1" applyAlignment="1">
      <alignment horizontal="left" vertical="center"/>
    </xf>
    <xf numFmtId="0" fontId="6" fillId="0" borderId="0" xfId="5" applyAlignment="1">
      <alignment horizontal="center" vertical="center"/>
    </xf>
    <xf numFmtId="168" fontId="6" fillId="0" borderId="0" xfId="2" applyNumberFormat="1" applyFont="1" applyAlignment="1">
      <alignment horizontal="center"/>
    </xf>
    <xf numFmtId="0" fontId="6" fillId="0" borderId="0" xfId="5" applyAlignment="1"/>
    <xf numFmtId="0" fontId="6" fillId="0" borderId="0" xfId="5" applyBorder="1" applyAlignment="1"/>
    <xf numFmtId="167" fontId="6" fillId="0" borderId="0" xfId="7" applyNumberFormat="1" applyFont="1" applyBorder="1" applyAlignment="1">
      <alignment horizontal="center"/>
    </xf>
    <xf numFmtId="0" fontId="18" fillId="0" borderId="0" xfId="5" applyFont="1" applyFill="1" applyBorder="1" applyAlignment="1">
      <alignment horizontal="left"/>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3" fontId="14" fillId="0" borderId="20" xfId="3" applyNumberFormat="1" applyFont="1" applyBorder="1" applyAlignment="1">
      <alignment horizontal="center" vertical="center"/>
    </xf>
    <xf numFmtId="3" fontId="10" fillId="28" borderId="20" xfId="3" applyNumberFormat="1" applyFont="1" applyFill="1" applyBorder="1" applyAlignment="1">
      <alignment horizontal="center" vertical="center"/>
    </xf>
    <xf numFmtId="0" fontId="13" fillId="22" borderId="64" xfId="11" applyFont="1" applyFill="1" applyBorder="1" applyAlignment="1">
      <alignment horizontal="center" vertical="center" wrapText="1"/>
    </xf>
    <xf numFmtId="0" fontId="13" fillId="22" borderId="0" xfId="11" applyFont="1" applyFill="1" applyBorder="1" applyAlignment="1"/>
    <xf numFmtId="0" fontId="54" fillId="0" borderId="0" xfId="4936" applyFont="1" applyBorder="1" applyAlignment="1">
      <alignment horizontal="left" vertical="center"/>
    </xf>
    <xf numFmtId="0" fontId="54" fillId="0" borderId="0" xfId="4936" applyFont="1" applyAlignment="1">
      <alignment horizontal="left" vertical="center"/>
    </xf>
    <xf numFmtId="0" fontId="0" fillId="0" borderId="0" xfId="0" applyAlignment="1">
      <alignment vertical="top" wrapText="1"/>
    </xf>
    <xf numFmtId="0" fontId="116" fillId="24" borderId="0" xfId="5071" applyFont="1" applyFill="1" applyBorder="1" applyAlignment="1">
      <alignment vertical="center" wrapText="1"/>
    </xf>
    <xf numFmtId="0" fontId="93" fillId="0" borderId="80" xfId="0" applyFont="1" applyBorder="1" applyAlignment="1">
      <alignment wrapText="1"/>
    </xf>
    <xf numFmtId="0" fontId="93" fillId="0" borderId="44" xfId="0" applyFont="1" applyBorder="1" applyAlignment="1">
      <alignment wrapText="1"/>
    </xf>
    <xf numFmtId="0" fontId="117" fillId="0" borderId="44" xfId="0" applyFont="1" applyBorder="1" applyAlignment="1">
      <alignment wrapText="1"/>
    </xf>
    <xf numFmtId="0" fontId="31" fillId="0" borderId="44" xfId="0" applyFont="1" applyBorder="1" applyAlignment="1">
      <alignment wrapText="1"/>
    </xf>
    <xf numFmtId="0" fontId="117" fillId="0" borderId="44" xfId="0" applyFont="1" applyFill="1" applyBorder="1" applyAlignment="1">
      <alignment wrapText="1"/>
    </xf>
    <xf numFmtId="0" fontId="93" fillId="0" borderId="44" xfId="0" applyFont="1" applyFill="1" applyBorder="1" applyAlignment="1">
      <alignment wrapText="1"/>
    </xf>
    <xf numFmtId="0" fontId="94" fillId="24" borderId="0" xfId="5071" applyFont="1" applyFill="1" applyBorder="1" applyAlignment="1"/>
    <xf numFmtId="0" fontId="118" fillId="0" borderId="0" xfId="0" applyFont="1" applyAlignment="1">
      <alignment vertical="top"/>
    </xf>
    <xf numFmtId="0" fontId="31" fillId="0" borderId="0" xfId="0" applyNumberFormat="1" applyFont="1" applyAlignment="1">
      <alignment vertical="center"/>
    </xf>
    <xf numFmtId="0" fontId="0" fillId="0" borderId="0" xfId="0" applyAlignment="1">
      <alignment vertical="top"/>
    </xf>
    <xf numFmtId="0" fontId="116" fillId="24" borderId="0" xfId="5071" applyFont="1" applyFill="1" applyBorder="1" applyAlignment="1">
      <alignment vertical="center"/>
    </xf>
    <xf numFmtId="0" fontId="57" fillId="0" borderId="0" xfId="0" applyFont="1" applyAlignment="1">
      <alignment vertical="top"/>
    </xf>
    <xf numFmtId="0" fontId="9" fillId="0" borderId="0" xfId="4" applyAlignment="1" applyProtection="1">
      <alignment horizontal="center"/>
    </xf>
    <xf numFmtId="0" fontId="28" fillId="0" borderId="0" xfId="3" applyFont="1" applyAlignment="1">
      <alignment vertical="top"/>
    </xf>
    <xf numFmtId="0" fontId="9" fillId="0" borderId="0" xfId="4" applyFill="1" applyAlignment="1" applyProtection="1">
      <alignment horizontal="center"/>
    </xf>
    <xf numFmtId="0" fontId="57" fillId="0" borderId="0" xfId="0" applyFont="1" applyFill="1" applyAlignment="1">
      <alignment vertical="top"/>
    </xf>
    <xf numFmtId="0" fontId="0" fillId="0" borderId="0" xfId="0" applyFill="1" applyAlignment="1">
      <alignment horizontal="center" vertical="top"/>
    </xf>
    <xf numFmtId="0" fontId="94" fillId="0" borderId="0" xfId="5071" applyFont="1" applyFill="1" applyBorder="1" applyAlignment="1">
      <alignment vertical="top"/>
    </xf>
    <xf numFmtId="0" fontId="0" fillId="0" borderId="0" xfId="0" applyFill="1" applyAlignment="1">
      <alignment horizontal="center"/>
    </xf>
    <xf numFmtId="0" fontId="94" fillId="0" borderId="0" xfId="5071" applyFont="1" applyFill="1" applyBorder="1"/>
    <xf numFmtId="0" fontId="94" fillId="0" borderId="0" xfId="5071" applyFont="1" applyFill="1" applyBorder="1" applyAlignment="1">
      <alignment horizontal="left"/>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0" fillId="0" borderId="0" xfId="0" applyAlignment="1">
      <alignment wrapText="1"/>
    </xf>
    <xf numFmtId="0" fontId="14" fillId="0" borderId="0" xfId="5176" applyFont="1" applyAlignment="1">
      <alignment horizontal="center"/>
    </xf>
    <xf numFmtId="0" fontId="1" fillId="0" borderId="0" xfId="0" applyFont="1" applyAlignment="1">
      <alignment horizontal="center" vertical="top"/>
    </xf>
    <xf numFmtId="0" fontId="119" fillId="24" borderId="0" xfId="5071" applyFont="1" applyFill="1" applyBorder="1"/>
    <xf numFmtId="0" fontId="120" fillId="0" borderId="0" xfId="0" applyFont="1" applyAlignment="1">
      <alignment vertical="top"/>
    </xf>
    <xf numFmtId="0" fontId="107" fillId="0" borderId="0" xfId="0" applyFont="1"/>
    <xf numFmtId="3" fontId="18" fillId="0" borderId="0" xfId="3" applyNumberFormat="1" applyFont="1" applyFill="1" applyBorder="1" applyAlignment="1">
      <alignment horizontal="left"/>
    </xf>
    <xf numFmtId="0" fontId="12" fillId="0" borderId="0" xfId="0" applyFont="1" applyBorder="1" applyAlignment="1">
      <alignment horizontal="left"/>
    </xf>
    <xf numFmtId="0" fontId="6" fillId="0" borderId="5" xfId="4936" applyBorder="1" applyAlignment="1"/>
    <xf numFmtId="0" fontId="13" fillId="22" borderId="20" xfId="4936" applyFont="1" applyFill="1" applyBorder="1" applyAlignment="1">
      <alignment horizontal="left" vertical="center" wrapText="1"/>
    </xf>
    <xf numFmtId="0" fontId="13" fillId="22" borderId="20" xfId="4936" applyFont="1" applyFill="1" applyBorder="1" applyAlignment="1">
      <alignment horizontal="center" vertical="center" wrapText="1"/>
    </xf>
    <xf numFmtId="0" fontId="13" fillId="0" borderId="20" xfId="4936" applyFont="1" applyBorder="1" applyAlignment="1">
      <alignment wrapText="1"/>
    </xf>
    <xf numFmtId="167" fontId="14" fillId="0" borderId="20" xfId="7" applyNumberFormat="1" applyFont="1" applyBorder="1" applyAlignment="1">
      <alignment horizontal="center" vertical="center"/>
    </xf>
    <xf numFmtId="167" fontId="13" fillId="0" borderId="20" xfId="7" applyNumberFormat="1" applyFont="1" applyBorder="1" applyAlignment="1">
      <alignment horizontal="center" vertical="center"/>
    </xf>
    <xf numFmtId="167" fontId="14" fillId="0" borderId="20" xfId="7" applyNumberFormat="1" applyFont="1" applyFill="1" applyBorder="1" applyAlignment="1">
      <alignment horizontal="center" vertical="center"/>
    </xf>
    <xf numFmtId="0" fontId="13" fillId="0" borderId="20" xfId="4936" applyFont="1" applyBorder="1" applyAlignment="1"/>
    <xf numFmtId="167" fontId="14" fillId="0" borderId="20" xfId="7" applyNumberFormat="1" applyFont="1" applyFill="1" applyBorder="1" applyAlignment="1">
      <alignment horizontal="center"/>
    </xf>
    <xf numFmtId="0" fontId="6" fillId="0" borderId="19" xfId="4936" applyBorder="1" applyAlignment="1"/>
    <xf numFmtId="0" fontId="13" fillId="0" borderId="20" xfId="5" applyFont="1" applyBorder="1" applyAlignment="1">
      <alignment horizontal="left"/>
    </xf>
    <xf numFmtId="0" fontId="6" fillId="0" borderId="19" xfId="5" applyBorder="1" applyAlignment="1"/>
    <xf numFmtId="0" fontId="13" fillId="22" borderId="20" xfId="5" applyFont="1" applyFill="1" applyBorder="1" applyAlignment="1">
      <alignment horizontal="center" vertical="center" wrapText="1"/>
    </xf>
    <xf numFmtId="167" fontId="14" fillId="0" borderId="20" xfId="7" applyNumberFormat="1" applyFont="1" applyFill="1" applyBorder="1" applyAlignment="1"/>
    <xf numFmtId="167" fontId="14" fillId="0" borderId="20" xfId="7" applyNumberFormat="1" applyFont="1" applyBorder="1" applyAlignment="1">
      <alignment horizontal="center"/>
    </xf>
    <xf numFmtId="0" fontId="10" fillId="0" borderId="5" xfId="5" applyFont="1" applyBorder="1" applyAlignment="1">
      <alignment wrapText="1"/>
    </xf>
    <xf numFmtId="0" fontId="13" fillId="0" borderId="20" xfId="5" applyFont="1" applyFill="1" applyBorder="1" applyAlignment="1"/>
    <xf numFmtId="0" fontId="10" fillId="0" borderId="5" xfId="5" applyFont="1" applyBorder="1" applyAlignment="1">
      <alignment horizontal="center" wrapText="1"/>
    </xf>
    <xf numFmtId="0" fontId="13" fillId="0" borderId="20" xfId="5" applyFont="1" applyBorder="1" applyAlignment="1"/>
    <xf numFmtId="0" fontId="6" fillId="0" borderId="5" xfId="5" applyBorder="1" applyAlignment="1"/>
    <xf numFmtId="0" fontId="13" fillId="22" borderId="21" xfId="5" applyFont="1" applyFill="1" applyBorder="1" applyAlignment="1">
      <alignment horizontal="center" vertical="center" wrapText="1"/>
    </xf>
    <xf numFmtId="0" fontId="13" fillId="0" borderId="0" xfId="4936" applyFont="1" applyFill="1" applyBorder="1" applyAlignment="1">
      <alignment horizontal="center" wrapText="1"/>
    </xf>
    <xf numFmtId="0" fontId="7" fillId="0" borderId="0" xfId="3" applyFont="1" applyFill="1" applyBorder="1" applyAlignment="1">
      <alignment wrapText="1"/>
    </xf>
    <xf numFmtId="0" fontId="10" fillId="0" borderId="0" xfId="0" applyFont="1" applyFill="1" applyBorder="1" applyAlignment="1">
      <alignment vertical="center"/>
    </xf>
    <xf numFmtId="0" fontId="20" fillId="0" borderId="0" xfId="0" applyFont="1" applyAlignment="1">
      <alignment horizontal="center" wrapText="1"/>
    </xf>
    <xf numFmtId="0" fontId="9" fillId="0" borderId="0" xfId="4" applyAlignment="1" applyProtection="1"/>
    <xf numFmtId="174" fontId="18" fillId="0" borderId="0" xfId="0" applyNumberFormat="1" applyFont="1" applyBorder="1" applyAlignment="1"/>
    <xf numFmtId="0" fontId="14" fillId="0" borderId="82" xfId="3" applyFont="1" applyFill="1" applyBorder="1">
      <alignment vertical="top"/>
    </xf>
    <xf numFmtId="0" fontId="14" fillId="0" borderId="83" xfId="3" applyFont="1" applyFill="1" applyBorder="1">
      <alignment vertical="top"/>
    </xf>
    <xf numFmtId="10" fontId="14" fillId="0" borderId="83" xfId="3" applyNumberFormat="1" applyFont="1" applyFill="1" applyBorder="1" applyAlignment="1">
      <alignment horizontal="center" vertical="top"/>
    </xf>
    <xf numFmtId="0" fontId="14" fillId="0" borderId="84" xfId="3" applyFont="1" applyFill="1" applyBorder="1" applyAlignment="1">
      <alignment horizontal="left" vertical="center"/>
    </xf>
    <xf numFmtId="0" fontId="14" fillId="0" borderId="22" xfId="3" applyFont="1" applyBorder="1" applyAlignment="1">
      <alignment horizontal="left" vertical="center"/>
    </xf>
    <xf numFmtId="0" fontId="20" fillId="23" borderId="20" xfId="3" applyFont="1" applyFill="1" applyBorder="1" applyAlignment="1"/>
    <xf numFmtId="0" fontId="14" fillId="23" borderId="20" xfId="3" applyFont="1" applyFill="1" applyBorder="1" applyAlignment="1"/>
    <xf numFmtId="0" fontId="13" fillId="23" borderId="23" xfId="0" applyFont="1" applyFill="1" applyBorder="1" applyAlignment="1">
      <alignment horizontal="left"/>
    </xf>
    <xf numFmtId="167" fontId="13" fillId="23" borderId="20" xfId="1" applyNumberFormat="1" applyFont="1" applyFill="1" applyBorder="1" applyAlignment="1">
      <alignment horizontal="right"/>
    </xf>
    <xf numFmtId="167" fontId="13" fillId="23" borderId="24" xfId="1" applyNumberFormat="1" applyFont="1" applyFill="1" applyBorder="1" applyAlignment="1">
      <alignment horizontal="right"/>
    </xf>
    <xf numFmtId="180" fontId="6" fillId="24" borderId="4" xfId="0" applyNumberFormat="1" applyFont="1" applyFill="1" applyBorder="1" applyAlignment="1"/>
    <xf numFmtId="180" fontId="45" fillId="24" borderId="4" xfId="0" applyNumberFormat="1"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6" fillId="24" borderId="4" xfId="3" applyFont="1" applyFill="1" applyBorder="1" applyAlignment="1"/>
    <xf numFmtId="3" fontId="12" fillId="22" borderId="90"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91" xfId="4695" applyFont="1" applyFill="1" applyBorder="1" applyAlignment="1">
      <alignment horizontal="center" vertical="center" wrapText="1"/>
    </xf>
    <xf numFmtId="180" fontId="14" fillId="24" borderId="4" xfId="3" applyNumberFormat="1" applyFont="1" applyFill="1" applyBorder="1" applyAlignment="1"/>
    <xf numFmtId="3" fontId="12" fillId="22" borderId="90" xfId="4695" applyFont="1" applyFill="1" applyBorder="1" applyAlignment="1">
      <alignment horizontal="left" vertical="center" wrapText="1"/>
    </xf>
    <xf numFmtId="3" fontId="12" fillId="22" borderId="4" xfId="4695" applyFont="1" applyFill="1" applyBorder="1" applyAlignment="1">
      <alignment horizontal="center" wrapText="1"/>
    </xf>
    <xf numFmtId="3" fontId="12" fillId="22" borderId="91" xfId="4695" applyFont="1" applyFill="1" applyBorder="1" applyAlignment="1">
      <alignment horizontal="center" wrapText="1"/>
    </xf>
    <xf numFmtId="175" fontId="14" fillId="24" borderId="4" xfId="3" applyNumberFormat="1" applyFont="1" applyFill="1" applyBorder="1" applyAlignment="1"/>
    <xf numFmtId="175" fontId="13" fillId="23" borderId="4" xfId="3" applyNumberFormat="1" applyFont="1" applyFill="1" applyBorder="1" applyAlignment="1"/>
    <xf numFmtId="190" fontId="13" fillId="24" borderId="4" xfId="3" applyNumberFormat="1" applyFont="1" applyFill="1" applyBorder="1" applyAlignment="1"/>
    <xf numFmtId="175" fontId="14" fillId="24" borderId="4" xfId="3" applyNumberFormat="1" applyFont="1" applyFill="1" applyBorder="1" applyAlignment="1">
      <alignment horizontal="right"/>
    </xf>
    <xf numFmtId="0" fontId="16" fillId="24" borderId="4" xfId="3" applyFont="1" applyFill="1" applyBorder="1" applyAlignment="1">
      <alignment wrapText="1"/>
    </xf>
    <xf numFmtId="191" fontId="13" fillId="23" borderId="4" xfId="4694" applyNumberFormat="1" applyFont="1" applyFill="1" applyBorder="1"/>
    <xf numFmtId="191" fontId="13" fillId="23" borderId="89" xfId="4694" applyNumberFormat="1" applyFont="1" applyFill="1" applyBorder="1"/>
    <xf numFmtId="175" fontId="14" fillId="24" borderId="4" xfId="0" applyNumberFormat="1" applyFont="1" applyFill="1" applyBorder="1" applyAlignment="1"/>
    <xf numFmtId="3" fontId="14" fillId="24" borderId="4" xfId="0" applyNumberFormat="1" applyFont="1" applyFill="1" applyBorder="1" applyAlignment="1">
      <alignment horizontal="right"/>
    </xf>
    <xf numFmtId="190" fontId="13" fillId="24" borderId="4" xfId="0" applyNumberFormat="1" applyFont="1" applyFill="1" applyBorder="1" applyAlignment="1"/>
    <xf numFmtId="3" fontId="14" fillId="24" borderId="4" xfId="0" applyNumberFormat="1" applyFont="1" applyFill="1" applyBorder="1" applyAlignment="1"/>
    <xf numFmtId="175" fontId="14" fillId="24" borderId="4" xfId="0" applyNumberFormat="1" applyFont="1" applyFill="1" applyBorder="1" applyAlignment="1">
      <alignment horizontal="right"/>
    </xf>
    <xf numFmtId="0" fontId="13" fillId="22" borderId="23" xfId="0" applyFont="1" applyFill="1" applyBorder="1" applyAlignment="1">
      <alignment horizontal="left"/>
    </xf>
    <xf numFmtId="0" fontId="13" fillId="22" borderId="20" xfId="0" applyFont="1" applyFill="1" applyBorder="1" applyAlignment="1">
      <alignment horizontal="center"/>
    </xf>
    <xf numFmtId="0" fontId="13" fillId="22" borderId="24" xfId="0" applyFont="1" applyFill="1" applyBorder="1" applyAlignment="1">
      <alignment horizontal="center"/>
    </xf>
    <xf numFmtId="17" fontId="14" fillId="33" borderId="20" xfId="0" applyNumberFormat="1" applyFont="1" applyFill="1" applyBorder="1" applyAlignment="1">
      <alignment horizontal="left" vertical="center"/>
    </xf>
    <xf numFmtId="167" fontId="14" fillId="33" borderId="20" xfId="1" quotePrefix="1" applyNumberFormat="1" applyFont="1" applyFill="1" applyBorder="1" applyAlignment="1">
      <alignment vertical="center"/>
    </xf>
    <xf numFmtId="167" fontId="40" fillId="33" borderId="20" xfId="1" quotePrefix="1" applyNumberFormat="1" applyFont="1" applyFill="1" applyBorder="1" applyAlignment="1">
      <alignment vertical="center"/>
    </xf>
    <xf numFmtId="0" fontId="30" fillId="0" borderId="20" xfId="0" applyFont="1" applyBorder="1" applyAlignment="1"/>
    <xf numFmtId="189" fontId="30" fillId="0" borderId="20" xfId="0" applyNumberFormat="1" applyFont="1" applyBorder="1" applyAlignment="1"/>
    <xf numFmtId="189" fontId="20" fillId="0" borderId="0" xfId="0" applyNumberFormat="1" applyFont="1" applyFill="1" applyBorder="1" applyAlignment="1"/>
    <xf numFmtId="189" fontId="10" fillId="0" borderId="0" xfId="0" applyNumberFormat="1" applyFont="1" applyFill="1" applyBorder="1" applyAlignment="1"/>
    <xf numFmtId="0" fontId="13" fillId="22" borderId="4" xfId="0" applyFont="1" applyFill="1" applyBorder="1" applyAlignment="1">
      <alignment horizontal="left"/>
    </xf>
    <xf numFmtId="0" fontId="13" fillId="22" borderId="4" xfId="0" applyFont="1" applyFill="1" applyBorder="1" applyAlignment="1">
      <alignment horizontal="center"/>
    </xf>
    <xf numFmtId="0" fontId="13" fillId="35" borderId="4" xfId="0" applyFont="1" applyFill="1" applyBorder="1" applyAlignment="1">
      <alignment horizontal="left"/>
    </xf>
    <xf numFmtId="0" fontId="13" fillId="35" borderId="4" xfId="0" applyFont="1" applyFill="1" applyBorder="1" applyAlignment="1">
      <alignment horizontal="center"/>
    </xf>
    <xf numFmtId="17" fontId="14" fillId="33" borderId="4" xfId="0" applyNumberFormat="1" applyFont="1" applyFill="1" applyBorder="1" applyAlignment="1">
      <alignment horizontal="left" vertical="center"/>
    </xf>
    <xf numFmtId="167" fontId="14" fillId="33" borderId="4" xfId="1" quotePrefix="1" applyNumberFormat="1" applyFont="1" applyFill="1" applyBorder="1" applyAlignment="1">
      <alignment vertical="center"/>
    </xf>
    <xf numFmtId="167" fontId="14" fillId="33" borderId="4" xfId="1" applyNumberFormat="1" applyFont="1" applyFill="1" applyBorder="1" applyAlignment="1">
      <alignment vertical="center"/>
    </xf>
    <xf numFmtId="167" fontId="40" fillId="33" borderId="4" xfId="1" quotePrefix="1" applyNumberFormat="1" applyFont="1" applyFill="1" applyBorder="1" applyAlignment="1">
      <alignment vertical="center"/>
    </xf>
    <xf numFmtId="167" fontId="14" fillId="23" borderId="4" xfId="1" applyNumberFormat="1" applyFont="1" applyFill="1" applyBorder="1" applyAlignment="1">
      <alignment horizontal="right"/>
    </xf>
    <xf numFmtId="0" fontId="13" fillId="23" borderId="4" xfId="0" applyFont="1" applyFill="1" applyBorder="1" applyAlignment="1">
      <alignment horizontal="left"/>
    </xf>
    <xf numFmtId="167" fontId="13" fillId="23" borderId="4" xfId="1" applyNumberFormat="1" applyFont="1" applyFill="1" applyBorder="1" applyAlignment="1">
      <alignment horizontal="right"/>
    </xf>
    <xf numFmtId="0" fontId="30" fillId="0" borderId="4" xfId="0" applyFont="1" applyBorder="1" applyAlignment="1"/>
    <xf numFmtId="189" fontId="30" fillId="0" borderId="4" xfId="0" applyNumberFormat="1" applyFont="1" applyBorder="1" applyAlignment="1"/>
    <xf numFmtId="0" fontId="10" fillId="0" borderId="7" xfId="0" applyFont="1" applyFill="1" applyBorder="1" applyAlignment="1"/>
    <xf numFmtId="0" fontId="20" fillId="0" borderId="7" xfId="0" applyFont="1" applyFill="1" applyBorder="1" applyAlignment="1"/>
    <xf numFmtId="0" fontId="13" fillId="22" borderId="23" xfId="6730" applyFont="1" applyFill="1" applyBorder="1" applyAlignment="1">
      <alignment horizontal="left" vertical="center" wrapText="1"/>
    </xf>
    <xf numFmtId="0" fontId="13" fillId="22" borderId="20" xfId="6730" applyFont="1" applyFill="1" applyBorder="1" applyAlignment="1">
      <alignment horizontal="center" vertical="center" wrapText="1"/>
    </xf>
    <xf numFmtId="0" fontId="13" fillId="22" borderId="64" xfId="5198" applyFont="1" applyFill="1" applyBorder="1" applyAlignment="1">
      <alignment horizontal="center" vertical="center" wrapText="1"/>
    </xf>
    <xf numFmtId="0" fontId="13" fillId="22" borderId="66" xfId="5198" applyFont="1" applyFill="1" applyBorder="1" applyAlignment="1">
      <alignment horizontal="center" vertical="center" wrapText="1"/>
    </xf>
    <xf numFmtId="167" fontId="13" fillId="23" borderId="20" xfId="7" applyNumberFormat="1" applyFont="1" applyFill="1" applyBorder="1" applyAlignment="1">
      <alignment horizontal="left" vertical="center"/>
    </xf>
    <xf numFmtId="0" fontId="14" fillId="33" borderId="4" xfId="5198" applyFont="1" applyFill="1" applyBorder="1" applyAlignment="1">
      <alignment vertical="center"/>
    </xf>
    <xf numFmtId="0" fontId="13" fillId="22" borderId="87" xfId="5198" applyFont="1" applyFill="1" applyBorder="1" applyAlignment="1">
      <alignment horizontal="center" vertical="center" wrapText="1"/>
    </xf>
    <xf numFmtId="0" fontId="13" fillId="22" borderId="65" xfId="5198" applyFont="1" applyFill="1" applyBorder="1" applyAlignment="1">
      <alignment horizontal="center" vertical="center" wrapText="1"/>
    </xf>
    <xf numFmtId="0" fontId="13" fillId="22" borderId="86" xfId="5198" applyFont="1" applyFill="1" applyBorder="1" applyAlignment="1">
      <alignment horizontal="center" vertical="center" wrapText="1"/>
    </xf>
    <xf numFmtId="0" fontId="13" fillId="22" borderId="87" xfId="5198" applyFont="1" applyFill="1" applyBorder="1" applyAlignment="1">
      <alignment horizontal="left" vertical="center"/>
    </xf>
    <xf numFmtId="0" fontId="13" fillId="22" borderId="88" xfId="6730" applyFont="1" applyFill="1" applyBorder="1" applyAlignment="1">
      <alignment horizontal="left" vertical="center" wrapText="1"/>
    </xf>
    <xf numFmtId="0" fontId="13" fillId="22" borderId="64" xfId="6730" applyFont="1" applyFill="1" applyBorder="1" applyAlignment="1">
      <alignment horizontal="center" vertical="center" wrapText="1"/>
    </xf>
    <xf numFmtId="0" fontId="13" fillId="22" borderId="66" xfId="6730" applyFont="1" applyFill="1" applyBorder="1" applyAlignment="1">
      <alignment horizontal="center" vertical="center" wrapText="1"/>
    </xf>
    <xf numFmtId="3" fontId="14" fillId="33" borderId="56" xfId="6730" applyNumberFormat="1" applyFont="1" applyFill="1" applyBorder="1" applyAlignment="1">
      <alignment vertical="center"/>
    </xf>
    <xf numFmtId="3" fontId="13" fillId="23" borderId="56" xfId="6730" applyNumberFormat="1" applyFont="1" applyFill="1" applyBorder="1" applyAlignment="1">
      <alignment vertical="center"/>
    </xf>
    <xf numFmtId="0" fontId="13" fillId="22" borderId="23" xfId="11" applyFont="1" applyFill="1" applyBorder="1" applyAlignment="1">
      <alignment horizontal="left" vertical="center" wrapText="1"/>
    </xf>
    <xf numFmtId="0" fontId="13" fillId="22" borderId="20" xfId="11" applyFont="1" applyFill="1" applyBorder="1" applyAlignment="1">
      <alignment horizontal="center" vertical="center" wrapText="1"/>
    </xf>
    <xf numFmtId="0" fontId="13" fillId="22" borderId="24" xfId="11" applyFont="1" applyFill="1" applyBorder="1" applyAlignment="1">
      <alignment horizontal="center" vertical="center" wrapText="1"/>
    </xf>
    <xf numFmtId="0" fontId="13" fillId="22" borderId="18" xfId="11" applyFont="1" applyFill="1" applyBorder="1" applyAlignment="1">
      <alignment horizontal="left" vertical="center" wrapText="1"/>
    </xf>
    <xf numFmtId="0" fontId="13" fillId="22" borderId="0" xfId="11" applyFont="1" applyFill="1" applyBorder="1" applyAlignment="1">
      <alignment horizontal="center" vertical="center" wrapText="1"/>
    </xf>
    <xf numFmtId="0" fontId="13" fillId="22" borderId="15" xfId="11" applyFont="1" applyFill="1" applyBorder="1" applyAlignment="1">
      <alignment horizontal="center" vertical="center" wrapText="1"/>
    </xf>
    <xf numFmtId="0" fontId="13" fillId="22" borderId="22" xfId="11" applyFont="1" applyFill="1" applyBorder="1" applyAlignment="1">
      <alignment horizontal="center" vertical="center" wrapText="1"/>
    </xf>
    <xf numFmtId="0" fontId="13" fillId="30" borderId="20" xfId="11" applyFont="1" applyFill="1" applyBorder="1" applyAlignment="1">
      <alignment horizontal="center"/>
    </xf>
    <xf numFmtId="0" fontId="13" fillId="30" borderId="68" xfId="11" applyFont="1" applyFill="1" applyBorder="1" applyAlignment="1">
      <alignment horizontal="center"/>
    </xf>
    <xf numFmtId="0" fontId="13" fillId="22" borderId="22" xfId="11" applyFont="1" applyFill="1" applyBorder="1" applyAlignment="1">
      <alignment horizontal="left"/>
    </xf>
    <xf numFmtId="0" fontId="13" fillId="22" borderId="22" xfId="11" applyFont="1" applyFill="1" applyBorder="1" applyAlignment="1">
      <alignment horizontal="center"/>
    </xf>
    <xf numFmtId="0" fontId="13" fillId="22" borderId="4" xfId="11" applyFont="1" applyFill="1" applyBorder="1" applyAlignment="1">
      <alignment horizontal="centerContinuous"/>
    </xf>
    <xf numFmtId="0" fontId="13" fillId="30" borderId="4" xfId="11" applyFont="1" applyFill="1" applyBorder="1" applyAlignment="1">
      <alignment horizontal="center"/>
    </xf>
    <xf numFmtId="0" fontId="13" fillId="30" borderId="94" xfId="11" applyFont="1" applyFill="1" applyBorder="1" applyAlignment="1">
      <alignment horizontal="center"/>
    </xf>
    <xf numFmtId="0" fontId="14" fillId="33" borderId="4" xfId="11" applyFont="1" applyFill="1" applyBorder="1" applyAlignment="1"/>
    <xf numFmtId="3" fontId="14" fillId="33" borderId="4" xfId="11" applyNumberFormat="1" applyFont="1" applyFill="1" applyBorder="1" applyAlignment="1">
      <alignment horizontal="right"/>
    </xf>
    <xf numFmtId="3" fontId="14" fillId="23" borderId="4" xfId="11" applyNumberFormat="1" applyFont="1" applyFill="1" applyBorder="1" applyAlignment="1">
      <alignment horizontal="right"/>
    </xf>
    <xf numFmtId="0" fontId="13" fillId="23" borderId="95" xfId="11" applyFont="1" applyFill="1" applyBorder="1" applyAlignment="1"/>
    <xf numFmtId="0" fontId="13" fillId="22" borderId="87" xfId="11" applyFont="1" applyFill="1" applyBorder="1" applyAlignment="1">
      <alignment horizontal="left"/>
    </xf>
    <xf numFmtId="0" fontId="13" fillId="22" borderId="87" xfId="11" applyFont="1" applyFill="1" applyBorder="1" applyAlignment="1">
      <alignment horizontal="left" vertical="center"/>
    </xf>
    <xf numFmtId="0" fontId="13" fillId="22" borderId="65" xfId="11" applyFont="1" applyFill="1" applyBorder="1" applyAlignment="1">
      <alignment horizontal="center" vertical="center"/>
    </xf>
    <xf numFmtId="0" fontId="13" fillId="22" borderId="86" xfId="11" applyFont="1" applyFill="1" applyBorder="1" applyAlignment="1">
      <alignment horizontal="center" vertical="center"/>
    </xf>
    <xf numFmtId="0" fontId="13" fillId="22" borderId="11" xfId="11" applyFont="1" applyFill="1" applyBorder="1" applyAlignment="1">
      <alignment horizontal="left"/>
    </xf>
    <xf numFmtId="0" fontId="13" fillId="22" borderId="4" xfId="11" applyFont="1" applyFill="1" applyBorder="1" applyAlignment="1">
      <alignment horizontal="center" vertical="center" wrapText="1"/>
    </xf>
    <xf numFmtId="0" fontId="13" fillId="22" borderId="89" xfId="11" applyFont="1" applyFill="1" applyBorder="1" applyAlignment="1">
      <alignment horizontal="center" vertical="center" wrapText="1"/>
    </xf>
    <xf numFmtId="0" fontId="14" fillId="33" borderId="4" xfId="11" applyFont="1" applyFill="1" applyBorder="1" applyAlignment="1">
      <alignment vertical="center"/>
    </xf>
    <xf numFmtId="3" fontId="14" fillId="33" borderId="4" xfId="11" applyNumberFormat="1" applyFont="1" applyFill="1" applyBorder="1" applyAlignment="1">
      <alignment vertical="center"/>
    </xf>
    <xf numFmtId="3" fontId="16" fillId="33" borderId="4" xfId="11" applyNumberFormat="1" applyFont="1" applyFill="1" applyBorder="1" applyAlignment="1">
      <alignment vertical="center"/>
    </xf>
    <xf numFmtId="0" fontId="13" fillId="23" borderId="11" xfId="11" applyFont="1" applyFill="1" applyBorder="1" applyAlignment="1">
      <alignment horizontal="left" vertical="center"/>
    </xf>
    <xf numFmtId="167" fontId="13" fillId="23" borderId="4" xfId="7" applyNumberFormat="1" applyFont="1" applyFill="1" applyBorder="1" applyAlignment="1">
      <alignment vertical="center"/>
    </xf>
    <xf numFmtId="0" fontId="13" fillId="30" borderId="89" xfId="11" applyFont="1" applyFill="1" applyBorder="1" applyAlignment="1">
      <alignment horizontal="center"/>
    </xf>
    <xf numFmtId="0" fontId="13" fillId="22" borderId="23" xfId="11" applyFont="1" applyFill="1" applyBorder="1" applyAlignment="1">
      <alignment horizontal="left"/>
    </xf>
    <xf numFmtId="0" fontId="12" fillId="23" borderId="23" xfId="11" applyFont="1" applyFill="1" applyBorder="1" applyAlignment="1">
      <alignment horizontal="left" vertical="center"/>
    </xf>
    <xf numFmtId="167" fontId="13" fillId="23" borderId="89" xfId="7" applyNumberFormat="1" applyFont="1" applyFill="1" applyBorder="1" applyAlignment="1">
      <alignment vertical="center"/>
    </xf>
    <xf numFmtId="3" fontId="13" fillId="23" borderId="4" xfId="11" applyNumberFormat="1" applyFont="1" applyFill="1" applyBorder="1" applyAlignment="1">
      <alignment vertical="center"/>
    </xf>
    <xf numFmtId="0" fontId="6" fillId="0" borderId="63" xfId="11" applyFont="1" applyFill="1" applyBorder="1" applyAlignment="1"/>
    <xf numFmtId="0" fontId="13" fillId="22" borderId="11" xfId="11" applyFont="1" applyFill="1" applyBorder="1" applyAlignment="1">
      <alignment horizontal="left" vertical="center"/>
    </xf>
    <xf numFmtId="0" fontId="13" fillId="22" borderId="4" xfId="11" applyFont="1" applyFill="1" applyBorder="1" applyAlignment="1">
      <alignment horizontal="center" vertical="center"/>
    </xf>
    <xf numFmtId="3" fontId="14" fillId="33" borderId="4" xfId="6730" applyNumberFormat="1" applyFont="1" applyFill="1" applyBorder="1" applyAlignment="1">
      <alignment vertical="center"/>
    </xf>
    <xf numFmtId="0" fontId="13" fillId="22" borderId="6" xfId="11" applyFont="1" applyFill="1" applyBorder="1" applyAlignment="1">
      <alignment horizontal="center" vertical="center" wrapText="1"/>
    </xf>
    <xf numFmtId="0" fontId="13" fillId="22" borderId="10" xfId="11" applyFont="1" applyFill="1" applyBorder="1" applyAlignment="1">
      <alignment horizontal="center" vertical="center" wrapText="1"/>
    </xf>
    <xf numFmtId="0" fontId="13" fillId="22" borderId="9" xfId="11" applyFont="1" applyFill="1" applyBorder="1" applyAlignment="1">
      <alignment horizontal="left" vertical="center"/>
    </xf>
    <xf numFmtId="0" fontId="20" fillId="0" borderId="0" xfId="11" applyFont="1" applyFill="1" applyAlignment="1">
      <alignment horizontal="right"/>
    </xf>
    <xf numFmtId="0" fontId="9" fillId="0" borderId="0" xfId="4" applyAlignment="1" applyProtection="1">
      <alignment horizontal="right" vertical="top"/>
    </xf>
    <xf numFmtId="0" fontId="20" fillId="0" borderId="0" xfId="11" applyFont="1" applyFill="1" applyBorder="1" applyAlignment="1">
      <alignment horizontal="right"/>
    </xf>
    <xf numFmtId="0" fontId="20" fillId="0" borderId="63" xfId="11" applyFont="1" applyFill="1" applyBorder="1" applyAlignment="1">
      <alignment horizontal="center" vertical="center"/>
    </xf>
    <xf numFmtId="0" fontId="20" fillId="0" borderId="63" xfId="11" applyFont="1" applyFill="1" applyBorder="1" applyAlignment="1"/>
    <xf numFmtId="0" fontId="13" fillId="22" borderId="11" xfId="11" applyFont="1" applyFill="1" applyBorder="1" applyAlignment="1">
      <alignment horizontal="left" vertical="top"/>
    </xf>
    <xf numFmtId="0" fontId="11" fillId="22" borderId="6" xfId="3" applyFont="1" applyFill="1" applyBorder="1" applyAlignment="1">
      <alignment horizontal="center" vertical="center" wrapText="1"/>
    </xf>
    <xf numFmtId="0" fontId="0" fillId="0" borderId="0" xfId="0" applyAlignment="1">
      <alignment horizontal="left"/>
    </xf>
    <xf numFmtId="0" fontId="11" fillId="22" borderId="6" xfId="4931" applyFont="1" applyFill="1" applyBorder="1" applyAlignment="1">
      <alignment horizontal="center" vertical="center" wrapText="1"/>
    </xf>
    <xf numFmtId="0" fontId="6" fillId="0" borderId="0" xfId="3" applyAlignment="1"/>
    <xf numFmtId="0" fontId="11" fillId="22" borderId="0" xfId="3" applyFont="1" applyFill="1" applyBorder="1" applyAlignment="1">
      <alignment horizontal="center" vertical="center" wrapText="1"/>
    </xf>
    <xf numFmtId="0" fontId="10" fillId="22" borderId="20" xfId="3" applyFont="1" applyFill="1" applyBorder="1" applyAlignment="1">
      <alignment horizontal="center" vertical="center" wrapText="1"/>
    </xf>
    <xf numFmtId="4" fontId="6" fillId="0" borderId="0" xfId="3" applyNumberFormat="1" applyAlignment="1">
      <alignment horizontal="center"/>
    </xf>
    <xf numFmtId="0" fontId="10" fillId="25" borderId="20" xfId="3" applyFont="1" applyFill="1" applyBorder="1" applyAlignment="1">
      <alignment horizontal="center" vertical="center"/>
    </xf>
    <xf numFmtId="0" fontId="11" fillId="22" borderId="6" xfId="4931" applyFont="1" applyFill="1" applyBorder="1" applyAlignment="1">
      <alignment horizontal="center" vertical="center" wrapText="1"/>
    </xf>
    <xf numFmtId="0" fontId="12" fillId="22" borderId="6" xfId="4931" applyFont="1" applyFill="1" applyBorder="1" applyAlignment="1">
      <alignment horizontal="center" vertical="center" wrapText="1"/>
    </xf>
    <xf numFmtId="0" fontId="13" fillId="22" borderId="65" xfId="11" applyFont="1" applyFill="1" applyBorder="1" applyAlignment="1">
      <alignment horizontal="right" vertical="center"/>
    </xf>
    <xf numFmtId="0" fontId="13" fillId="22" borderId="86" xfId="11" applyFont="1" applyFill="1" applyBorder="1" applyAlignment="1">
      <alignment horizontal="right" vertical="center"/>
    </xf>
    <xf numFmtId="0" fontId="18" fillId="0" borderId="0" xfId="4936" applyFont="1" applyAlignment="1">
      <alignment horizontal="left" vertical="center"/>
    </xf>
    <xf numFmtId="0" fontId="13" fillId="22" borderId="20" xfId="4936" applyFont="1" applyFill="1" applyBorder="1" applyAlignment="1">
      <alignment horizontal="center" vertical="center"/>
    </xf>
    <xf numFmtId="0" fontId="0" fillId="0" borderId="0" xfId="0" applyAlignment="1">
      <alignment horizontal="center"/>
    </xf>
    <xf numFmtId="0" fontId="13" fillId="22" borderId="21" xfId="5" applyFont="1" applyFill="1" applyBorder="1" applyAlignment="1">
      <alignment horizontal="left" vertical="center" wrapText="1"/>
    </xf>
    <xf numFmtId="0" fontId="13" fillId="0" borderId="21" xfId="5" applyFont="1" applyFill="1" applyBorder="1" applyAlignment="1"/>
    <xf numFmtId="167" fontId="14" fillId="0" borderId="21" xfId="7" applyNumberFormat="1" applyFont="1" applyFill="1" applyBorder="1" applyAlignment="1">
      <alignment horizontal="center" vertical="center"/>
    </xf>
    <xf numFmtId="0" fontId="13" fillId="0" borderId="22" xfId="4936" applyFont="1" applyFill="1" applyBorder="1" applyAlignment="1">
      <alignment horizontal="center" wrapText="1"/>
    </xf>
    <xf numFmtId="167" fontId="14" fillId="0" borderId="22" xfId="7" applyNumberFormat="1" applyFont="1" applyFill="1" applyBorder="1" applyAlignment="1">
      <alignment horizontal="center" vertical="center"/>
    </xf>
    <xf numFmtId="167" fontId="14" fillId="0" borderId="22" xfId="7" applyNumberFormat="1" applyFont="1" applyFill="1" applyBorder="1" applyAlignment="1">
      <alignment horizontal="left"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6" xfId="3" applyNumberFormat="1" applyFont="1" applyFill="1" applyBorder="1" applyAlignment="1">
      <alignment horizontal="center" vertical="center" wrapText="1"/>
    </xf>
    <xf numFmtId="0" fontId="10" fillId="23" borderId="4" xfId="3" applyFont="1" applyFill="1" applyBorder="1" applyAlignment="1"/>
    <xf numFmtId="0" fontId="10" fillId="23" borderId="4" xfId="3" applyFont="1" applyFill="1" applyBorder="1" applyAlignment="1">
      <alignment horizontal="left" vertical="center"/>
    </xf>
    <xf numFmtId="3" fontId="13" fillId="23" borderId="20" xfId="3" applyNumberFormat="1" applyFont="1" applyFill="1" applyBorder="1" applyAlignment="1">
      <alignment horizontal="center" vertical="center" wrapText="1"/>
    </xf>
    <xf numFmtId="168" fontId="13" fillId="23" borderId="20" xfId="2" applyNumberFormat="1" applyFont="1" applyFill="1" applyBorder="1" applyAlignment="1">
      <alignment horizontal="center" vertical="center" wrapText="1"/>
    </xf>
    <xf numFmtId="4" fontId="13" fillId="23" borderId="20" xfId="3" applyNumberFormat="1" applyFont="1" applyFill="1" applyBorder="1" applyAlignment="1"/>
    <xf numFmtId="175" fontId="13" fillId="23" borderId="20" xfId="3" applyNumberFormat="1" applyFont="1" applyFill="1" applyBorder="1" applyAlignment="1">
      <alignment horizontal="center" vertical="center"/>
    </xf>
    <xf numFmtId="175" fontId="10" fillId="23" borderId="20" xfId="3" applyNumberFormat="1" applyFont="1" applyFill="1" applyBorder="1" applyAlignment="1">
      <alignment horizontal="center" vertical="center"/>
    </xf>
    <xf numFmtId="174" fontId="10" fillId="23" borderId="20" xfId="3" applyNumberFormat="1" applyFont="1" applyFill="1" applyBorder="1" applyAlignment="1">
      <alignment horizontal="center" vertical="center" wrapText="1"/>
    </xf>
    <xf numFmtId="175" fontId="13" fillId="23" borderId="20" xfId="7" applyNumberFormat="1" applyFont="1" applyFill="1" applyBorder="1" applyAlignment="1">
      <alignment horizontal="center" vertical="center" wrapText="1"/>
    </xf>
    <xf numFmtId="175" fontId="13" fillId="23" borderId="20" xfId="3" applyNumberFormat="1" applyFont="1" applyFill="1" applyBorder="1" applyAlignment="1">
      <alignment horizontal="center" vertical="center" wrapText="1"/>
    </xf>
    <xf numFmtId="175" fontId="10" fillId="23" borderId="20" xfId="3" applyNumberFormat="1" applyFont="1" applyFill="1" applyBorder="1" applyAlignment="1">
      <alignment horizontal="center" vertical="center" wrapText="1"/>
    </xf>
    <xf numFmtId="3" fontId="13" fillId="23" borderId="20" xfId="7" applyNumberFormat="1" applyFont="1" applyFill="1" applyBorder="1" applyAlignment="1">
      <alignment horizontal="center" vertical="center" wrapText="1"/>
    </xf>
    <xf numFmtId="4" fontId="13" fillId="23" borderId="20" xfId="3" applyNumberFormat="1" applyFont="1" applyFill="1" applyBorder="1" applyAlignment="1">
      <alignment horizontal="center" vertical="center"/>
    </xf>
    <xf numFmtId="4" fontId="10" fillId="23" borderId="20" xfId="3" applyNumberFormat="1" applyFont="1" applyFill="1" applyBorder="1" applyAlignment="1">
      <alignment horizontal="center" vertical="center"/>
    </xf>
    <xf numFmtId="0" fontId="13" fillId="22" borderId="21" xfId="11" applyFont="1" applyFill="1" applyBorder="1" applyAlignment="1"/>
    <xf numFmtId="0" fontId="13" fillId="22" borderId="96" xfId="11" applyFont="1" applyFill="1" applyBorder="1" applyAlignment="1">
      <alignment horizontal="center" vertical="center" wrapText="1"/>
    </xf>
    <xf numFmtId="0" fontId="13" fillId="22" borderId="98" xfId="11" applyFont="1" applyFill="1" applyBorder="1" applyAlignment="1">
      <alignment horizontal="center" vertical="center" wrapText="1"/>
    </xf>
    <xf numFmtId="0" fontId="13" fillId="22" borderId="85" xfId="11" applyFont="1" applyFill="1" applyBorder="1" applyAlignment="1">
      <alignment horizontal="center" vertical="center" wrapText="1"/>
    </xf>
    <xf numFmtId="0" fontId="13" fillId="22" borderId="21" xfId="11" applyFont="1" applyFill="1" applyBorder="1" applyAlignment="1">
      <alignment horizontal="centerContinuous"/>
    </xf>
    <xf numFmtId="0" fontId="13" fillId="22" borderId="65" xfId="5198" applyFont="1" applyFill="1" applyBorder="1" applyAlignment="1">
      <alignment horizontal="right" vertical="center"/>
    </xf>
    <xf numFmtId="0" fontId="13" fillId="22" borderId="86" xfId="5198" applyFont="1" applyFill="1" applyBorder="1" applyAlignment="1">
      <alignment horizontal="right" vertical="center"/>
    </xf>
    <xf numFmtId="167" fontId="14" fillId="33" borderId="4" xfId="7" applyNumberFormat="1" applyFont="1" applyFill="1" applyBorder="1" applyAlignment="1"/>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100" xfId="5198" applyFont="1" applyFill="1" applyBorder="1" applyAlignment="1">
      <alignment horizontal="center" vertical="center" wrapText="1"/>
    </xf>
    <xf numFmtId="0" fontId="10" fillId="22" borderId="23" xfId="5198" applyFont="1" applyFill="1" applyBorder="1" applyAlignment="1">
      <alignment horizontal="left"/>
    </xf>
    <xf numFmtId="0" fontId="10" fillId="22" borderId="20" xfId="5198" applyFont="1" applyFill="1" applyBorder="1" applyAlignment="1">
      <alignment horizontal="center" vertical="center" wrapText="1"/>
    </xf>
    <xf numFmtId="0" fontId="13" fillId="22" borderId="20" xfId="5198" applyFont="1" applyFill="1" applyBorder="1" applyAlignment="1">
      <alignment horizontal="center" vertical="center" wrapText="1"/>
    </xf>
    <xf numFmtId="0" fontId="13" fillId="22" borderId="24" xfId="5198" applyFont="1" applyFill="1" applyBorder="1" applyAlignment="1">
      <alignment horizontal="center" vertical="center" wrapText="1"/>
    </xf>
    <xf numFmtId="167" fontId="13" fillId="23" borderId="4" xfId="7" applyNumberFormat="1" applyFont="1" applyFill="1" applyBorder="1" applyAlignment="1">
      <alignment horizontal="right" vertical="center"/>
    </xf>
    <xf numFmtId="167" fontId="13" fillId="37" borderId="4" xfId="7" applyNumberFormat="1" applyFont="1" applyFill="1" applyBorder="1" applyAlignment="1">
      <alignment horizontal="right" vertical="center"/>
    </xf>
    <xf numFmtId="167" fontId="13" fillId="23" borderId="4" xfId="7" applyNumberFormat="1" applyFont="1" applyFill="1" applyBorder="1" applyAlignment="1">
      <alignment horizontal="right" vertical="center" wrapText="1"/>
    </xf>
    <xf numFmtId="0" fontId="13" fillId="37" borderId="20" xfId="0" applyFont="1" applyFill="1" applyBorder="1" applyAlignment="1">
      <alignment vertical="center"/>
    </xf>
    <xf numFmtId="167" fontId="13" fillId="37" borderId="20" xfId="7" applyNumberFormat="1" applyFont="1" applyFill="1" applyBorder="1" applyAlignment="1">
      <alignment horizontal="right" vertical="center"/>
    </xf>
    <xf numFmtId="3" fontId="14" fillId="0" borderId="20" xfId="4931" applyNumberFormat="1" applyFont="1" applyBorder="1" applyAlignment="1">
      <alignment horizontal="left" vertical="center" wrapText="1"/>
    </xf>
    <xf numFmtId="167" fontId="14" fillId="0" borderId="20" xfId="7" applyNumberFormat="1" applyFont="1" applyBorder="1" applyAlignment="1">
      <alignment horizontal="right" vertical="center"/>
    </xf>
    <xf numFmtId="167" fontId="13" fillId="23" borderId="20" xfId="7" applyNumberFormat="1" applyFont="1" applyFill="1" applyBorder="1" applyAlignment="1">
      <alignment horizontal="right" vertical="center" wrapText="1"/>
    </xf>
    <xf numFmtId="3" fontId="14" fillId="0" borderId="20" xfId="4931" applyNumberFormat="1" applyFont="1" applyBorder="1" applyAlignment="1">
      <alignment horizontal="left" vertical="center"/>
    </xf>
    <xf numFmtId="167" fontId="16" fillId="0" borderId="20" xfId="7" applyNumberFormat="1" applyFont="1" applyBorder="1" applyAlignment="1">
      <alignment horizontal="right" vertical="center"/>
    </xf>
    <xf numFmtId="167" fontId="13" fillId="37" borderId="0" xfId="7" applyNumberFormat="1" applyFont="1" applyFill="1" applyBorder="1" applyAlignment="1">
      <alignment horizontal="center"/>
    </xf>
    <xf numFmtId="167" fontId="13" fillId="23" borderId="4" xfId="7" applyNumberFormat="1" applyFont="1" applyFill="1" applyBorder="1" applyAlignment="1">
      <alignment horizontal="center"/>
    </xf>
    <xf numFmtId="167" fontId="14" fillId="0" borderId="4" xfId="7" applyNumberFormat="1" applyFont="1" applyBorder="1" applyAlignment="1">
      <alignment horizontal="center"/>
    </xf>
    <xf numFmtId="167" fontId="13" fillId="23" borderId="4" xfId="7" applyNumberFormat="1" applyFont="1" applyFill="1" applyBorder="1" applyAlignment="1"/>
    <xf numFmtId="167" fontId="13" fillId="37" borderId="0" xfId="0" applyNumberFormat="1" applyFont="1" applyFill="1" applyBorder="1" applyAlignment="1">
      <alignment vertical="center" wrapText="1"/>
    </xf>
    <xf numFmtId="0" fontId="18" fillId="0" borderId="0" xfId="0" applyFont="1" applyAlignment="1">
      <alignment vertical="center"/>
    </xf>
    <xf numFmtId="0" fontId="107" fillId="0" borderId="0" xfId="0" applyFont="1" applyAlignment="1"/>
    <xf numFmtId="167" fontId="10" fillId="23" borderId="4" xfId="7" applyNumberFormat="1" applyFont="1" applyFill="1" applyBorder="1" applyAlignment="1">
      <alignment vertical="center"/>
    </xf>
    <xf numFmtId="167" fontId="10" fillId="23" borderId="89" xfId="7" applyNumberFormat="1" applyFont="1" applyFill="1" applyBorder="1" applyAlignment="1">
      <alignment vertical="center"/>
    </xf>
    <xf numFmtId="0" fontId="13" fillId="0" borderId="19" xfId="11" applyFont="1" applyFill="1" applyBorder="1" applyAlignment="1">
      <alignment horizontal="center"/>
    </xf>
    <xf numFmtId="0" fontId="13" fillId="0" borderId="63" xfId="11" applyFont="1" applyFill="1" applyBorder="1" applyAlignment="1">
      <alignment horizontal="center"/>
    </xf>
    <xf numFmtId="3" fontId="13" fillId="23" borderId="56" xfId="11" applyNumberFormat="1" applyFont="1" applyFill="1" applyBorder="1" applyAlignment="1">
      <alignment vertical="center"/>
    </xf>
    <xf numFmtId="3" fontId="13" fillId="23" borderId="59" xfId="11" applyNumberFormat="1" applyFont="1" applyFill="1" applyBorder="1" applyAlignment="1">
      <alignment vertical="center"/>
    </xf>
    <xf numFmtId="0" fontId="13" fillId="22" borderId="101" xfId="11" applyFont="1" applyFill="1" applyBorder="1" applyAlignment="1">
      <alignment horizontal="left"/>
    </xf>
    <xf numFmtId="0" fontId="13" fillId="22" borderId="102" xfId="11" applyFont="1" applyFill="1" applyBorder="1" applyAlignment="1">
      <alignment horizontal="center" vertical="center" wrapText="1"/>
    </xf>
    <xf numFmtId="0" fontId="13" fillId="22" borderId="103" xfId="11" applyFont="1" applyFill="1" applyBorder="1" applyAlignment="1">
      <alignment horizontal="center" vertical="center" wrapText="1"/>
    </xf>
    <xf numFmtId="3" fontId="12" fillId="23" borderId="4" xfId="11" applyNumberFormat="1" applyFont="1" applyFill="1" applyBorder="1" applyAlignment="1">
      <alignment vertical="center"/>
    </xf>
    <xf numFmtId="3" fontId="13" fillId="23" borderId="68" xfId="11" applyNumberFormat="1" applyFont="1" applyFill="1" applyBorder="1" applyAlignment="1">
      <alignment vertical="center"/>
    </xf>
    <xf numFmtId="3" fontId="13" fillId="23" borderId="69" xfId="11" applyNumberFormat="1" applyFont="1" applyFill="1" applyBorder="1" applyAlignment="1">
      <alignment vertical="center"/>
    </xf>
    <xf numFmtId="3" fontId="13" fillId="23" borderId="60" xfId="11" applyNumberFormat="1" applyFont="1" applyFill="1" applyBorder="1" applyAlignment="1">
      <alignment vertical="center"/>
    </xf>
    <xf numFmtId="3" fontId="13" fillId="23" borderId="70" xfId="11" applyNumberFormat="1" applyFont="1" applyFill="1" applyBorder="1" applyAlignment="1">
      <alignment vertical="center"/>
    </xf>
    <xf numFmtId="3" fontId="13" fillId="23" borderId="97" xfId="11" applyNumberFormat="1" applyFont="1" applyFill="1" applyBorder="1" applyAlignment="1">
      <alignment vertical="center"/>
    </xf>
    <xf numFmtId="0" fontId="13" fillId="30" borderId="65" xfId="11" applyFont="1" applyFill="1" applyBorder="1" applyAlignment="1">
      <alignment horizontal="center"/>
    </xf>
    <xf numFmtId="0" fontId="13" fillId="30" borderId="0" xfId="11" applyFont="1" applyFill="1" applyBorder="1" applyAlignment="1">
      <alignment horizontal="center"/>
    </xf>
    <xf numFmtId="0" fontId="13" fillId="30" borderId="105" xfId="11" applyFont="1" applyFill="1" applyBorder="1" applyAlignment="1">
      <alignment horizontal="center"/>
    </xf>
    <xf numFmtId="3" fontId="13" fillId="23" borderId="22" xfId="11" applyNumberFormat="1" applyFont="1" applyFill="1" applyBorder="1" applyAlignment="1">
      <alignment vertical="center"/>
    </xf>
    <xf numFmtId="3" fontId="13" fillId="23" borderId="104" xfId="11" applyNumberFormat="1" applyFont="1" applyFill="1" applyBorder="1" applyAlignment="1">
      <alignment vertical="center"/>
    </xf>
    <xf numFmtId="167" fontId="10" fillId="23" borderId="20" xfId="7" applyNumberFormat="1" applyFont="1" applyFill="1" applyBorder="1" applyAlignment="1">
      <alignment vertical="center"/>
    </xf>
    <xf numFmtId="1" fontId="10" fillId="23" borderId="20" xfId="7" applyNumberFormat="1" applyFont="1" applyFill="1" applyBorder="1" applyAlignment="1">
      <alignment vertical="center"/>
    </xf>
    <xf numFmtId="167" fontId="10" fillId="23" borderId="68" xfId="7" applyNumberFormat="1" applyFont="1" applyFill="1" applyBorder="1" applyAlignment="1">
      <alignment vertical="center"/>
    </xf>
    <xf numFmtId="3" fontId="10" fillId="23" borderId="20" xfId="11" applyNumberFormat="1" applyFont="1" applyFill="1" applyBorder="1" applyAlignment="1">
      <alignment horizontal="right" vertical="center"/>
    </xf>
    <xf numFmtId="3" fontId="10" fillId="23" borderId="20" xfId="11" applyNumberFormat="1" applyFont="1" applyFill="1" applyBorder="1" applyAlignment="1">
      <alignment vertical="center"/>
    </xf>
    <xf numFmtId="0" fontId="10" fillId="23" borderId="11" xfId="11" applyFont="1" applyFill="1" applyBorder="1" applyAlignment="1">
      <alignment horizontal="left" vertical="center"/>
    </xf>
    <xf numFmtId="3" fontId="10" fillId="23" borderId="4" xfId="11" applyNumberFormat="1" applyFont="1" applyFill="1" applyBorder="1" applyAlignment="1">
      <alignment vertical="center"/>
    </xf>
    <xf numFmtId="0" fontId="11" fillId="23" borderId="23" xfId="11" applyFont="1" applyFill="1" applyBorder="1" applyAlignment="1">
      <alignment horizontal="left" vertical="center"/>
    </xf>
    <xf numFmtId="167" fontId="11" fillId="23" borderId="20" xfId="7" applyNumberFormat="1" applyFont="1" applyFill="1" applyBorder="1" applyAlignment="1">
      <alignment vertical="center"/>
    </xf>
    <xf numFmtId="3" fontId="11" fillId="23" borderId="20" xfId="7" applyNumberFormat="1" applyFont="1" applyFill="1" applyBorder="1" applyAlignment="1">
      <alignment vertical="center"/>
    </xf>
    <xf numFmtId="167" fontId="11" fillId="23" borderId="24" xfId="7" applyNumberFormat="1" applyFont="1" applyFill="1" applyBorder="1" applyAlignment="1">
      <alignment vertical="center"/>
    </xf>
    <xf numFmtId="167" fontId="11" fillId="23" borderId="4" xfId="7" applyNumberFormat="1" applyFont="1" applyFill="1" applyBorder="1" applyAlignment="1">
      <alignment vertical="center"/>
    </xf>
    <xf numFmtId="167" fontId="11" fillId="23" borderId="89" xfId="7" applyNumberFormat="1" applyFont="1" applyFill="1" applyBorder="1" applyAlignment="1">
      <alignment vertical="center"/>
    </xf>
    <xf numFmtId="0" fontId="10" fillId="23" borderId="23" xfId="11" applyFont="1" applyFill="1" applyBorder="1" applyAlignment="1">
      <alignment horizontal="left" vertical="center"/>
    </xf>
    <xf numFmtId="167" fontId="10" fillId="23" borderId="24" xfId="7" applyNumberFormat="1" applyFont="1" applyFill="1" applyBorder="1" applyAlignment="1">
      <alignment vertical="center"/>
    </xf>
    <xf numFmtId="3" fontId="10" fillId="23" borderId="4" xfId="11" applyNumberFormat="1" applyFont="1" applyFill="1" applyBorder="1" applyAlignment="1">
      <alignment horizontal="right"/>
    </xf>
    <xf numFmtId="0" fontId="10" fillId="23" borderId="20" xfId="11" applyFont="1" applyFill="1" applyBorder="1" applyAlignment="1">
      <alignment horizontal="left" vertical="center"/>
    </xf>
    <xf numFmtId="10" fontId="10" fillId="23" borderId="20" xfId="6" applyNumberFormat="1" applyFont="1" applyFill="1" applyBorder="1" applyAlignment="1">
      <alignment horizontal="center" vertical="center"/>
    </xf>
    <xf numFmtId="167" fontId="10" fillId="23" borderId="20" xfId="7" applyNumberFormat="1" applyFont="1" applyFill="1" applyBorder="1" applyAlignment="1">
      <alignment horizontal="left" vertical="center"/>
    </xf>
    <xf numFmtId="3" fontId="20" fillId="23" borderId="56" xfId="6730" applyNumberFormat="1" applyFont="1" applyFill="1" applyBorder="1" applyAlignment="1">
      <alignment vertical="center"/>
    </xf>
    <xf numFmtId="3" fontId="10" fillId="23" borderId="56" xfId="6730" applyNumberFormat="1" applyFont="1" applyFill="1" applyBorder="1" applyAlignment="1">
      <alignment vertical="center"/>
    </xf>
    <xf numFmtId="0" fontId="20" fillId="23" borderId="75" xfId="6730" applyFont="1" applyFill="1" applyBorder="1" applyAlignment="1">
      <alignment horizontal="left" vertical="center"/>
    </xf>
    <xf numFmtId="3" fontId="10" fillId="23" borderId="56" xfId="6730" applyNumberFormat="1" applyFont="1" applyFill="1" applyBorder="1" applyAlignment="1">
      <alignment horizontal="right" vertical="center"/>
    </xf>
    <xf numFmtId="0" fontId="10" fillId="23" borderId="75" xfId="6730" applyFont="1" applyFill="1" applyBorder="1" applyAlignment="1">
      <alignment horizontal="left" vertical="center"/>
    </xf>
    <xf numFmtId="0" fontId="13" fillId="22" borderId="106" xfId="6730" applyFont="1" applyFill="1" applyBorder="1" applyAlignment="1">
      <alignment horizontal="center" vertical="center" wrapText="1"/>
    </xf>
    <xf numFmtId="3" fontId="13" fillId="23" borderId="97" xfId="6730" applyNumberFormat="1" applyFont="1" applyFill="1" applyBorder="1" applyAlignment="1">
      <alignment vertical="center"/>
    </xf>
    <xf numFmtId="0" fontId="10" fillId="23" borderId="23" xfId="5198" applyFont="1" applyFill="1" applyBorder="1" applyAlignment="1">
      <alignment horizontal="left" vertical="center"/>
    </xf>
    <xf numFmtId="0" fontId="10" fillId="23" borderId="93" xfId="5198" applyFont="1" applyFill="1" applyBorder="1" applyAlignment="1">
      <alignment horizontal="left" vertical="center"/>
    </xf>
    <xf numFmtId="167" fontId="10" fillId="23" borderId="92" xfId="7" applyNumberFormat="1" applyFont="1" applyFill="1" applyBorder="1" applyAlignment="1">
      <alignment horizontal="left"/>
    </xf>
    <xf numFmtId="167" fontId="10" fillId="23" borderId="20" xfId="1" applyNumberFormat="1" applyFont="1" applyFill="1" applyBorder="1" applyAlignment="1">
      <alignment horizontal="left" vertical="center"/>
    </xf>
    <xf numFmtId="0" fontId="10" fillId="23" borderId="23" xfId="5198" applyFont="1" applyFill="1" applyBorder="1" applyAlignment="1">
      <alignment horizontal="left"/>
    </xf>
    <xf numFmtId="167" fontId="10" fillId="23" borderId="20" xfId="7" applyNumberFormat="1" applyFont="1" applyFill="1" applyBorder="1" applyAlignment="1">
      <alignment horizontal="right"/>
    </xf>
    <xf numFmtId="167" fontId="10" fillId="23" borderId="24" xfId="7" applyNumberFormat="1" applyFont="1" applyFill="1" applyBorder="1" applyAlignment="1">
      <alignment horizontal="right"/>
    </xf>
    <xf numFmtId="188" fontId="13" fillId="23" borderId="20" xfId="7" applyNumberFormat="1" applyFont="1" applyFill="1" applyBorder="1" applyAlignment="1">
      <alignment horizontal="right"/>
    </xf>
    <xf numFmtId="4" fontId="14" fillId="24" borderId="59" xfId="1" applyNumberFormat="1" applyFont="1" applyFill="1" applyBorder="1" applyAlignment="1">
      <alignment horizontal="center" vertical="center"/>
    </xf>
    <xf numFmtId="4" fontId="14" fillId="24" borderId="57" xfId="1" applyNumberFormat="1" applyFont="1" applyFill="1" applyBorder="1" applyAlignment="1">
      <alignment horizontal="center" vertical="center"/>
    </xf>
    <xf numFmtId="167" fontId="13" fillId="37" borderId="4" xfId="7" applyNumberFormat="1" applyFont="1" applyFill="1" applyBorder="1" applyAlignment="1"/>
    <xf numFmtId="0" fontId="57" fillId="0" borderId="0" xfId="0" applyFont="1"/>
    <xf numFmtId="3" fontId="10" fillId="23" borderId="20" xfId="4931" applyNumberFormat="1" applyFont="1" applyFill="1" applyBorder="1" applyAlignment="1">
      <alignment vertical="center"/>
    </xf>
    <xf numFmtId="167" fontId="10" fillId="23" borderId="20" xfId="7" applyNumberFormat="1" applyFont="1" applyFill="1" applyBorder="1" applyAlignment="1">
      <alignment horizontal="right" vertical="center"/>
    </xf>
    <xf numFmtId="167" fontId="10" fillId="23" borderId="4" xfId="7" applyNumberFormat="1" applyFont="1" applyFill="1" applyBorder="1" applyAlignment="1">
      <alignment horizontal="center"/>
    </xf>
    <xf numFmtId="0" fontId="13" fillId="0" borderId="21" xfId="4936" applyFont="1" applyBorder="1" applyAlignment="1">
      <alignment horizontal="right" wrapText="1"/>
    </xf>
    <xf numFmtId="167" fontId="14" fillId="0" borderId="21" xfId="7" applyNumberFormat="1" applyFont="1" applyBorder="1" applyAlignment="1">
      <alignment horizontal="center" vertical="center"/>
    </xf>
    <xf numFmtId="0" fontId="13" fillId="0" borderId="22" xfId="4936" applyFont="1" applyBorder="1" applyAlignment="1">
      <alignment horizontal="right" wrapText="1"/>
    </xf>
    <xf numFmtId="167" fontId="14" fillId="0" borderId="22" xfId="7" applyNumberFormat="1" applyFont="1" applyBorder="1" applyAlignment="1">
      <alignment horizontal="center" vertical="center"/>
    </xf>
    <xf numFmtId="0" fontId="13" fillId="23" borderId="20" xfId="4936" applyFont="1" applyFill="1" applyBorder="1" applyAlignment="1">
      <alignment horizontal="left" vertical="center" wrapText="1"/>
    </xf>
    <xf numFmtId="167" fontId="10" fillId="23" borderId="20" xfId="7" applyNumberFormat="1" applyFont="1" applyFill="1" applyBorder="1" applyAlignment="1">
      <alignment horizontal="center" vertical="center" wrapText="1"/>
    </xf>
    <xf numFmtId="167" fontId="13" fillId="23" borderId="20" xfId="7" applyNumberFormat="1" applyFont="1" applyFill="1" applyBorder="1" applyAlignment="1">
      <alignment horizontal="center" vertical="center" wrapText="1"/>
    </xf>
    <xf numFmtId="0" fontId="13" fillId="23" borderId="20" xfId="4936" applyFont="1" applyFill="1" applyBorder="1" applyAlignment="1"/>
    <xf numFmtId="167" fontId="10" fillId="23" borderId="20" xfId="4936" applyNumberFormat="1" applyFont="1" applyFill="1" applyBorder="1" applyAlignment="1">
      <alignment horizontal="center"/>
    </xf>
    <xf numFmtId="167" fontId="13" fillId="23" borderId="20" xfId="4936" applyNumberFormat="1" applyFont="1" applyFill="1" applyBorder="1" applyAlignment="1"/>
    <xf numFmtId="167" fontId="13" fillId="23" borderId="20" xfId="7" applyNumberFormat="1" applyFont="1" applyFill="1" applyBorder="1" applyAlignment="1">
      <alignment horizontal="center" vertical="center"/>
    </xf>
    <xf numFmtId="167" fontId="13" fillId="23" borderId="21" xfId="7" applyNumberFormat="1" applyFont="1" applyFill="1" applyBorder="1" applyAlignment="1">
      <alignment horizontal="center" vertical="center"/>
    </xf>
    <xf numFmtId="167" fontId="13" fillId="23" borderId="22" xfId="7" applyNumberFormat="1" applyFont="1" applyFill="1" applyBorder="1" applyAlignment="1">
      <alignment horizontal="center" vertical="center"/>
    </xf>
    <xf numFmtId="167" fontId="13" fillId="23" borderId="20" xfId="7" applyNumberFormat="1" applyFont="1" applyFill="1" applyBorder="1" applyAlignment="1">
      <alignment horizontal="center"/>
    </xf>
    <xf numFmtId="167" fontId="10" fillId="23" borderId="20" xfId="7" applyNumberFormat="1" applyFont="1" applyFill="1" applyBorder="1" applyAlignment="1">
      <alignment horizontal="left" vertical="center" wrapText="1"/>
    </xf>
    <xf numFmtId="167" fontId="10" fillId="23" borderId="20" xfId="7" applyNumberFormat="1" applyFont="1" applyFill="1" applyBorder="1" applyAlignment="1">
      <alignment vertical="center" wrapText="1"/>
    </xf>
    <xf numFmtId="0" fontId="13" fillId="23" borderId="20" xfId="5" applyFont="1" applyFill="1" applyBorder="1" applyAlignment="1">
      <alignment horizontal="left" vertical="center" wrapText="1"/>
    </xf>
    <xf numFmtId="167" fontId="13" fillId="23" borderId="20" xfId="7" applyNumberFormat="1" applyFont="1" applyFill="1" applyBorder="1" applyAlignment="1"/>
    <xf numFmtId="0" fontId="10" fillId="23" borderId="20" xfId="5" applyFont="1" applyFill="1" applyBorder="1" applyAlignment="1"/>
    <xf numFmtId="167" fontId="10" fillId="23" borderId="20" xfId="7" applyNumberFormat="1" applyFont="1" applyFill="1" applyBorder="1" applyAlignment="1"/>
    <xf numFmtId="0" fontId="13" fillId="23" borderId="20" xfId="5" applyFont="1" applyFill="1" applyBorder="1" applyAlignment="1">
      <alignment horizontal="left"/>
    </xf>
    <xf numFmtId="167" fontId="14" fillId="23" borderId="20" xfId="7" applyNumberFormat="1" applyFont="1" applyFill="1" applyBorder="1" applyAlignment="1"/>
    <xf numFmtId="167" fontId="13" fillId="23" borderId="0" xfId="7" applyNumberFormat="1" applyFont="1" applyFill="1" applyBorder="1" applyAlignment="1">
      <alignment horizontal="center" vertical="center"/>
    </xf>
    <xf numFmtId="167" fontId="13" fillId="23" borderId="22" xfId="7" applyNumberFormat="1" applyFont="1" applyFill="1" applyBorder="1" applyAlignment="1">
      <alignment horizontal="left" vertical="center"/>
    </xf>
    <xf numFmtId="167" fontId="10" fillId="23" borderId="22" xfId="7" applyNumberFormat="1" applyFont="1" applyFill="1" applyBorder="1" applyAlignment="1"/>
    <xf numFmtId="0" fontId="10" fillId="23" borderId="22" xfId="5" applyFont="1" applyFill="1" applyBorder="1" applyAlignment="1">
      <alignment horizontal="left" vertical="center" wrapText="1"/>
    </xf>
    <xf numFmtId="167" fontId="10" fillId="23" borderId="20" xfId="7" applyNumberFormat="1" applyFont="1" applyFill="1" applyBorder="1" applyAlignment="1">
      <alignment horizontal="center" vertical="center"/>
    </xf>
    <xf numFmtId="3" fontId="13" fillId="23" borderId="7" xfId="4931" applyNumberFormat="1" applyFont="1" applyFill="1" applyBorder="1" applyAlignment="1">
      <alignment horizontal="right" vertical="center"/>
    </xf>
    <xf numFmtId="0" fontId="10" fillId="23" borderId="4" xfId="0" applyFont="1" applyFill="1" applyBorder="1" applyAlignment="1">
      <alignment horizontal="left"/>
    </xf>
    <xf numFmtId="167" fontId="10" fillId="23" borderId="4" xfId="1" applyNumberFormat="1" applyFont="1" applyFill="1" applyBorder="1" applyAlignment="1">
      <alignment horizontal="right"/>
    </xf>
    <xf numFmtId="0" fontId="14" fillId="0" borderId="4" xfId="0" applyFont="1" applyBorder="1" applyAlignment="1"/>
    <xf numFmtId="189" fontId="14" fillId="0" borderId="4" xfId="0" applyNumberFormat="1" applyFont="1" applyBorder="1" applyAlignment="1"/>
    <xf numFmtId="189" fontId="13" fillId="0" borderId="4" xfId="0" applyNumberFormat="1" applyFont="1" applyBorder="1" applyAlignment="1"/>
    <xf numFmtId="0" fontId="14" fillId="0" borderId="4" xfId="11" applyFont="1" applyBorder="1" applyAlignment="1"/>
    <xf numFmtId="189" fontId="29" fillId="0" borderId="20" xfId="0" applyNumberFormat="1" applyFont="1" applyBorder="1" applyAlignment="1"/>
    <xf numFmtId="167" fontId="13" fillId="33" borderId="20" xfId="1" quotePrefix="1" applyNumberFormat="1" applyFont="1" applyFill="1" applyBorder="1" applyAlignment="1">
      <alignment vertical="center"/>
    </xf>
    <xf numFmtId="0" fontId="10" fillId="23" borderId="23" xfId="0" applyFont="1" applyFill="1" applyBorder="1" applyAlignment="1">
      <alignment horizontal="left"/>
    </xf>
    <xf numFmtId="167" fontId="10" fillId="23" borderId="20" xfId="1" applyNumberFormat="1" applyFont="1" applyFill="1" applyBorder="1" applyAlignment="1">
      <alignment horizontal="right"/>
    </xf>
    <xf numFmtId="167" fontId="10" fillId="23" borderId="24" xfId="1" applyNumberFormat="1" applyFont="1" applyFill="1" applyBorder="1" applyAlignment="1">
      <alignment horizontal="right"/>
    </xf>
    <xf numFmtId="0" fontId="18" fillId="0" borderId="0" xfId="0" applyFont="1"/>
    <xf numFmtId="0" fontId="19" fillId="0" borderId="3" xfId="3" applyFont="1" applyBorder="1" applyAlignment="1"/>
    <xf numFmtId="180" fontId="10" fillId="23" borderId="4" xfId="4694" applyFont="1" applyFill="1" applyBorder="1"/>
    <xf numFmtId="180" fontId="10" fillId="23" borderId="4" xfId="0" applyNumberFormat="1" applyFont="1" applyFill="1" applyBorder="1" applyAlignment="1"/>
    <xf numFmtId="180" fontId="10" fillId="23" borderId="89" xfId="4694" applyFont="1" applyFill="1" applyBorder="1"/>
    <xf numFmtId="180" fontId="19" fillId="23" borderId="4" xfId="0" applyNumberFormat="1" applyFont="1" applyFill="1" applyBorder="1" applyAlignment="1"/>
    <xf numFmtId="180" fontId="13" fillId="23" borderId="4" xfId="3" applyNumberFormat="1" applyFont="1" applyFill="1" applyBorder="1" applyAlignment="1"/>
    <xf numFmtId="180" fontId="19" fillId="0" borderId="4" xfId="0" applyNumberFormat="1" applyFont="1" applyFill="1" applyBorder="1" applyAlignment="1"/>
    <xf numFmtId="180" fontId="19" fillId="0" borderId="4" xfId="0" applyNumberFormat="1" applyFont="1" applyFill="1" applyBorder="1" applyAlignment="1">
      <alignment horizontal="right"/>
    </xf>
    <xf numFmtId="0" fontId="19" fillId="0" borderId="4" xfId="3" applyFont="1" applyFill="1" applyBorder="1" applyAlignment="1"/>
    <xf numFmtId="175" fontId="13" fillId="23" borderId="4" xfId="0" applyNumberFormat="1" applyFont="1" applyFill="1" applyBorder="1" applyAlignment="1"/>
    <xf numFmtId="0" fontId="10" fillId="22" borderId="4" xfId="11" applyFont="1" applyFill="1" applyBorder="1" applyAlignment="1">
      <alignment horizontal="center" vertical="center" wrapText="1"/>
    </xf>
    <xf numFmtId="0" fontId="10" fillId="22" borderId="89" xfId="11" applyFont="1" applyFill="1" applyBorder="1" applyAlignment="1">
      <alignment horizontal="center" vertical="center" wrapText="1"/>
    </xf>
    <xf numFmtId="0" fontId="13" fillId="22" borderId="4" xfId="11" applyFont="1" applyFill="1" applyBorder="1" applyAlignment="1">
      <alignment horizontal="right"/>
    </xf>
    <xf numFmtId="0" fontId="13" fillId="22" borderId="89" xfId="11" applyFont="1" applyFill="1" applyBorder="1" applyAlignment="1">
      <alignment horizontal="right"/>
    </xf>
    <xf numFmtId="0" fontId="10" fillId="0" borderId="0" xfId="4936" applyFont="1" applyAlignment="1">
      <alignment vertical="center" wrapText="1"/>
    </xf>
    <xf numFmtId="0" fontId="10" fillId="0" borderId="0" xfId="5" applyFont="1" applyBorder="1" applyAlignment="1">
      <alignment vertical="center" wrapText="1"/>
    </xf>
    <xf numFmtId="0" fontId="13" fillId="22" borderId="4"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0" fillId="0" borderId="0" xfId="0" applyAlignment="1">
      <alignment horizontal="center"/>
    </xf>
    <xf numFmtId="173" fontId="10" fillId="23" borderId="4" xfId="1" applyNumberFormat="1" applyFont="1" applyFill="1" applyBorder="1" applyAlignment="1">
      <alignment horizontal="right" vertical="center"/>
    </xf>
    <xf numFmtId="0" fontId="18" fillId="33" borderId="0" xfId="5198" applyFont="1" applyFill="1" applyBorder="1" applyAlignment="1">
      <alignment vertical="top"/>
    </xf>
    <xf numFmtId="0" fontId="18" fillId="0" borderId="0" xfId="0" applyFont="1" applyFill="1" applyBorder="1"/>
    <xf numFmtId="167" fontId="6" fillId="0" borderId="0" xfId="5" applyNumberFormat="1" applyAlignment="1"/>
    <xf numFmtId="167" fontId="13" fillId="37" borderId="4" xfId="7" applyNumberFormat="1" applyFont="1" applyFill="1" applyBorder="1" applyAlignment="1">
      <alignment horizontal="center"/>
    </xf>
    <xf numFmtId="3" fontId="10" fillId="23" borderId="20" xfId="3" applyNumberFormat="1" applyFont="1" applyFill="1" applyBorder="1" applyAlignment="1">
      <alignment horizontal="left" vertical="center"/>
    </xf>
    <xf numFmtId="3" fontId="13" fillId="23" borderId="4" xfId="0" applyNumberFormat="1" applyFont="1" applyFill="1" applyBorder="1"/>
    <xf numFmtId="3" fontId="14" fillId="0" borderId="56" xfId="11" applyNumberFormat="1" applyFont="1" applyFill="1" applyBorder="1" applyAlignment="1">
      <alignment vertical="center"/>
    </xf>
    <xf numFmtId="3" fontId="14" fillId="0" borderId="59" xfId="11" applyNumberFormat="1" applyFont="1" applyFill="1" applyBorder="1" applyAlignment="1">
      <alignment vertical="center"/>
    </xf>
    <xf numFmtId="3" fontId="14" fillId="0" borderId="60" xfId="11" applyNumberFormat="1" applyFont="1" applyFill="1" applyBorder="1" applyAlignment="1">
      <alignment vertical="center"/>
    </xf>
    <xf numFmtId="0" fontId="6" fillId="0" borderId="0" xfId="3" applyAlignment="1"/>
    <xf numFmtId="0" fontId="0" fillId="0" borderId="0" xfId="0" applyAlignment="1">
      <alignment horizontal="center"/>
    </xf>
    <xf numFmtId="0" fontId="20" fillId="0" borderId="0" xfId="4971" applyAlignment="1"/>
    <xf numFmtId="0" fontId="20" fillId="0" borderId="0" xfId="4971" applyFont="1" applyBorder="1" applyAlignment="1"/>
    <xf numFmtId="0" fontId="29" fillId="0" borderId="0" xfId="4971" applyFont="1" applyBorder="1" applyAlignment="1"/>
    <xf numFmtId="189" fontId="30" fillId="0" borderId="0" xfId="4971" applyNumberFormat="1" applyFont="1" applyBorder="1" applyAlignment="1"/>
    <xf numFmtId="189" fontId="20" fillId="0" borderId="0" xfId="4971" applyNumberFormat="1" applyFont="1" applyBorder="1" applyAlignment="1"/>
    <xf numFmtId="0" fontId="13" fillId="0" borderId="0" xfId="4971" applyFont="1" applyFill="1" applyBorder="1" applyAlignment="1">
      <alignment horizontal="center"/>
    </xf>
    <xf numFmtId="0" fontId="30" fillId="0" borderId="0" xfId="4971" applyFont="1" applyBorder="1" applyAlignment="1"/>
    <xf numFmtId="0" fontId="20" fillId="0" borderId="0" xfId="4971" applyFont="1" applyFill="1" applyBorder="1" applyAlignment="1"/>
    <xf numFmtId="0" fontId="54" fillId="0" borderId="0" xfId="4971" applyFont="1" applyBorder="1" applyAlignment="1"/>
    <xf numFmtId="0" fontId="54" fillId="0" borderId="0" xfId="4971" applyFont="1" applyBorder="1">
      <alignment vertical="top"/>
    </xf>
    <xf numFmtId="0" fontId="20" fillId="0" borderId="0" xfId="4971" applyFont="1" applyBorder="1">
      <alignment vertical="top"/>
    </xf>
    <xf numFmtId="167" fontId="20" fillId="0" borderId="0" xfId="4971" applyNumberFormat="1" applyFont="1" applyBorder="1" applyAlignment="1"/>
    <xf numFmtId="0" fontId="20" fillId="0" borderId="107" xfId="4971" applyFont="1" applyBorder="1" applyAlignment="1"/>
    <xf numFmtId="0" fontId="20" fillId="24" borderId="0" xfId="4971" applyFill="1" applyAlignment="1"/>
    <xf numFmtId="0" fontId="54" fillId="0" borderId="0" xfId="4971" applyNumberFormat="1" applyFont="1" applyBorder="1" applyAlignment="1"/>
    <xf numFmtId="173" fontId="20" fillId="0" borderId="0" xfId="4971" applyNumberFormat="1" applyFont="1" applyBorder="1" applyAlignment="1"/>
    <xf numFmtId="0" fontId="9" fillId="0" borderId="0" xfId="4" applyAlignment="1" applyProtection="1">
      <alignment horizontal="center" vertical="top"/>
    </xf>
    <xf numFmtId="0" fontId="93" fillId="0" borderId="44" xfId="0" applyFont="1" applyBorder="1" applyAlignment="1">
      <alignment horizontal="justify" wrapText="1"/>
    </xf>
    <xf numFmtId="0" fontId="13" fillId="22" borderId="65" xfId="4971" applyFont="1" applyFill="1" applyBorder="1" applyAlignment="1">
      <alignment horizontal="left"/>
    </xf>
    <xf numFmtId="0" fontId="13" fillId="22" borderId="65" xfId="4971" applyFont="1" applyFill="1" applyBorder="1" applyAlignment="1">
      <alignment horizontal="center"/>
    </xf>
    <xf numFmtId="0" fontId="13" fillId="22" borderId="86" xfId="4971" applyFont="1" applyFill="1" applyBorder="1" applyAlignment="1">
      <alignment horizontal="center"/>
    </xf>
    <xf numFmtId="189" fontId="30" fillId="0" borderId="15" xfId="4971" applyNumberFormat="1" applyFont="1" applyBorder="1" applyAlignment="1"/>
    <xf numFmtId="0" fontId="13" fillId="37" borderId="0" xfId="4971" applyFont="1" applyFill="1" applyBorder="1" applyAlignment="1">
      <alignment horizontal="left"/>
    </xf>
    <xf numFmtId="0" fontId="13" fillId="37" borderId="0" xfId="4971" applyFont="1" applyFill="1" applyBorder="1" applyAlignment="1">
      <alignment horizontal="center"/>
    </xf>
    <xf numFmtId="0" fontId="13" fillId="37" borderId="15" xfId="4971" applyFont="1" applyFill="1" applyBorder="1" applyAlignment="1">
      <alignment horizontal="center"/>
    </xf>
    <xf numFmtId="0" fontId="13" fillId="0" borderId="15" xfId="4971" applyFont="1" applyFill="1" applyBorder="1" applyAlignment="1">
      <alignment horizontal="center"/>
    </xf>
    <xf numFmtId="0" fontId="13" fillId="23" borderId="20" xfId="4971" applyFont="1" applyFill="1" applyBorder="1" applyAlignment="1">
      <alignment horizontal="left"/>
    </xf>
    <xf numFmtId="167" fontId="13" fillId="23" borderId="20" xfId="7" applyNumberFormat="1" applyFont="1" applyFill="1" applyBorder="1" applyAlignment="1">
      <alignment horizontal="right"/>
    </xf>
    <xf numFmtId="167" fontId="13" fillId="23" borderId="24" xfId="7" applyNumberFormat="1" applyFont="1" applyFill="1" applyBorder="1" applyAlignment="1">
      <alignment horizontal="right"/>
    </xf>
    <xf numFmtId="0" fontId="29" fillId="0" borderId="20" xfId="4971" applyFont="1" applyBorder="1" applyAlignment="1"/>
    <xf numFmtId="189" fontId="30" fillId="0" borderId="20" xfId="4971" applyNumberFormat="1" applyFont="1" applyBorder="1" applyAlignment="1"/>
    <xf numFmtId="189" fontId="20" fillId="0" borderId="20" xfId="4971" applyNumberFormat="1" applyFont="1" applyBorder="1" applyAlignment="1"/>
    <xf numFmtId="167" fontId="14" fillId="0" borderId="24" xfId="7" applyNumberFormat="1" applyFont="1" applyFill="1" applyBorder="1" applyAlignment="1">
      <alignment horizontal="left" vertical="center"/>
    </xf>
    <xf numFmtId="17" fontId="14" fillId="33" borderId="20" xfId="4971" applyNumberFormat="1" applyFont="1" applyFill="1" applyBorder="1" applyAlignment="1">
      <alignment horizontal="left" vertical="center"/>
    </xf>
    <xf numFmtId="167" fontId="14" fillId="33" borderId="20" xfId="7" quotePrefix="1" applyNumberFormat="1" applyFont="1" applyFill="1" applyBorder="1" applyAlignment="1">
      <alignment vertical="center"/>
    </xf>
    <xf numFmtId="17" fontId="14" fillId="33" borderId="20" xfId="4971" applyNumberFormat="1" applyFont="1" applyFill="1" applyBorder="1" applyAlignment="1">
      <alignment horizontal="left" vertical="center" wrapText="1"/>
    </xf>
    <xf numFmtId="167" fontId="14" fillId="33" borderId="24" xfId="7" quotePrefix="1" applyNumberFormat="1" applyFont="1" applyFill="1" applyBorder="1" applyAlignment="1">
      <alignment vertical="center"/>
    </xf>
    <xf numFmtId="0" fontId="30" fillId="0" borderId="20" xfId="4971" applyFont="1" applyBorder="1" applyAlignment="1"/>
    <xf numFmtId="189" fontId="29" fillId="0" borderId="24" xfId="4971" applyNumberFormat="1" applyFont="1" applyBorder="1" applyAlignment="1"/>
    <xf numFmtId="0" fontId="20" fillId="0" borderId="21" xfId="4971" applyFont="1" applyFill="1" applyBorder="1" applyAlignment="1"/>
    <xf numFmtId="189" fontId="20" fillId="0" borderId="21" xfId="4971" applyNumberFormat="1" applyFont="1" applyFill="1" applyBorder="1" applyAlignment="1"/>
    <xf numFmtId="189" fontId="10" fillId="0" borderId="98" xfId="4971" applyNumberFormat="1" applyFont="1" applyFill="1" applyBorder="1" applyAlignment="1"/>
    <xf numFmtId="0" fontId="20" fillId="0" borderId="22" xfId="4971" applyFont="1" applyBorder="1" applyAlignment="1"/>
    <xf numFmtId="189" fontId="20" fillId="0" borderId="22" xfId="4971" applyNumberFormat="1" applyFont="1" applyBorder="1" applyAlignment="1"/>
    <xf numFmtId="189" fontId="10" fillId="0" borderId="71" xfId="4971" applyNumberFormat="1" applyFont="1" applyBorder="1" applyAlignment="1"/>
    <xf numFmtId="189" fontId="29" fillId="23" borderId="24" xfId="4971" applyNumberFormat="1" applyFont="1" applyFill="1" applyBorder="1" applyAlignment="1"/>
    <xf numFmtId="0" fontId="6" fillId="0" borderId="20" xfId="4971" applyFont="1" applyBorder="1" applyAlignment="1"/>
    <xf numFmtId="189" fontId="6" fillId="0" borderId="20" xfId="4971" applyNumberFormat="1" applyFont="1" applyBorder="1" applyAlignment="1"/>
    <xf numFmtId="189" fontId="19" fillId="0" borderId="24" xfId="4971" applyNumberFormat="1" applyFont="1" applyBorder="1" applyAlignment="1"/>
    <xf numFmtId="0" fontId="19" fillId="0" borderId="20" xfId="4971" applyFont="1" applyBorder="1" applyAlignment="1"/>
    <xf numFmtId="0" fontId="13" fillId="22" borderId="20" xfId="0" applyFont="1" applyFill="1" applyBorder="1" applyAlignment="1">
      <alignment horizontal="left"/>
    </xf>
    <xf numFmtId="0" fontId="13" fillId="22" borderId="20" xfId="4971" applyFont="1" applyFill="1" applyBorder="1" applyAlignment="1">
      <alignment horizontal="center"/>
    </xf>
    <xf numFmtId="0" fontId="20" fillId="0" borderId="20" xfId="4971" applyFont="1" applyBorder="1" applyAlignment="1"/>
    <xf numFmtId="0" fontId="10" fillId="0" borderId="20" xfId="4971" applyFont="1" applyBorder="1" applyAlignment="1"/>
    <xf numFmtId="189" fontId="29" fillId="0" borderId="20" xfId="4971" applyNumberFormat="1" applyFont="1" applyBorder="1" applyAlignment="1"/>
    <xf numFmtId="0" fontId="14" fillId="24" borderId="20" xfId="4971" applyFont="1" applyFill="1" applyBorder="1" applyAlignment="1">
      <alignment horizontal="left"/>
    </xf>
    <xf numFmtId="167" fontId="14" fillId="24" borderId="20" xfId="7" applyNumberFormat="1" applyFont="1" applyFill="1" applyBorder="1" applyAlignment="1">
      <alignment horizontal="right"/>
    </xf>
    <xf numFmtId="167" fontId="13" fillId="24" borderId="20" xfId="7" applyNumberFormat="1" applyFont="1" applyFill="1" applyBorder="1" applyAlignment="1">
      <alignment horizontal="right"/>
    </xf>
    <xf numFmtId="167" fontId="13" fillId="23" borderId="20" xfId="7" applyNumberFormat="1" applyFont="1" applyFill="1" applyBorder="1" applyAlignment="1">
      <alignment horizontal="right" vertical="center"/>
    </xf>
    <xf numFmtId="17" fontId="14" fillId="24" borderId="20" xfId="4971" applyNumberFormat="1" applyFont="1" applyFill="1" applyBorder="1" applyAlignment="1">
      <alignment horizontal="left" vertical="center"/>
    </xf>
    <xf numFmtId="167" fontId="14" fillId="24" borderId="20" xfId="7" quotePrefix="1" applyNumberFormat="1" applyFont="1" applyFill="1" applyBorder="1" applyAlignment="1">
      <alignment vertical="center"/>
    </xf>
    <xf numFmtId="0" fontId="115" fillId="0" borderId="81" xfId="0" applyFont="1" applyBorder="1" applyAlignment="1"/>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23" fillId="0" borderId="0" xfId="3" applyFont="1" applyBorder="1" applyAlignment="1">
      <alignment horizontal="justify" vertical="top" wrapText="1"/>
    </xf>
    <xf numFmtId="0" fontId="18" fillId="0" borderId="0" xfId="3" applyFont="1" applyFill="1" applyBorder="1" applyAlignment="1">
      <alignment horizontal="justify" vertical="top" wrapText="1"/>
    </xf>
    <xf numFmtId="0" fontId="18" fillId="0" borderId="0" xfId="3" applyFont="1" applyBorder="1" applyAlignment="1">
      <alignment horizontal="justify" vertical="top" wrapText="1"/>
    </xf>
    <xf numFmtId="0" fontId="18" fillId="0" borderId="0" xfId="3" applyFont="1" applyBorder="1" applyAlignment="1">
      <alignment horizontal="justify" vertical="top"/>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18" fillId="0" borderId="0" xfId="3" applyFont="1" applyFill="1" applyBorder="1" applyAlignment="1">
      <alignment horizontal="left" vertical="top" wrapText="1"/>
    </xf>
    <xf numFmtId="0" fontId="18" fillId="0" borderId="0" xfId="3" applyFont="1" applyFill="1" applyBorder="1" applyAlignment="1">
      <alignment horizontal="left" wrapText="1"/>
    </xf>
    <xf numFmtId="0" fontId="18" fillId="0" borderId="0" xfId="3" applyFont="1" applyBorder="1" applyAlignment="1">
      <alignment wrapText="1"/>
    </xf>
    <xf numFmtId="0" fontId="18" fillId="0" borderId="0" xfId="3" applyFont="1" applyBorder="1" applyAlignment="1"/>
    <xf numFmtId="0" fontId="7" fillId="0" borderId="0" xfId="3" applyFont="1" applyBorder="1" applyAlignment="1">
      <alignment horizontal="center" vertical="center"/>
    </xf>
    <xf numFmtId="0" fontId="8" fillId="0" borderId="0" xfId="3" applyFont="1" applyAlignment="1">
      <alignment vertical="center"/>
    </xf>
    <xf numFmtId="0" fontId="7" fillId="0" borderId="0" xfId="5" applyFont="1" applyBorder="1" applyAlignment="1">
      <alignment horizontal="center" vertical="center"/>
    </xf>
    <xf numFmtId="0" fontId="8" fillId="0" borderId="0" xfId="5"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18" fillId="0" borderId="7" xfId="3" applyFont="1" applyFill="1" applyBorder="1" applyAlignment="1">
      <alignment horizontal="left" vertical="center" wrapText="1"/>
    </xf>
    <xf numFmtId="3" fontId="28" fillId="0" borderId="0" xfId="3" quotePrefix="1" applyNumberFormat="1" applyFont="1" applyFill="1" applyBorder="1" applyAlignment="1">
      <alignment horizontal="justify" wrapText="1"/>
    </xf>
    <xf numFmtId="0" fontId="6" fillId="0" borderId="0" xfId="3" applyFont="1" applyAlignment="1">
      <alignment horizontal="justify" wrapText="1"/>
    </xf>
    <xf numFmtId="0" fontId="8" fillId="0" borderId="0" xfId="3"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7" xfId="3" applyFont="1" applyFill="1" applyBorder="1" applyAlignment="1">
      <alignment horizontal="left" vertical="top" wrapText="1"/>
    </xf>
    <xf numFmtId="0" fontId="18" fillId="0" borderId="7"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9" xfId="3" applyNumberFormat="1" applyFont="1" applyFill="1" applyBorder="1" applyAlignment="1">
      <alignment horizontal="center" vertical="center" wrapText="1"/>
    </xf>
    <xf numFmtId="1" fontId="10" fillId="25" borderId="6" xfId="3" applyNumberFormat="1" applyFont="1" applyFill="1" applyBorder="1" applyAlignment="1">
      <alignment horizontal="center" vertical="center" wrapText="1"/>
    </xf>
    <xf numFmtId="1" fontId="10" fillId="25" borderId="10" xfId="3" applyNumberFormat="1" applyFont="1" applyFill="1" applyBorder="1" applyAlignment="1">
      <alignment horizontal="center" vertical="center"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18" fillId="0" borderId="0" xfId="3" applyFont="1" applyBorder="1" applyAlignment="1">
      <alignment horizontal="justify" vertical="justify" wrapText="1"/>
    </xf>
    <xf numFmtId="0" fontId="28" fillId="0" borderId="0" xfId="3" applyFont="1" applyBorder="1" applyAlignment="1">
      <alignment horizontal="justify" vertical="justify" wrapText="1"/>
    </xf>
    <xf numFmtId="0" fontId="20" fillId="0" borderId="0" xfId="3" applyFont="1" applyAlignment="1">
      <alignment horizontal="center" vertical="center" wrapText="1"/>
    </xf>
    <xf numFmtId="0" fontId="20" fillId="0" borderId="8" xfId="3" applyFont="1" applyBorder="1" applyAlignment="1">
      <alignment horizontal="center" vertical="center" wrapText="1"/>
    </xf>
    <xf numFmtId="3" fontId="10" fillId="22" borderId="12" xfId="3" applyNumberFormat="1" applyFont="1" applyFill="1" applyBorder="1" applyAlignment="1">
      <alignment horizontal="center" vertical="center" wrapText="1"/>
    </xf>
    <xf numFmtId="3" fontId="10" fillId="22" borderId="13" xfId="3" applyNumberFormat="1" applyFont="1" applyFill="1" applyBorder="1" applyAlignment="1">
      <alignment horizontal="center" vertical="center" wrapText="1"/>
    </xf>
    <xf numFmtId="0" fontId="11" fillId="22" borderId="12" xfId="3" applyFont="1" applyFill="1" applyBorder="1" applyAlignment="1">
      <alignment horizontal="center" vertical="center" wrapText="1"/>
    </xf>
    <xf numFmtId="0" fontId="11" fillId="22" borderId="13" xfId="3" applyFont="1" applyFill="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38"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3" fontId="18" fillId="0" borderId="0" xfId="3" quotePrefix="1" applyNumberFormat="1" applyFont="1" applyFill="1" applyBorder="1" applyAlignment="1">
      <alignment horizontal="justify"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11" fillId="22" borderId="15" xfId="3" applyFont="1" applyFill="1" applyBorder="1" applyAlignment="1">
      <alignment horizontal="center" vertical="center" wrapText="1"/>
    </xf>
    <xf numFmtId="0" fontId="11" fillId="22" borderId="10" xfId="3" applyFont="1" applyFill="1" applyBorder="1" applyAlignment="1">
      <alignment horizontal="center" vertical="center" wrapText="1"/>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11" fillId="22" borderId="17" xfId="3" applyFont="1" applyFill="1" applyBorder="1" applyAlignment="1">
      <alignment horizontal="center" vertical="center" wrapText="1"/>
    </xf>
    <xf numFmtId="0" fontId="11" fillId="22" borderId="0" xfId="3" applyFont="1" applyFill="1" applyBorder="1" applyAlignment="1">
      <alignment horizontal="center" vertical="center" wrapText="1"/>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3" fontId="56" fillId="0" borderId="21" xfId="3" quotePrefix="1" applyNumberFormat="1" applyFont="1" applyFill="1" applyBorder="1" applyAlignment="1">
      <alignment horizontal="left" wrapText="1"/>
    </xf>
    <xf numFmtId="3" fontId="56" fillId="0" borderId="0" xfId="3" quotePrefix="1" applyNumberFormat="1" applyFont="1" applyFill="1" applyBorder="1" applyAlignment="1">
      <alignment horizontal="left" wrapText="1"/>
    </xf>
    <xf numFmtId="3" fontId="23" fillId="0" borderId="0" xfId="3" quotePrefix="1" applyNumberFormat="1" applyFont="1" applyFill="1" applyBorder="1" applyAlignment="1">
      <alignment horizontal="justify" wrapText="1"/>
    </xf>
    <xf numFmtId="0" fontId="45" fillId="0" borderId="0" xfId="3" applyFont="1" applyAlignment="1">
      <alignment horizontal="justify"/>
    </xf>
    <xf numFmtId="0" fontId="0" fillId="0" borderId="0" xfId="0" applyAlignment="1">
      <alignment horizontal="center" vertical="center" wrapText="1"/>
    </xf>
    <xf numFmtId="0" fontId="11" fillId="22" borderId="22" xfId="3" applyFont="1" applyFill="1" applyBorder="1" applyAlignment="1">
      <alignment horizontal="left" vertical="center" wrapText="1"/>
    </xf>
    <xf numFmtId="0" fontId="11" fillId="22" borderId="22" xfId="3" applyFont="1" applyFill="1" applyBorder="1" applyAlignment="1">
      <alignment horizontal="center" vertical="center" wrapText="1"/>
    </xf>
    <xf numFmtId="0" fontId="11" fillId="22" borderId="22" xfId="3" applyFont="1" applyFill="1" applyBorder="1" applyAlignment="1">
      <alignment horizontal="left" vertical="center"/>
    </xf>
    <xf numFmtId="0" fontId="11" fillId="0" borderId="0" xfId="3" applyFont="1" applyBorder="1" applyAlignment="1">
      <alignment horizontal="center" vertical="center"/>
    </xf>
    <xf numFmtId="0" fontId="11" fillId="22" borderId="0" xfId="3" applyFont="1" applyFill="1" applyBorder="1" applyAlignment="1">
      <alignment horizontal="center" vertical="center"/>
    </xf>
    <xf numFmtId="0" fontId="11" fillId="22" borderId="22" xfId="3" applyFont="1" applyFill="1" applyBorder="1" applyAlignment="1">
      <alignment horizontal="center" vertical="center"/>
    </xf>
    <xf numFmtId="0" fontId="18" fillId="0" borderId="0" xfId="3" applyFont="1" applyBorder="1" applyAlignment="1">
      <alignment horizontal="left" wrapText="1"/>
    </xf>
    <xf numFmtId="0" fontId="28" fillId="0" borderId="0" xfId="3" applyFont="1" applyBorder="1" applyAlignment="1">
      <alignment horizontal="left"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left" vertical="center" wrapText="1"/>
    </xf>
    <xf numFmtId="0" fontId="57" fillId="0" borderId="0" xfId="3" applyFont="1" applyBorder="1" applyAlignment="1">
      <alignment horizontal="left" vertical="center" wrapText="1"/>
    </xf>
    <xf numFmtId="0" fontId="18" fillId="0" borderId="0" xfId="3" applyFont="1" applyBorder="1" applyAlignment="1">
      <alignment horizontal="left" vertical="center" wrapText="1"/>
    </xf>
    <xf numFmtId="0" fontId="28" fillId="0" borderId="0" xfId="3" applyFont="1" applyBorder="1" applyAlignment="1">
      <alignment horizontal="left" vertical="center" wrapText="1"/>
    </xf>
    <xf numFmtId="3" fontId="10" fillId="25" borderId="0" xfId="3" applyNumberFormat="1" applyFont="1" applyFill="1" applyBorder="1" applyAlignment="1">
      <alignment horizontal="center" vertical="top"/>
    </xf>
    <xf numFmtId="0" fontId="18" fillId="0" borderId="21" xfId="3" applyFont="1" applyBorder="1" applyAlignment="1">
      <alignment horizontal="left" vertical="center" wrapText="1"/>
    </xf>
    <xf numFmtId="0" fontId="7" fillId="24" borderId="0" xfId="3" applyFont="1" applyFill="1" applyBorder="1" applyAlignment="1">
      <alignment horizontal="center"/>
    </xf>
    <xf numFmtId="0" fontId="8" fillId="24" borderId="0" xfId="3" applyFont="1" applyFill="1" applyBorder="1" applyAlignment="1">
      <alignment horizontal="center"/>
    </xf>
    <xf numFmtId="0" fontId="34" fillId="0" borderId="0" xfId="3" applyFont="1" applyBorder="1" applyAlignment="1">
      <alignment horizontal="left" wrapText="1"/>
    </xf>
    <xf numFmtId="0" fontId="23" fillId="0" borderId="21" xfId="3" applyFont="1" applyBorder="1" applyAlignment="1">
      <alignment horizontal="left" vertical="center" wrapText="1"/>
    </xf>
    <xf numFmtId="0" fontId="11" fillId="0" borderId="0" xfId="3" applyFont="1" applyAlignment="1">
      <alignment horizontal="center" vertical="center" wrapText="1"/>
    </xf>
    <xf numFmtId="3" fontId="10" fillId="25" borderId="22" xfId="3" applyNumberFormat="1" applyFont="1" applyFill="1" applyBorder="1" applyAlignment="1">
      <alignment horizontal="center" vertical="top"/>
    </xf>
    <xf numFmtId="3" fontId="10" fillId="25" borderId="0" xfId="3" applyNumberFormat="1" applyFont="1" applyFill="1" applyBorder="1" applyAlignment="1">
      <alignment horizontal="center" vertical="center"/>
    </xf>
    <xf numFmtId="0" fontId="6" fillId="0" borderId="0" xfId="3" applyFont="1" applyBorder="1" applyAlignment="1">
      <alignment horizontal="center" vertical="top"/>
    </xf>
    <xf numFmtId="0" fontId="28" fillId="0" borderId="21" xfId="3" applyFont="1" applyBorder="1" applyAlignment="1">
      <alignment horizontal="left" vertical="center" wrapText="1"/>
    </xf>
    <xf numFmtId="0" fontId="6" fillId="0" borderId="0" xfId="3" applyFont="1" applyAlignment="1">
      <alignment vertical="top" wrapText="1"/>
    </xf>
    <xf numFmtId="0" fontId="6" fillId="0" borderId="0" xfId="3" applyAlignment="1">
      <alignment vertical="top" wrapText="1"/>
    </xf>
    <xf numFmtId="0" fontId="28" fillId="0" borderId="0" xfId="3" applyFont="1" applyBorder="1" applyAlignment="1">
      <alignment horizontal="justify" wrapText="1"/>
    </xf>
    <xf numFmtId="0" fontId="6" fillId="0" borderId="0" xfId="3" applyFont="1" applyBorder="1" applyAlignment="1">
      <alignment horizontal="justify" wrapText="1"/>
    </xf>
    <xf numFmtId="2" fontId="10" fillId="0" borderId="0" xfId="3" applyNumberFormat="1" applyFont="1" applyAlignment="1">
      <alignment horizontal="center" vertical="center" wrapText="1"/>
    </xf>
    <xf numFmtId="0" fontId="18" fillId="26" borderId="21" xfId="3" quotePrefix="1" applyFont="1" applyFill="1" applyBorder="1" applyAlignment="1">
      <alignment horizontal="left" vertical="center" wrapText="1"/>
    </xf>
    <xf numFmtId="0" fontId="34" fillId="26" borderId="0" xfId="3" quotePrefix="1" applyFont="1" applyFill="1" applyBorder="1" applyAlignment="1">
      <alignment horizontal="left" wrapText="1"/>
    </xf>
    <xf numFmtId="0" fontId="41" fillId="0" borderId="0" xfId="3" applyFont="1" applyBorder="1" applyAlignment="1">
      <alignment horizontal="center" vertical="center"/>
    </xf>
    <xf numFmtId="0" fontId="10" fillId="24" borderId="0" xfId="3" applyFont="1" applyFill="1" applyAlignment="1">
      <alignment horizontal="center" vertical="center" wrapText="1"/>
    </xf>
    <xf numFmtId="0" fontId="18" fillId="26" borderId="21" xfId="3" quotePrefix="1" applyNumberFormat="1" applyFont="1" applyFill="1" applyBorder="1" applyAlignment="1">
      <alignment horizontal="left" vertical="center" wrapText="1"/>
    </xf>
    <xf numFmtId="0" fontId="18" fillId="24" borderId="21" xfId="3" applyFont="1" applyFill="1" applyBorder="1" applyAlignment="1">
      <alignment horizontal="left" vertical="center" wrapText="1"/>
    </xf>
    <xf numFmtId="0" fontId="10" fillId="0" borderId="5" xfId="3" applyFont="1" applyBorder="1" applyAlignment="1">
      <alignment horizontal="center"/>
    </xf>
    <xf numFmtId="0" fontId="18" fillId="24" borderId="0" xfId="3" applyFont="1" applyFill="1" applyBorder="1" applyAlignment="1">
      <alignment horizontal="left" vertical="top" wrapText="1"/>
    </xf>
    <xf numFmtId="0" fontId="11" fillId="0" borderId="8" xfId="3" applyFont="1" applyBorder="1" applyAlignment="1">
      <alignment horizontal="center" vertical="center" wrapText="1"/>
    </xf>
    <xf numFmtId="0" fontId="18" fillId="26" borderId="0" xfId="3" quotePrefix="1" applyFont="1" applyFill="1" applyBorder="1" applyAlignment="1">
      <alignment horizontal="left" vertical="center" wrapText="1"/>
    </xf>
    <xf numFmtId="0" fontId="26" fillId="24" borderId="0" xfId="3" applyFont="1" applyFill="1" applyBorder="1" applyAlignment="1">
      <alignment horizontal="left"/>
    </xf>
    <xf numFmtId="0" fontId="20" fillId="0" borderId="8" xfId="3" applyFont="1" applyBorder="1" applyAlignment="1">
      <alignment vertical="center"/>
    </xf>
    <xf numFmtId="0" fontId="11" fillId="0" borderId="0" xfId="3" applyFont="1" applyBorder="1" applyAlignment="1">
      <alignment horizontal="center" vertical="center" wrapText="1"/>
    </xf>
    <xf numFmtId="0" fontId="71" fillId="0" borderId="0" xfId="3" applyFont="1" applyAlignment="1">
      <alignment vertical="center" wrapText="1"/>
    </xf>
    <xf numFmtId="0" fontId="11" fillId="22" borderId="21" xfId="3" applyFont="1" applyFill="1" applyBorder="1" applyAlignment="1">
      <alignment horizontal="left" vertical="center" wrapText="1"/>
    </xf>
    <xf numFmtId="0" fontId="10" fillId="22" borderId="20" xfId="3" applyFont="1" applyFill="1" applyBorder="1" applyAlignment="1">
      <alignment horizontal="center" vertical="center" wrapText="1"/>
    </xf>
    <xf numFmtId="0" fontId="10" fillId="22" borderId="21" xfId="3" applyFont="1" applyFill="1" applyBorder="1" applyAlignment="1">
      <alignment horizontal="center" vertical="center" wrapText="1"/>
    </xf>
    <xf numFmtId="0" fontId="10" fillId="22" borderId="22" xfId="3" applyFont="1" applyFill="1" applyBorder="1" applyAlignment="1">
      <alignment horizontal="center" vertical="center" wrapText="1"/>
    </xf>
    <xf numFmtId="0" fontId="11" fillId="24" borderId="0" xfId="3" applyFont="1" applyFill="1" applyBorder="1" applyAlignment="1">
      <alignment horizontal="center" vertical="center" wrapText="1"/>
    </xf>
    <xf numFmtId="4" fontId="6" fillId="0" borderId="0" xfId="3" applyNumberFormat="1" applyAlignment="1">
      <alignment horizontal="center"/>
    </xf>
    <xf numFmtId="3" fontId="14" fillId="0" borderId="20" xfId="3" applyNumberFormat="1" applyFont="1" applyBorder="1" applyAlignment="1">
      <alignment horizontal="center" vertical="center"/>
    </xf>
    <xf numFmtId="3" fontId="10" fillId="28" borderId="20" xfId="3" applyNumberFormat="1" applyFont="1" applyFill="1" applyBorder="1" applyAlignment="1">
      <alignment horizontal="center" vertical="center"/>
    </xf>
    <xf numFmtId="0" fontId="45" fillId="0" borderId="0" xfId="3" applyFont="1" applyAlignment="1">
      <alignment horizontal="center" vertical="center" wrapText="1"/>
    </xf>
    <xf numFmtId="0" fontId="45" fillId="0" borderId="0" xfId="3" applyFont="1" applyAlignment="1">
      <alignment vertical="center" wrapText="1"/>
    </xf>
    <xf numFmtId="0" fontId="10" fillId="22" borderId="20" xfId="3" applyFont="1" applyFill="1" applyBorder="1" applyAlignment="1">
      <alignment horizontal="left" vertical="center" wrapText="1"/>
    </xf>
    <xf numFmtId="0" fontId="10" fillId="22" borderId="20" xfId="3" applyFont="1" applyFill="1" applyBorder="1" applyAlignment="1">
      <alignment horizontal="center" vertical="center"/>
    </xf>
    <xf numFmtId="0" fontId="18" fillId="0" borderId="0" xfId="3" applyFont="1" applyAlignment="1">
      <alignment horizontal="left" wrapText="1"/>
    </xf>
    <xf numFmtId="0" fontId="6" fillId="0" borderId="8" xfId="3" applyFont="1" applyBorder="1" applyAlignment="1">
      <alignment vertical="center" wrapText="1"/>
    </xf>
    <xf numFmtId="0" fontId="10" fillId="22" borderId="21" xfId="3" applyFont="1" applyFill="1" applyBorder="1" applyAlignment="1">
      <alignment horizontal="left" vertical="center" wrapText="1"/>
    </xf>
    <xf numFmtId="0" fontId="10" fillId="22" borderId="22" xfId="3" applyFont="1" applyFill="1" applyBorder="1" applyAlignment="1">
      <alignment horizontal="left" vertical="center" wrapText="1"/>
    </xf>
    <xf numFmtId="0" fontId="6" fillId="0" borderId="0" xfId="3" applyFont="1" applyAlignment="1">
      <alignment vertical="center" wrapText="1"/>
    </xf>
    <xf numFmtId="0" fontId="10" fillId="22" borderId="21" xfId="3" applyFont="1" applyFill="1" applyBorder="1" applyAlignment="1">
      <alignment horizontal="left" vertical="center"/>
    </xf>
    <xf numFmtId="0" fontId="10" fillId="22" borderId="22" xfId="3" applyFont="1" applyFill="1" applyBorder="1" applyAlignment="1">
      <alignment horizontal="left" vertical="center"/>
    </xf>
    <xf numFmtId="0" fontId="13" fillId="0" borderId="0" xfId="3" applyFont="1" applyBorder="1" applyAlignment="1">
      <alignment horizontal="center" vertical="center" wrapText="1"/>
    </xf>
    <xf numFmtId="0" fontId="14" fillId="0" borderId="0" xfId="3" applyFont="1" applyAlignment="1">
      <alignment horizontal="center" vertical="center" wrapText="1"/>
    </xf>
    <xf numFmtId="0" fontId="41" fillId="0" borderId="0" xfId="3" applyFont="1" applyAlignment="1">
      <alignment horizontal="left" vertical="center" wrapText="1"/>
    </xf>
    <xf numFmtId="0" fontId="20" fillId="22" borderId="20" xfId="3" applyFont="1" applyFill="1" applyBorder="1" applyAlignment="1">
      <alignment horizontal="center" vertical="center" wrapText="1"/>
    </xf>
    <xf numFmtId="0" fontId="10" fillId="22" borderId="20" xfId="3" applyFont="1" applyFill="1" applyBorder="1" applyAlignment="1">
      <alignment horizontal="center" wrapText="1"/>
    </xf>
    <xf numFmtId="0" fontId="20" fillId="22" borderId="20" xfId="3" applyFont="1" applyFill="1" applyBorder="1" applyAlignment="1">
      <alignment horizontal="center" wrapText="1"/>
    </xf>
    <xf numFmtId="0" fontId="28" fillId="0" borderId="0" xfId="3" applyFont="1" applyAlignment="1">
      <alignment horizontal="left" vertical="center" wrapText="1"/>
    </xf>
    <xf numFmtId="0" fontId="34" fillId="0" borderId="0" xfId="3" applyFont="1" applyBorder="1" applyAlignment="1">
      <alignment wrapText="1"/>
    </xf>
    <xf numFmtId="0" fontId="6" fillId="0" borderId="0" xfId="3" applyAlignment="1">
      <alignment wrapText="1"/>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3" fillId="25" borderId="0" xfId="3" applyFont="1" applyFill="1" applyBorder="1" applyAlignment="1">
      <alignment horizontal="center" vertical="center"/>
    </xf>
    <xf numFmtId="0" fontId="6" fillId="0" borderId="20" xfId="3" applyFont="1" applyFill="1" applyBorder="1" applyAlignment="1">
      <alignment horizontal="center" wrapText="1"/>
    </xf>
    <xf numFmtId="0" fontId="10" fillId="25" borderId="20" xfId="3" applyFont="1" applyFill="1" applyBorder="1" applyAlignment="1">
      <alignment horizontal="center" vertical="center"/>
    </xf>
    <xf numFmtId="0" fontId="28"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4" xfId="3" applyNumberFormat="1" applyFont="1" applyFill="1" applyBorder="1" applyAlignment="1">
      <alignment horizontal="center" vertical="center" wrapText="1"/>
    </xf>
    <xf numFmtId="0" fontId="20" fillId="22" borderId="28" xfId="3" applyFont="1" applyFill="1" applyBorder="1" applyAlignment="1">
      <alignment horizontal="center" vertical="center" wrapText="1"/>
    </xf>
    <xf numFmtId="0" fontId="20" fillId="22" borderId="24" xfId="3" applyFont="1" applyFill="1" applyBorder="1" applyAlignment="1">
      <alignment horizontal="center" vertical="center" wrapText="1"/>
    </xf>
    <xf numFmtId="49" fontId="10" fillId="22" borderId="28" xfId="3" applyNumberFormat="1" applyFont="1" applyFill="1" applyBorder="1" applyAlignment="1">
      <alignment horizontal="center" vertical="center" wrapText="1"/>
    </xf>
    <xf numFmtId="0" fontId="10" fillId="22" borderId="28" xfId="3" applyFont="1" applyFill="1" applyBorder="1" applyAlignment="1">
      <alignment horizontal="center" vertical="center" wrapText="1"/>
    </xf>
    <xf numFmtId="0" fontId="10" fillId="22" borderId="25" xfId="3" applyFont="1" applyFill="1" applyBorder="1" applyAlignment="1">
      <alignment horizontal="center" vertical="center" wrapText="1"/>
    </xf>
    <xf numFmtId="0" fontId="10" fillId="22" borderId="26" xfId="3" applyFont="1" applyFill="1" applyBorder="1" applyAlignment="1">
      <alignment horizontal="center" vertical="center" wrapText="1"/>
    </xf>
    <xf numFmtId="4" fontId="13" fillId="25" borderId="20" xfId="3" applyNumberFormat="1" applyFont="1" applyFill="1" applyBorder="1" applyAlignment="1">
      <alignment horizontal="center" vertical="top"/>
    </xf>
    <xf numFmtId="0" fontId="13" fillId="22" borderId="21"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3" fillId="22" borderId="30" xfId="3" applyFont="1" applyFill="1" applyBorder="1" applyAlignment="1">
      <alignment horizontal="center" vertical="center" wrapText="1"/>
    </xf>
    <xf numFmtId="0" fontId="13" fillId="22" borderId="31" xfId="3" applyFont="1" applyFill="1" applyBorder="1" applyAlignment="1">
      <alignment horizontal="center" vertical="center" wrapText="1"/>
    </xf>
    <xf numFmtId="0" fontId="10" fillId="22" borderId="30" xfId="3" applyFont="1" applyFill="1" applyBorder="1" applyAlignment="1">
      <alignment horizontal="center" vertical="center" wrapText="1"/>
    </xf>
    <xf numFmtId="0" fontId="10" fillId="22" borderId="31" xfId="3" applyFont="1" applyFill="1" applyBorder="1" applyAlignment="1">
      <alignment horizontal="center" vertical="center" wrapText="1"/>
    </xf>
    <xf numFmtId="0" fontId="13" fillId="25" borderId="20" xfId="3" applyFont="1" applyFill="1" applyBorder="1" applyAlignment="1">
      <alignment horizontal="center" vertical="center" wrapText="1"/>
    </xf>
    <xf numFmtId="0" fontId="10" fillId="0" borderId="0" xfId="10" applyFont="1" applyFill="1" applyBorder="1" applyAlignment="1">
      <alignment horizontal="center" vertical="center"/>
    </xf>
    <xf numFmtId="0" fontId="10" fillId="0" borderId="49" xfId="3" applyFont="1" applyBorder="1" applyAlignment="1">
      <alignment horizontal="center" vertical="center"/>
    </xf>
    <xf numFmtId="0" fontId="10" fillId="0" borderId="50" xfId="3" applyFont="1" applyBorder="1" applyAlignment="1">
      <alignment horizontal="center" vertical="center"/>
    </xf>
    <xf numFmtId="0" fontId="10" fillId="0" borderId="51" xfId="3" applyFont="1" applyBorder="1" applyAlignment="1">
      <alignment horizontal="center" vertical="center"/>
    </xf>
    <xf numFmtId="0" fontId="10" fillId="22" borderId="23" xfId="11" applyFont="1" applyFill="1" applyBorder="1" applyAlignment="1">
      <alignment horizontal="left" vertical="center"/>
    </xf>
    <xf numFmtId="0" fontId="10" fillId="22" borderId="24" xfId="11" applyFont="1" applyFill="1" applyBorder="1" applyAlignment="1">
      <alignment horizontal="left" vertical="center"/>
    </xf>
    <xf numFmtId="0" fontId="10" fillId="0" borderId="49" xfId="3" applyFont="1" applyBorder="1" applyAlignment="1">
      <alignment horizontal="center" vertical="center" wrapText="1"/>
    </xf>
    <xf numFmtId="0" fontId="10" fillId="0" borderId="50" xfId="3" applyFont="1" applyBorder="1" applyAlignment="1">
      <alignment horizontal="center" vertical="center" wrapText="1"/>
    </xf>
    <xf numFmtId="0" fontId="10" fillId="0" borderId="51"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95" fillId="0" borderId="0" xfId="11" applyFont="1" applyFill="1" applyBorder="1" applyAlignment="1">
      <alignment horizontal="center" vertical="center"/>
    </xf>
    <xf numFmtId="0" fontId="10" fillId="0" borderId="0" xfId="11" applyFont="1" applyFill="1" applyBorder="1" applyAlignment="1">
      <alignment horizontal="center" vertical="center"/>
    </xf>
    <xf numFmtId="0" fontId="96" fillId="0" borderId="0" xfId="11" applyFont="1" applyFill="1" applyBorder="1" applyAlignment="1">
      <alignment horizontal="center" vertical="center"/>
    </xf>
    <xf numFmtId="0" fontId="7" fillId="0" borderId="0" xfId="11"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Border="1" applyAlignment="1">
      <alignment horizontal="center" vertical="center" wrapText="1"/>
    </xf>
    <xf numFmtId="0" fontId="10" fillId="0" borderId="62" xfId="11" applyFont="1" applyFill="1" applyBorder="1" applyAlignment="1">
      <alignment horizontal="center" vertical="center"/>
    </xf>
    <xf numFmtId="0" fontId="10" fillId="0" borderId="0" xfId="11" applyFont="1" applyFill="1" applyAlignment="1">
      <alignment horizontal="center" vertical="center" wrapText="1"/>
    </xf>
    <xf numFmtId="0" fontId="10" fillId="0" borderId="0" xfId="11" applyFont="1" applyFill="1" applyAlignment="1">
      <alignment horizontal="center" wrapText="1"/>
    </xf>
    <xf numFmtId="0" fontId="6" fillId="0" borderId="0" xfId="6730" applyAlignment="1">
      <alignment horizontal="center" wrapText="1"/>
    </xf>
    <xf numFmtId="0" fontId="10" fillId="0" borderId="0" xfId="11" applyFont="1" applyFill="1" applyAlignment="1">
      <alignment horizontal="center"/>
    </xf>
    <xf numFmtId="0" fontId="6" fillId="0" borderId="0" xfId="6730" applyAlignment="1">
      <alignment horizontal="center"/>
    </xf>
    <xf numFmtId="0" fontId="7" fillId="0" borderId="0" xfId="3" applyFont="1" applyBorder="1" applyAlignment="1">
      <alignment horizontal="center" wrapText="1"/>
    </xf>
    <xf numFmtId="0" fontId="10" fillId="0" borderId="8" xfId="11" applyFont="1" applyFill="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101" fillId="0" borderId="0" xfId="11" applyFont="1" applyFill="1" applyBorder="1" applyAlignment="1">
      <alignment horizontal="center" vertical="center"/>
    </xf>
    <xf numFmtId="0" fontId="10" fillId="0" borderId="62" xfId="11" applyFont="1" applyFill="1" applyBorder="1" applyAlignment="1">
      <alignment horizontal="center"/>
    </xf>
    <xf numFmtId="0" fontId="10" fillId="0" borderId="0" xfId="11" applyFont="1" applyFill="1" applyBorder="1" applyAlignment="1">
      <alignment horizontal="center"/>
    </xf>
    <xf numFmtId="0" fontId="13" fillId="22" borderId="21" xfId="11" applyFont="1" applyFill="1" applyBorder="1" applyAlignment="1"/>
    <xf numFmtId="0" fontId="13" fillId="22" borderId="65" xfId="11" applyFont="1" applyFill="1" applyBorder="1" applyAlignment="1"/>
    <xf numFmtId="0" fontId="13" fillId="22" borderId="0" xfId="11" applyFont="1" applyFill="1" applyBorder="1" applyAlignment="1">
      <alignment horizontal="center"/>
    </xf>
    <xf numFmtId="0" fontId="13" fillId="22" borderId="105" xfId="11" applyFont="1" applyFill="1" applyBorder="1" applyAlignment="1">
      <alignment horizontal="center"/>
    </xf>
    <xf numFmtId="0" fontId="13" fillId="0" borderId="0" xfId="11" applyFont="1" applyFill="1" applyBorder="1" applyAlignment="1">
      <alignment horizontal="center" vertical="center"/>
    </xf>
    <xf numFmtId="0" fontId="13" fillId="22" borderId="21" xfId="11" applyFont="1" applyFill="1" applyBorder="1" applyAlignment="1">
      <alignment horizontal="center"/>
    </xf>
    <xf numFmtId="0" fontId="13" fillId="22" borderId="99" xfId="11" applyFont="1" applyFill="1" applyBorder="1" applyAlignment="1">
      <alignment horizontal="center"/>
    </xf>
    <xf numFmtId="0" fontId="10" fillId="0" borderId="5" xfId="11" applyFont="1" applyFill="1" applyBorder="1" applyAlignment="1">
      <alignment horizontal="center"/>
    </xf>
    <xf numFmtId="0" fontId="20" fillId="0" borderId="5" xfId="11" applyFill="1" applyBorder="1" applyAlignment="1">
      <alignment horizontal="center"/>
    </xf>
    <xf numFmtId="0" fontId="18" fillId="0" borderId="0" xfId="11" applyFont="1" applyFill="1" applyBorder="1" applyAlignment="1">
      <alignment horizontal="left" wrapText="1"/>
    </xf>
    <xf numFmtId="0" fontId="0" fillId="0" borderId="0" xfId="0" applyBorder="1" applyAlignment="1">
      <alignment horizontal="left" wrapText="1"/>
    </xf>
    <xf numFmtId="0" fontId="11" fillId="0" borderId="0" xfId="11" applyFont="1" applyFill="1" applyAlignment="1">
      <alignment horizontal="center"/>
    </xf>
    <xf numFmtId="0" fontId="12" fillId="0" borderId="0" xfId="11" applyFont="1" applyFill="1" applyAlignment="1">
      <alignment horizontal="center"/>
    </xf>
    <xf numFmtId="0" fontId="11" fillId="0" borderId="8" xfId="11" applyFont="1" applyFill="1" applyBorder="1" applyAlignment="1">
      <alignment horizontal="center" vertical="center"/>
    </xf>
    <xf numFmtId="0" fontId="13" fillId="0" borderId="0" xfId="11" applyFont="1" applyFill="1" applyAlignment="1">
      <alignment horizontal="center"/>
    </xf>
    <xf numFmtId="0" fontId="23" fillId="0" borderId="21" xfId="11" applyFont="1" applyFill="1" applyBorder="1" applyAlignment="1">
      <alignment horizontal="left" wrapText="1"/>
    </xf>
    <xf numFmtId="0" fontId="18" fillId="0" borderId="0" xfId="11" applyFont="1" applyBorder="1" applyAlignment="1">
      <alignment horizontal="left" wrapText="1"/>
    </xf>
    <xf numFmtId="0" fontId="7" fillId="0" borderId="0" xfId="11" applyFont="1" applyBorder="1" applyAlignment="1">
      <alignment horizontal="center"/>
    </xf>
    <xf numFmtId="0" fontId="10" fillId="0" borderId="0" xfId="11" applyFont="1" applyBorder="1" applyAlignment="1">
      <alignment horizontal="center"/>
    </xf>
    <xf numFmtId="0" fontId="13" fillId="0" borderId="0" xfId="11" applyFont="1" applyBorder="1" applyAlignment="1">
      <alignment horizontal="center"/>
    </xf>
    <xf numFmtId="17" fontId="10" fillId="0" borderId="62" xfId="11" quotePrefix="1" applyNumberFormat="1" applyFont="1" applyBorder="1" applyAlignment="1">
      <alignment horizontal="center"/>
    </xf>
    <xf numFmtId="17" fontId="10" fillId="0" borderId="62"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94" xfId="11" applyFont="1" applyFill="1" applyBorder="1" applyAlignment="1">
      <alignment horizontal="center"/>
    </xf>
    <xf numFmtId="0" fontId="20" fillId="0" borderId="0" xfId="11" applyFont="1" applyFill="1" applyBorder="1" applyAlignment="1">
      <alignment horizontal="center" vertical="center"/>
    </xf>
    <xf numFmtId="0" fontId="10" fillId="0" borderId="0" xfId="11" applyFont="1" applyFill="1" applyBorder="1" applyAlignment="1">
      <alignment horizontal="center" wrapText="1"/>
    </xf>
    <xf numFmtId="0" fontId="13" fillId="0" borderId="0" xfId="11" applyFont="1" applyFill="1" applyBorder="1" applyAlignment="1">
      <alignment horizontal="center" wrapText="1"/>
    </xf>
    <xf numFmtId="0" fontId="13" fillId="22" borderId="26" xfId="11" applyFont="1" applyFill="1" applyBorder="1" applyAlignment="1">
      <alignment horizontal="left" vertical="center" wrapText="1"/>
    </xf>
    <xf numFmtId="0" fontId="13" fillId="22" borderId="23" xfId="11" applyFont="1" applyFill="1" applyBorder="1" applyAlignment="1">
      <alignment horizontal="left" vertical="center" wrapText="1"/>
    </xf>
    <xf numFmtId="0" fontId="13" fillId="22" borderId="22" xfId="11" applyFont="1" applyFill="1" applyBorder="1" applyAlignment="1">
      <alignment horizontal="center" vertical="center" wrapText="1"/>
    </xf>
    <xf numFmtId="0" fontId="13" fillId="22" borderId="71" xfId="11" applyFont="1" applyFill="1" applyBorder="1" applyAlignment="1">
      <alignment horizontal="center" vertical="center" wrapText="1"/>
    </xf>
    <xf numFmtId="0" fontId="14" fillId="0" borderId="0" xfId="6731" applyFont="1" applyFill="1" applyBorder="1" applyAlignment="1">
      <alignment horizontal="center" vertical="center"/>
    </xf>
    <xf numFmtId="0" fontId="14" fillId="0" borderId="0" xfId="11" applyFont="1" applyFill="1" applyAlignment="1">
      <alignment horizontal="center" vertical="center"/>
    </xf>
    <xf numFmtId="0" fontId="10" fillId="0" borderId="0" xfId="6731" applyFont="1" applyFill="1" applyBorder="1" applyAlignment="1">
      <alignment horizontal="center" vertical="center" wrapText="1"/>
    </xf>
    <xf numFmtId="17" fontId="10" fillId="0" borderId="62" xfId="6730" quotePrefix="1" applyNumberFormat="1" applyFont="1" applyFill="1" applyBorder="1" applyAlignment="1">
      <alignment horizontal="center" vertical="center"/>
    </xf>
    <xf numFmtId="0" fontId="10" fillId="0" borderId="62" xfId="6730" applyFont="1" applyFill="1" applyBorder="1" applyAlignment="1">
      <alignment horizontal="center" vertical="center"/>
    </xf>
    <xf numFmtId="0" fontId="95" fillId="0" borderId="0" xfId="6730" applyFont="1" applyFill="1" applyBorder="1" applyAlignment="1">
      <alignment horizontal="center" vertical="center"/>
    </xf>
    <xf numFmtId="0" fontId="10" fillId="0" borderId="0" xfId="6730" applyFont="1" applyFill="1" applyBorder="1" applyAlignment="1">
      <alignment horizontal="center"/>
    </xf>
    <xf numFmtId="0" fontId="13" fillId="0" borderId="0" xfId="6730" applyFont="1" applyFill="1" applyBorder="1" applyAlignment="1">
      <alignment horizontal="center" vertical="center"/>
    </xf>
    <xf numFmtId="0" fontId="7" fillId="0" borderId="0" xfId="5198" applyFont="1" applyFill="1" applyBorder="1" applyAlignment="1">
      <alignment horizontal="center" vertical="center"/>
    </xf>
    <xf numFmtId="0" fontId="10" fillId="0" borderId="0" xfId="5198" applyFont="1" applyFill="1" applyBorder="1" applyAlignment="1">
      <alignment horizontal="center" wrapText="1"/>
    </xf>
    <xf numFmtId="0" fontId="10" fillId="0" borderId="8" xfId="5198" applyFont="1" applyFill="1" applyBorder="1" applyAlignment="1">
      <alignment horizontal="center" vertical="center" wrapText="1"/>
    </xf>
    <xf numFmtId="0" fontId="10" fillId="0" borderId="8" xfId="5198" applyFont="1" applyFill="1" applyBorder="1" applyAlignment="1">
      <alignment horizontal="center" wrapText="1"/>
    </xf>
    <xf numFmtId="0" fontId="13" fillId="22" borderId="7" xfId="5198" applyFont="1" applyFill="1" applyBorder="1" applyAlignment="1">
      <alignment horizontal="center"/>
    </xf>
    <xf numFmtId="0" fontId="13" fillId="0" borderId="0" xfId="5198" applyFont="1" applyFill="1" applyBorder="1" applyAlignment="1">
      <alignment horizontal="center" wrapText="1"/>
    </xf>
    <xf numFmtId="0" fontId="18" fillId="33" borderId="0" xfId="5198" applyFont="1" applyFill="1" applyBorder="1" applyAlignment="1">
      <alignment horizontal="left" vertical="center" wrapText="1"/>
    </xf>
    <xf numFmtId="0" fontId="107" fillId="0" borderId="0" xfId="0" applyFont="1" applyBorder="1" applyAlignment="1">
      <alignment horizontal="left" wrapText="1"/>
    </xf>
    <xf numFmtId="0" fontId="106" fillId="0" borderId="5" xfId="5198" applyFont="1" applyFill="1" applyBorder="1" applyAlignment="1">
      <alignment horizontal="center" wrapText="1"/>
    </xf>
    <xf numFmtId="0" fontId="95" fillId="0" borderId="0" xfId="5198" applyFont="1" applyFill="1" applyBorder="1" applyAlignment="1">
      <alignment horizontal="center" vertical="center"/>
    </xf>
    <xf numFmtId="0" fontId="13" fillId="0" borderId="0" xfId="5198" applyFont="1" applyFill="1" applyBorder="1" applyAlignment="1">
      <alignment horizontal="center"/>
    </xf>
    <xf numFmtId="0" fontId="10" fillId="0" borderId="0" xfId="5198" applyFont="1" applyFill="1" applyBorder="1" applyAlignment="1">
      <alignment horizontal="center"/>
    </xf>
    <xf numFmtId="0" fontId="13" fillId="0" borderId="5" xfId="5198" applyFont="1" applyFill="1" applyBorder="1" applyAlignment="1">
      <alignment horizontal="center" vertical="top" wrapText="1"/>
    </xf>
    <xf numFmtId="0" fontId="7" fillId="24" borderId="0" xfId="5198" applyFont="1" applyFill="1" applyBorder="1" applyAlignment="1">
      <alignment horizontal="center" vertical="center"/>
    </xf>
    <xf numFmtId="0" fontId="10" fillId="24" borderId="0" xfId="5198" applyFont="1" applyFill="1" applyBorder="1" applyAlignment="1">
      <alignment horizontal="center" wrapText="1"/>
    </xf>
    <xf numFmtId="0" fontId="10" fillId="24" borderId="54" xfId="5198" applyFont="1" applyFill="1" applyBorder="1" applyAlignment="1">
      <alignment horizontal="center" wrapText="1"/>
    </xf>
    <xf numFmtId="0" fontId="18" fillId="24" borderId="0" xfId="5198" applyFont="1" applyFill="1" applyBorder="1" applyAlignment="1">
      <alignment horizontal="left" vertical="center"/>
    </xf>
    <xf numFmtId="0" fontId="18" fillId="0" borderId="0" xfId="0" applyFont="1" applyFill="1" applyBorder="1" applyAlignment="1">
      <alignment wrapText="1"/>
    </xf>
    <xf numFmtId="0" fontId="18" fillId="0" borderId="0" xfId="0" applyFont="1" applyBorder="1" applyAlignment="1">
      <alignment wrapText="1"/>
    </xf>
    <xf numFmtId="0" fontId="7" fillId="0" borderId="0" xfId="4931" applyFont="1" applyFill="1" applyBorder="1" applyAlignment="1">
      <alignment horizontal="center" wrapText="1"/>
    </xf>
    <xf numFmtId="0" fontId="10" fillId="0" borderId="0" xfId="4931" applyFont="1" applyBorder="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0" xfId="0" applyFont="1" applyFill="1" applyBorder="1" applyAlignment="1">
      <alignment horizontal="left" vertical="center" wrapText="1"/>
    </xf>
    <xf numFmtId="3" fontId="18" fillId="0" borderId="0" xfId="0" applyNumberFormat="1" applyFont="1" applyBorder="1" applyAlignment="1">
      <alignment horizontal="left" vertical="center" wrapText="1"/>
    </xf>
    <xf numFmtId="0" fontId="18" fillId="0" borderId="0" xfId="0" applyFont="1" applyAlignment="1">
      <alignment horizontal="left" vertical="center" wrapText="1"/>
    </xf>
    <xf numFmtId="0" fontId="34"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34" fillId="0" borderId="0" xfId="0" applyFont="1" applyFill="1" applyBorder="1" applyAlignment="1">
      <alignment wrapText="1"/>
    </xf>
    <xf numFmtId="0" fontId="34" fillId="0" borderId="0" xfId="0" applyFont="1" applyBorder="1" applyAlignment="1">
      <alignment wrapText="1"/>
    </xf>
    <xf numFmtId="0" fontId="18" fillId="0" borderId="0" xfId="0" applyFont="1" applyFill="1" applyAlignment="1">
      <alignment horizontal="left" vertical="center" wrapText="1"/>
    </xf>
    <xf numFmtId="0" fontId="6" fillId="0" borderId="0" xfId="0" applyFont="1" applyFill="1" applyBorder="1" applyAlignment="1">
      <alignment wrapText="1"/>
    </xf>
    <xf numFmtId="0" fontId="6" fillId="0" borderId="0" xfId="0" applyFont="1" applyBorder="1" applyAlignment="1">
      <alignment wrapText="1"/>
    </xf>
    <xf numFmtId="0" fontId="111" fillId="0" borderId="0" xfId="0" applyFont="1" applyBorder="1" applyAlignment="1">
      <alignment horizontal="center" wrapText="1"/>
    </xf>
    <xf numFmtId="0" fontId="13" fillId="0" borderId="0" xfId="0" applyFont="1" applyBorder="1" applyAlignment="1">
      <alignment horizontal="center" wrapText="1"/>
    </xf>
    <xf numFmtId="0" fontId="18" fillId="0" borderId="0" xfId="0" applyFont="1" applyFill="1" applyBorder="1" applyAlignment="1">
      <alignment horizontal="left" wrapText="1"/>
    </xf>
    <xf numFmtId="0" fontId="7" fillId="0" borderId="0" xfId="4931" applyFont="1" applyBorder="1" applyAlignment="1">
      <alignment horizontal="center"/>
    </xf>
    <xf numFmtId="0" fontId="10" fillId="0" borderId="0" xfId="4931" applyFont="1" applyBorder="1" applyAlignment="1">
      <alignment horizontal="center" vertical="center" wrapText="1"/>
    </xf>
    <xf numFmtId="0" fontId="10" fillId="0" borderId="0" xfId="4931" applyFont="1" applyBorder="1" applyAlignment="1">
      <alignment horizontal="center"/>
    </xf>
    <xf numFmtId="0" fontId="8" fillId="0" borderId="0" xfId="4931" applyFont="1" applyAlignment="1">
      <alignment horizontal="center"/>
    </xf>
    <xf numFmtId="0" fontId="6" fillId="0" borderId="0" xfId="4931" applyAlignment="1">
      <alignment horizontal="center" vertical="center" wrapText="1"/>
    </xf>
    <xf numFmtId="0" fontId="7" fillId="0" borderId="0" xfId="4931" applyFont="1" applyBorder="1" applyAlignment="1">
      <alignment horizontal="center" vertical="center"/>
    </xf>
    <xf numFmtId="3" fontId="10" fillId="0" borderId="0" xfId="0" applyNumberFormat="1" applyFont="1" applyFill="1" applyAlignment="1">
      <alignment horizontal="center" vertical="center" wrapText="1"/>
    </xf>
    <xf numFmtId="3" fontId="13" fillId="0" borderId="0" xfId="0" applyNumberFormat="1" applyFont="1" applyFill="1" applyAlignment="1">
      <alignment horizontal="center" vertical="center" wrapText="1"/>
    </xf>
    <xf numFmtId="0" fontId="7" fillId="0" borderId="0" xfId="4931" applyFont="1" applyBorder="1" applyAlignment="1">
      <alignment horizontal="center" vertical="center" wrapText="1"/>
    </xf>
    <xf numFmtId="0" fontId="0" fillId="0" borderId="0" xfId="0" applyAlignment="1">
      <alignment horizontal="center" wrapText="1"/>
    </xf>
    <xf numFmtId="0" fontId="112" fillId="0" borderId="0" xfId="0" applyFont="1" applyAlignment="1">
      <alignment horizontal="center" wrapText="1"/>
    </xf>
    <xf numFmtId="0" fontId="107" fillId="0" borderId="0" xfId="0" applyFont="1" applyAlignment="1">
      <alignment horizontal="left"/>
    </xf>
    <xf numFmtId="0" fontId="18" fillId="0" borderId="0" xfId="0" applyFont="1" applyBorder="1" applyAlignment="1">
      <alignment horizontal="left" vertical="center" wrapText="1"/>
    </xf>
    <xf numFmtId="0" fontId="10" fillId="0" borderId="0" xfId="3" applyFont="1" applyBorder="1" applyAlignment="1">
      <alignment horizontal="center" wrapText="1"/>
    </xf>
    <xf numFmtId="0" fontId="10" fillId="0" borderId="8" xfId="3" applyFont="1" applyBorder="1" applyAlignment="1">
      <alignment horizontal="center"/>
    </xf>
    <xf numFmtId="0" fontId="7" fillId="0" borderId="0" xfId="3" applyFont="1" applyFill="1" applyBorder="1" applyAlignment="1">
      <alignment horizontal="center" wrapText="1"/>
    </xf>
    <xf numFmtId="0" fontId="10" fillId="0" borderId="0" xfId="0" applyFont="1" applyFill="1" applyBorder="1" applyAlignment="1">
      <alignment horizontal="center" vertical="center"/>
    </xf>
    <xf numFmtId="0" fontId="0" fillId="22" borderId="0" xfId="0" applyFill="1" applyBorder="1" applyAlignment="1">
      <alignment horizontal="center" vertical="center" wrapText="1"/>
    </xf>
    <xf numFmtId="0" fontId="10" fillId="0" borderId="0" xfId="4936" applyFont="1" applyAlignment="1">
      <alignment horizontal="center" vertical="center" wrapText="1"/>
    </xf>
    <xf numFmtId="0" fontId="10" fillId="0" borderId="0" xfId="4936" applyFont="1" applyBorder="1" applyAlignment="1">
      <alignment horizontal="center" vertical="center" wrapText="1"/>
    </xf>
    <xf numFmtId="0" fontId="10" fillId="0" borderId="8" xfId="4936" applyFont="1" applyBorder="1" applyAlignment="1">
      <alignment horizontal="center" wrapText="1"/>
    </xf>
    <xf numFmtId="0" fontId="18" fillId="0" borderId="0" xfId="4936" applyFont="1" applyBorder="1" applyAlignment="1">
      <alignment horizontal="left" vertical="center"/>
    </xf>
    <xf numFmtId="0" fontId="18" fillId="0" borderId="0" xfId="4936" applyFont="1" applyAlignment="1">
      <alignment horizontal="left" vertical="center"/>
    </xf>
    <xf numFmtId="0" fontId="10" fillId="0" borderId="0" xfId="4936" applyFont="1" applyAlignment="1">
      <alignment horizontal="center"/>
    </xf>
    <xf numFmtId="0" fontId="13" fillId="22" borderId="20" xfId="4936" applyFont="1" applyFill="1" applyBorder="1" applyAlignment="1">
      <alignment horizontal="center" vertical="center"/>
    </xf>
    <xf numFmtId="0" fontId="13" fillId="25" borderId="20" xfId="4936" applyFont="1" applyFill="1" applyBorder="1" applyAlignment="1">
      <alignment horizontal="center"/>
    </xf>
    <xf numFmtId="0" fontId="13" fillId="22" borderId="20" xfId="4936" applyFont="1" applyFill="1" applyBorder="1" applyAlignment="1">
      <alignment horizontal="center"/>
    </xf>
    <xf numFmtId="0" fontId="7" fillId="0" borderId="0" xfId="5" applyFont="1" applyBorder="1" applyAlignment="1">
      <alignment horizontal="center" wrapText="1"/>
    </xf>
    <xf numFmtId="0" fontId="10" fillId="0" borderId="0" xfId="5" applyFont="1" applyBorder="1" applyAlignment="1">
      <alignment horizontal="center" wrapText="1"/>
    </xf>
    <xf numFmtId="0" fontId="10" fillId="0" borderId="0" xfId="5" applyFont="1" applyBorder="1" applyAlignment="1">
      <alignment horizontal="center" vertical="center" wrapText="1"/>
    </xf>
    <xf numFmtId="0" fontId="7" fillId="0" borderId="0" xfId="4936" applyFont="1" applyBorder="1" applyAlignment="1">
      <alignment horizontal="center"/>
    </xf>
    <xf numFmtId="0" fontId="10" fillId="0" borderId="0" xfId="4936" applyFont="1" applyBorder="1" applyAlignment="1">
      <alignment horizontal="center" wrapText="1"/>
    </xf>
    <xf numFmtId="0" fontId="13" fillId="22" borderId="20" xfId="5" applyFont="1" applyFill="1" applyBorder="1" applyAlignment="1">
      <alignment horizontal="left" vertical="center" wrapText="1"/>
    </xf>
    <xf numFmtId="0" fontId="7" fillId="0" borderId="0" xfId="5" applyFont="1" applyBorder="1" applyAlignment="1">
      <alignment horizontal="center"/>
    </xf>
    <xf numFmtId="0" fontId="7" fillId="0" borderId="0" xfId="5" applyFont="1" applyBorder="1" applyAlignment="1">
      <alignment horizontal="center" vertical="center" wrapText="1"/>
    </xf>
    <xf numFmtId="0" fontId="54" fillId="0" borderId="0" xfId="5" applyFont="1" applyBorder="1" applyAlignment="1">
      <alignment horizontal="left" vertical="center" wrapText="1"/>
    </xf>
    <xf numFmtId="0" fontId="0" fillId="0" borderId="0" xfId="0" applyAlignment="1">
      <alignment horizontal="center"/>
    </xf>
    <xf numFmtId="0" fontId="11" fillId="22" borderId="0"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23" fillId="0" borderId="7" xfId="0" applyFont="1" applyBorder="1" applyAlignment="1">
      <alignment horizontal="left" vertical="center" wrapText="1"/>
    </xf>
    <xf numFmtId="0" fontId="12" fillId="22" borderId="0" xfId="4931" applyFont="1" applyFill="1" applyBorder="1" applyAlignment="1">
      <alignment horizontal="center" vertical="center" wrapText="1"/>
    </xf>
    <xf numFmtId="0" fontId="12" fillId="22" borderId="6" xfId="4931" applyFont="1" applyFill="1" applyBorder="1" applyAlignment="1">
      <alignment horizontal="center" vertical="center" wrapText="1"/>
    </xf>
    <xf numFmtId="0" fontId="18" fillId="0" borderId="7" xfId="0" applyFont="1" applyBorder="1" applyAlignment="1">
      <alignment horizontal="left" vertical="center" wrapText="1"/>
    </xf>
    <xf numFmtId="0" fontId="23" fillId="0" borderId="7" xfId="0" applyFont="1" applyBorder="1" applyAlignment="1">
      <alignment horizontal="left" vertical="top" wrapText="1"/>
    </xf>
    <xf numFmtId="0" fontId="14" fillId="0" borderId="7" xfId="4931" applyNumberFormat="1" applyFont="1" applyBorder="1" applyAlignment="1">
      <alignment horizontal="center" vertical="center"/>
    </xf>
    <xf numFmtId="0" fontId="14" fillId="0" borderId="6" xfId="4931" applyNumberFormat="1" applyFont="1" applyBorder="1" applyAlignment="1">
      <alignment horizontal="center" vertical="center"/>
    </xf>
    <xf numFmtId="0" fontId="23" fillId="0" borderId="0" xfId="0" applyFont="1" applyBorder="1" applyAlignment="1">
      <alignment horizontal="left" vertical="center" wrapText="1"/>
    </xf>
    <xf numFmtId="0" fontId="10" fillId="0" borderId="0" xfId="4971" applyFont="1" applyFill="1" applyBorder="1" applyAlignment="1">
      <alignment horizontal="center" wrapText="1"/>
    </xf>
    <xf numFmtId="0" fontId="10" fillId="0" borderId="54" xfId="4971" applyFont="1" applyFill="1" applyBorder="1" applyAlignment="1">
      <alignment horizontal="center" vertical="center" wrapText="1"/>
    </xf>
    <xf numFmtId="0" fontId="10" fillId="0" borderId="54" xfId="11" applyFont="1" applyFill="1" applyBorder="1" applyAlignment="1">
      <alignment horizontal="center" vertical="center" wrapText="1"/>
    </xf>
    <xf numFmtId="0" fontId="18" fillId="0" borderId="0" xfId="11" applyFont="1" applyBorder="1" applyAlignment="1">
      <alignment horizontal="left" vertical="top" wrapText="1"/>
    </xf>
    <xf numFmtId="0" fontId="10" fillId="0" borderId="2" xfId="3" applyFont="1" applyBorder="1" applyAlignment="1">
      <alignment horizontal="center" wrapText="1"/>
    </xf>
    <xf numFmtId="0" fontId="18" fillId="0" borderId="0" xfId="0" applyFont="1" applyAlignment="1">
      <alignment horizontal="justify" wrapText="1"/>
    </xf>
    <xf numFmtId="174" fontId="97" fillId="0" borderId="0" xfId="0" applyNumberFormat="1" applyFont="1" applyAlignment="1">
      <alignment horizontal="justify"/>
    </xf>
    <xf numFmtId="0" fontId="8" fillId="0" borderId="0" xfId="3" applyFont="1" applyAlignment="1">
      <alignment horizontal="center" wrapText="1"/>
    </xf>
    <xf numFmtId="174" fontId="30" fillId="0" borderId="0" xfId="3" applyNumberFormat="1" applyFont="1" applyAlignment="1">
      <alignment horizontal="center" wrapText="1"/>
    </xf>
    <xf numFmtId="174" fontId="10" fillId="0" borderId="0" xfId="3" applyNumberFormat="1" applyFont="1" applyBorder="1" applyAlignment="1">
      <alignment horizontal="center" wrapText="1"/>
    </xf>
    <xf numFmtId="174" fontId="20" fillId="0" borderId="0" xfId="3" applyNumberFormat="1" applyFont="1" applyAlignment="1">
      <alignment horizontal="center" wrapText="1"/>
    </xf>
    <xf numFmtId="0" fontId="10" fillId="0" borderId="0" xfId="3" applyNumberFormat="1" applyFont="1" applyBorder="1" applyAlignment="1">
      <alignment horizontal="center"/>
    </xf>
    <xf numFmtId="0" fontId="20" fillId="0" borderId="0" xfId="3" applyNumberFormat="1" applyFont="1" applyBorder="1" applyAlignment="1">
      <alignment horizontal="center"/>
    </xf>
    <xf numFmtId="174" fontId="11" fillId="0" borderId="5" xfId="3" applyNumberFormat="1" applyFont="1" applyBorder="1" applyAlignment="1">
      <alignment horizontal="center"/>
    </xf>
    <xf numFmtId="174" fontId="11" fillId="0" borderId="0" xfId="3" applyNumberFormat="1" applyFont="1" applyBorder="1" applyAlignment="1">
      <alignment horizontal="center"/>
    </xf>
  </cellXfs>
  <cellStyles count="6753">
    <cellStyle name="20% - Énfasis1 10" xfId="12"/>
    <cellStyle name="20% - Énfasis1 10 2" xfId="13"/>
    <cellStyle name="20% - Énfasis1 10 2 2" xfId="14"/>
    <cellStyle name="20% - Énfasis1 10 2 2 2" xfId="15"/>
    <cellStyle name="20% - Énfasis1 10 2 2 3" xfId="16"/>
    <cellStyle name="20% - Énfasis1 10 2 2 4" xfId="17"/>
    <cellStyle name="20% - Énfasis1 10 2 3" xfId="18"/>
    <cellStyle name="20% - Énfasis1 10 2 4" xfId="19"/>
    <cellStyle name="20% - Énfasis1 10 2 5" xfId="20"/>
    <cellStyle name="20% - Énfasis1 10 3" xfId="21"/>
    <cellStyle name="20% - Énfasis1 10 3 2" xfId="22"/>
    <cellStyle name="20% - Énfasis1 10 3 3" xfId="23"/>
    <cellStyle name="20% - Énfasis1 10 3 4" xfId="24"/>
    <cellStyle name="20% - Énfasis1 10 4" xfId="25"/>
    <cellStyle name="20% - Énfasis1 10 5" xfId="26"/>
    <cellStyle name="20% - Énfasis1 10 6" xfId="27"/>
    <cellStyle name="20% - Énfasis1 11" xfId="28"/>
    <cellStyle name="20% - Énfasis1 11 2" xfId="29"/>
    <cellStyle name="20% - Énfasis1 11 2 2" xfId="30"/>
    <cellStyle name="20% - Énfasis1 11 2 3" xfId="31"/>
    <cellStyle name="20% - Énfasis1 11 2 4" xfId="32"/>
    <cellStyle name="20% - Énfasis1 11 3" xfId="33"/>
    <cellStyle name="20% - Énfasis1 11 4" xfId="34"/>
    <cellStyle name="20% - Énfasis1 11 5" xfId="35"/>
    <cellStyle name="20% - Énfasis1 12" xfId="36"/>
    <cellStyle name="20% - Énfasis1 12 2" xfId="37"/>
    <cellStyle name="20% - Énfasis1 12 3" xfId="38"/>
    <cellStyle name="20% - Énfasis1 12 4" xfId="39"/>
    <cellStyle name="20% - Énfasis1 13" xfId="40"/>
    <cellStyle name="20% - Énfasis1 14" xfId="41"/>
    <cellStyle name="20% - Énfasis1 15" xfId="42"/>
    <cellStyle name="20% - Énfasis1 2" xfId="43"/>
    <cellStyle name="20% - Énfasis1 2 2" xfId="44"/>
    <cellStyle name="20% - Énfasis1 2 2 2" xfId="45"/>
    <cellStyle name="20% - Énfasis1 2 2 2 2" xfId="46"/>
    <cellStyle name="20% - Énfasis1 2 2 2 2 2" xfId="47"/>
    <cellStyle name="20% - Énfasis1 2 2 2 2 3" xfId="48"/>
    <cellStyle name="20% - Énfasis1 2 2 2 2 4" xfId="49"/>
    <cellStyle name="20% - Énfasis1 2 2 2 3" xfId="50"/>
    <cellStyle name="20% - Énfasis1 2 2 2 4" xfId="51"/>
    <cellStyle name="20% - Énfasis1 2 2 2 5" xfId="52"/>
    <cellStyle name="20% - Énfasis1 2 2 3" xfId="53"/>
    <cellStyle name="20% - Énfasis1 2 2 3 2" xfId="54"/>
    <cellStyle name="20% - Énfasis1 2 2 3 3" xfId="55"/>
    <cellStyle name="20% - Énfasis1 2 2 3 4" xfId="56"/>
    <cellStyle name="20% - Énfasis1 2 2 4" xfId="57"/>
    <cellStyle name="20% - Énfasis1 2 2 5" xfId="58"/>
    <cellStyle name="20% - Énfasis1 2 2 6" xfId="59"/>
    <cellStyle name="20% - Énfasis1 2 3" xfId="60"/>
    <cellStyle name="20% - Énfasis1 2 3 2" xfId="61"/>
    <cellStyle name="20% - Énfasis1 2 3 2 2" xfId="62"/>
    <cellStyle name="20% - Énfasis1 2 3 2 2 2" xfId="63"/>
    <cellStyle name="20% - Énfasis1 2 3 2 2 3" xfId="64"/>
    <cellStyle name="20% - Énfasis1 2 3 2 2 4" xfId="65"/>
    <cellStyle name="20% - Énfasis1 2 3 2 3" xfId="66"/>
    <cellStyle name="20% - Énfasis1 2 3 2 4" xfId="67"/>
    <cellStyle name="20% - Énfasis1 2 3 2 5" xfId="68"/>
    <cellStyle name="20% - Énfasis1 2 3 3" xfId="69"/>
    <cellStyle name="20% - Énfasis1 2 3 3 2" xfId="70"/>
    <cellStyle name="20% - Énfasis1 2 3 3 3" xfId="71"/>
    <cellStyle name="20% - Énfasis1 2 3 3 4" xfId="72"/>
    <cellStyle name="20% - Énfasis1 2 3 4" xfId="73"/>
    <cellStyle name="20% - Énfasis1 2 3 5" xfId="74"/>
    <cellStyle name="20% - Énfasis1 2 3 6" xfId="75"/>
    <cellStyle name="20% - Énfasis1 2 4" xfId="76"/>
    <cellStyle name="20% - Énfasis1 2 4 2" xfId="77"/>
    <cellStyle name="20% - Énfasis1 2 4 2 2" xfId="78"/>
    <cellStyle name="20% - Énfasis1 2 4 2 3" xfId="79"/>
    <cellStyle name="20% - Énfasis1 2 4 2 4" xfId="80"/>
    <cellStyle name="20% - Énfasis1 2 4 3" xfId="81"/>
    <cellStyle name="20% - Énfasis1 2 4 4" xfId="82"/>
    <cellStyle name="20% - Énfasis1 2 4 5" xfId="83"/>
    <cellStyle name="20% - Énfasis1 2 5" xfId="84"/>
    <cellStyle name="20% - Énfasis1 2 5 2" xfId="85"/>
    <cellStyle name="20% - Énfasis1 2 5 3" xfId="86"/>
    <cellStyle name="20% - Énfasis1 2 5 4" xfId="87"/>
    <cellStyle name="20% - Énfasis1 2 6" xfId="88"/>
    <cellStyle name="20% - Énfasis1 2 7" xfId="89"/>
    <cellStyle name="20% - Énfasis1 2 8" xfId="90"/>
    <cellStyle name="20% - Énfasis1 2 9" xfId="91"/>
    <cellStyle name="20% - Énfasis1 3" xfId="92"/>
    <cellStyle name="20% - Énfasis1 3 2" xfId="93"/>
    <cellStyle name="20% - Énfasis1 3 2 2" xfId="94"/>
    <cellStyle name="20% - Énfasis1 3 2 2 2" xfId="95"/>
    <cellStyle name="20% - Énfasis1 3 2 2 2 2" xfId="96"/>
    <cellStyle name="20% - Énfasis1 3 2 2 2 3" xfId="97"/>
    <cellStyle name="20% - Énfasis1 3 2 2 2 4" xfId="98"/>
    <cellStyle name="20% - Énfasis1 3 2 2 3" xfId="99"/>
    <cellStyle name="20% - Énfasis1 3 2 2 4" xfId="100"/>
    <cellStyle name="20% - Énfasis1 3 2 2 5" xfId="101"/>
    <cellStyle name="20% - Énfasis1 3 2 3" xfId="102"/>
    <cellStyle name="20% - Énfasis1 3 2 3 2" xfId="103"/>
    <cellStyle name="20% - Énfasis1 3 2 3 3" xfId="104"/>
    <cellStyle name="20% - Énfasis1 3 2 3 4" xfId="105"/>
    <cellStyle name="20% - Énfasis1 3 2 4" xfId="106"/>
    <cellStyle name="20% - Énfasis1 3 2 5" xfId="107"/>
    <cellStyle name="20% - Énfasis1 3 2 6" xfId="108"/>
    <cellStyle name="20% - Énfasis1 3 3" xfId="109"/>
    <cellStyle name="20% - Énfasis1 3 3 2" xfId="110"/>
    <cellStyle name="20% - Énfasis1 3 3 2 2" xfId="111"/>
    <cellStyle name="20% - Énfasis1 3 3 2 2 2" xfId="112"/>
    <cellStyle name="20% - Énfasis1 3 3 2 2 3" xfId="113"/>
    <cellStyle name="20% - Énfasis1 3 3 2 2 4" xfId="114"/>
    <cellStyle name="20% - Énfasis1 3 3 2 3" xfId="115"/>
    <cellStyle name="20% - Énfasis1 3 3 2 4" xfId="116"/>
    <cellStyle name="20% - Énfasis1 3 3 2 5" xfId="117"/>
    <cellStyle name="20% - Énfasis1 3 3 3" xfId="118"/>
    <cellStyle name="20% - Énfasis1 3 3 3 2" xfId="119"/>
    <cellStyle name="20% - Énfasis1 3 3 3 3" xfId="120"/>
    <cellStyle name="20% - Énfasis1 3 3 3 4" xfId="121"/>
    <cellStyle name="20% - Énfasis1 3 3 4" xfId="122"/>
    <cellStyle name="20% - Énfasis1 3 3 5" xfId="123"/>
    <cellStyle name="20% - Énfasis1 3 3 6" xfId="124"/>
    <cellStyle name="20% - Énfasis1 3 4" xfId="125"/>
    <cellStyle name="20% - Énfasis1 3 4 2" xfId="126"/>
    <cellStyle name="20% - Énfasis1 3 4 2 2" xfId="127"/>
    <cellStyle name="20% - Énfasis1 3 4 2 3" xfId="128"/>
    <cellStyle name="20% - Énfasis1 3 4 2 4" xfId="129"/>
    <cellStyle name="20% - Énfasis1 3 4 3" xfId="130"/>
    <cellStyle name="20% - Énfasis1 3 4 4" xfId="131"/>
    <cellStyle name="20% - Énfasis1 3 4 5" xfId="132"/>
    <cellStyle name="20% - Énfasis1 3 5" xfId="133"/>
    <cellStyle name="20% - Énfasis1 3 5 2" xfId="134"/>
    <cellStyle name="20% - Énfasis1 3 5 3" xfId="135"/>
    <cellStyle name="20% - Énfasis1 3 5 4" xfId="136"/>
    <cellStyle name="20% - Énfasis1 3 6" xfId="137"/>
    <cellStyle name="20% - Énfasis1 3 7" xfId="138"/>
    <cellStyle name="20% - Énfasis1 3 8" xfId="139"/>
    <cellStyle name="20% - Énfasis1 3 9" xfId="140"/>
    <cellStyle name="20% - Énfasis1 4" xfId="141"/>
    <cellStyle name="20% - Énfasis1 4 2" xfId="142"/>
    <cellStyle name="20% - Énfasis1 4 2 2" xfId="143"/>
    <cellStyle name="20% - Énfasis1 4 2 2 2" xfId="144"/>
    <cellStyle name="20% - Énfasis1 4 2 2 2 2" xfId="145"/>
    <cellStyle name="20% - Énfasis1 4 2 2 2 3" xfId="146"/>
    <cellStyle name="20% - Énfasis1 4 2 2 2 4" xfId="147"/>
    <cellStyle name="20% - Énfasis1 4 2 2 3" xfId="148"/>
    <cellStyle name="20% - Énfasis1 4 2 2 4" xfId="149"/>
    <cellStyle name="20% - Énfasis1 4 2 2 5" xfId="150"/>
    <cellStyle name="20% - Énfasis1 4 2 3" xfId="151"/>
    <cellStyle name="20% - Énfasis1 4 2 3 2" xfId="152"/>
    <cellStyle name="20% - Énfasis1 4 2 3 3" xfId="153"/>
    <cellStyle name="20% - Énfasis1 4 2 3 4" xfId="154"/>
    <cellStyle name="20% - Énfasis1 4 2 4" xfId="155"/>
    <cellStyle name="20% - Énfasis1 4 2 5" xfId="156"/>
    <cellStyle name="20% - Énfasis1 4 2 6" xfId="157"/>
    <cellStyle name="20% - Énfasis1 4 3" xfId="158"/>
    <cellStyle name="20% - Énfasis1 4 3 2" xfId="159"/>
    <cellStyle name="20% - Énfasis1 4 3 2 2" xfId="160"/>
    <cellStyle name="20% - Énfasis1 4 3 2 2 2" xfId="161"/>
    <cellStyle name="20% - Énfasis1 4 3 2 2 3" xfId="162"/>
    <cellStyle name="20% - Énfasis1 4 3 2 2 4" xfId="163"/>
    <cellStyle name="20% - Énfasis1 4 3 2 3" xfId="164"/>
    <cellStyle name="20% - Énfasis1 4 3 2 4" xfId="165"/>
    <cellStyle name="20% - Énfasis1 4 3 2 5" xfId="166"/>
    <cellStyle name="20% - Énfasis1 4 3 3" xfId="167"/>
    <cellStyle name="20% - Énfasis1 4 3 3 2" xfId="168"/>
    <cellStyle name="20% - Énfasis1 4 3 3 3" xfId="169"/>
    <cellStyle name="20% - Énfasis1 4 3 3 4" xfId="170"/>
    <cellStyle name="20% - Énfasis1 4 3 4" xfId="171"/>
    <cellStyle name="20% - Énfasis1 4 3 5" xfId="172"/>
    <cellStyle name="20% - Énfasis1 4 3 6" xfId="173"/>
    <cellStyle name="20% - Énfasis1 4 4" xfId="174"/>
    <cellStyle name="20% - Énfasis1 4 4 2" xfId="175"/>
    <cellStyle name="20% - Énfasis1 4 4 2 2" xfId="176"/>
    <cellStyle name="20% - Énfasis1 4 4 2 3" xfId="177"/>
    <cellStyle name="20% - Énfasis1 4 4 2 4" xfId="178"/>
    <cellStyle name="20% - Énfasis1 4 4 3" xfId="179"/>
    <cellStyle name="20% - Énfasis1 4 4 4" xfId="180"/>
    <cellStyle name="20% - Énfasis1 4 4 5" xfId="181"/>
    <cellStyle name="20% - Énfasis1 4 5" xfId="182"/>
    <cellStyle name="20% - Énfasis1 4 5 2" xfId="183"/>
    <cellStyle name="20% - Énfasis1 4 5 3" xfId="184"/>
    <cellStyle name="20% - Énfasis1 4 5 4" xfId="185"/>
    <cellStyle name="20% - Énfasis1 4 6" xfId="186"/>
    <cellStyle name="20% - Énfasis1 4 7" xfId="187"/>
    <cellStyle name="20% - Énfasis1 4 8" xfId="188"/>
    <cellStyle name="20% - Énfasis1 4 9" xfId="189"/>
    <cellStyle name="20% - Énfasis1 5" xfId="190"/>
    <cellStyle name="20% - Énfasis1 5 2" xfId="191"/>
    <cellStyle name="20% - Énfasis1 5 2 2" xfId="192"/>
    <cellStyle name="20% - Énfasis1 5 2 2 2" xfId="193"/>
    <cellStyle name="20% - Énfasis1 5 2 2 2 2" xfId="194"/>
    <cellStyle name="20% - Énfasis1 5 2 2 2 3" xfId="195"/>
    <cellStyle name="20% - Énfasis1 5 2 2 2 4" xfId="196"/>
    <cellStyle name="20% - Énfasis1 5 2 2 3" xfId="197"/>
    <cellStyle name="20% - Énfasis1 5 2 2 4" xfId="198"/>
    <cellStyle name="20% - Énfasis1 5 2 2 5" xfId="199"/>
    <cellStyle name="20% - Énfasis1 5 2 3" xfId="200"/>
    <cellStyle name="20% - Énfasis1 5 2 3 2" xfId="201"/>
    <cellStyle name="20% - Énfasis1 5 2 3 3" xfId="202"/>
    <cellStyle name="20% - Énfasis1 5 2 3 4" xfId="203"/>
    <cellStyle name="20% - Énfasis1 5 2 4" xfId="204"/>
    <cellStyle name="20% - Énfasis1 5 2 5" xfId="205"/>
    <cellStyle name="20% - Énfasis1 5 2 6" xfId="206"/>
    <cellStyle name="20% - Énfasis1 5 3" xfId="207"/>
    <cellStyle name="20% - Énfasis1 5 3 2" xfId="208"/>
    <cellStyle name="20% - Énfasis1 5 3 2 2" xfId="209"/>
    <cellStyle name="20% - Énfasis1 5 3 2 2 2" xfId="210"/>
    <cellStyle name="20% - Énfasis1 5 3 2 2 3" xfId="211"/>
    <cellStyle name="20% - Énfasis1 5 3 2 2 4" xfId="212"/>
    <cellStyle name="20% - Énfasis1 5 3 2 3" xfId="213"/>
    <cellStyle name="20% - Énfasis1 5 3 2 4" xfId="214"/>
    <cellStyle name="20% - Énfasis1 5 3 2 5" xfId="215"/>
    <cellStyle name="20% - Énfasis1 5 3 3" xfId="216"/>
    <cellStyle name="20% - Énfasis1 5 3 3 2" xfId="217"/>
    <cellStyle name="20% - Énfasis1 5 3 3 3" xfId="218"/>
    <cellStyle name="20% - Énfasis1 5 3 3 4" xfId="219"/>
    <cellStyle name="20% - Énfasis1 5 3 4" xfId="220"/>
    <cellStyle name="20% - Énfasis1 5 3 5" xfId="221"/>
    <cellStyle name="20% - Énfasis1 5 3 6" xfId="222"/>
    <cellStyle name="20% - Énfasis1 5 4" xfId="223"/>
    <cellStyle name="20% - Énfasis1 5 4 2" xfId="224"/>
    <cellStyle name="20% - Énfasis1 5 4 2 2" xfId="225"/>
    <cellStyle name="20% - Énfasis1 5 4 2 3" xfId="226"/>
    <cellStyle name="20% - Énfasis1 5 4 2 4" xfId="227"/>
    <cellStyle name="20% - Énfasis1 5 4 3" xfId="228"/>
    <cellStyle name="20% - Énfasis1 5 4 4" xfId="229"/>
    <cellStyle name="20% - Énfasis1 5 4 5" xfId="230"/>
    <cellStyle name="20% - Énfasis1 5 5" xfId="231"/>
    <cellStyle name="20% - Énfasis1 5 5 2" xfId="232"/>
    <cellStyle name="20% - Énfasis1 5 5 3" xfId="233"/>
    <cellStyle name="20% - Énfasis1 5 5 4" xfId="234"/>
    <cellStyle name="20% - Énfasis1 5 6" xfId="235"/>
    <cellStyle name="20% - Énfasis1 5 7" xfId="236"/>
    <cellStyle name="20% - Énfasis1 5 8" xfId="237"/>
    <cellStyle name="20% - Énfasis1 5 9" xfId="238"/>
    <cellStyle name="20% - Énfasis1 6" xfId="239"/>
    <cellStyle name="20% - Énfasis1 6 2" xfId="240"/>
    <cellStyle name="20% - Énfasis1 6 2 2" xfId="241"/>
    <cellStyle name="20% - Énfasis1 6 2 2 2" xfId="242"/>
    <cellStyle name="20% - Énfasis1 6 2 2 2 2" xfId="243"/>
    <cellStyle name="20% - Énfasis1 6 2 2 2 3" xfId="244"/>
    <cellStyle name="20% - Énfasis1 6 2 2 2 4" xfId="245"/>
    <cellStyle name="20% - Énfasis1 6 2 2 3" xfId="246"/>
    <cellStyle name="20% - Énfasis1 6 2 2 4" xfId="247"/>
    <cellStyle name="20% - Énfasis1 6 2 2 5" xfId="248"/>
    <cellStyle name="20% - Énfasis1 6 2 3" xfId="249"/>
    <cellStyle name="20% - Énfasis1 6 2 3 2" xfId="250"/>
    <cellStyle name="20% - Énfasis1 6 2 3 3" xfId="251"/>
    <cellStyle name="20% - Énfasis1 6 2 3 4" xfId="252"/>
    <cellStyle name="20% - Énfasis1 6 2 4" xfId="253"/>
    <cellStyle name="20% - Énfasis1 6 2 5" xfId="254"/>
    <cellStyle name="20% - Énfasis1 6 2 6" xfId="255"/>
    <cellStyle name="20% - Énfasis1 6 3" xfId="256"/>
    <cellStyle name="20% - Énfasis1 6 3 2" xfId="257"/>
    <cellStyle name="20% - Énfasis1 6 3 2 2" xfId="258"/>
    <cellStyle name="20% - Énfasis1 6 3 2 2 2" xfId="259"/>
    <cellStyle name="20% - Énfasis1 6 3 2 2 3" xfId="260"/>
    <cellStyle name="20% - Énfasis1 6 3 2 2 4" xfId="261"/>
    <cellStyle name="20% - Énfasis1 6 3 2 3" xfId="262"/>
    <cellStyle name="20% - Énfasis1 6 3 2 4" xfId="263"/>
    <cellStyle name="20% - Énfasis1 6 3 2 5" xfId="264"/>
    <cellStyle name="20% - Énfasis1 6 3 3" xfId="265"/>
    <cellStyle name="20% - Énfasis1 6 3 3 2" xfId="266"/>
    <cellStyle name="20% - Énfasis1 6 3 3 3" xfId="267"/>
    <cellStyle name="20% - Énfasis1 6 3 3 4" xfId="268"/>
    <cellStyle name="20% - Énfasis1 6 3 4" xfId="269"/>
    <cellStyle name="20% - Énfasis1 6 3 5" xfId="270"/>
    <cellStyle name="20% - Énfasis1 6 3 6" xfId="271"/>
    <cellStyle name="20% - Énfasis1 6 4" xfId="272"/>
    <cellStyle name="20% - Énfasis1 6 4 2" xfId="273"/>
    <cellStyle name="20% - Énfasis1 6 4 2 2" xfId="274"/>
    <cellStyle name="20% - Énfasis1 6 4 2 3" xfId="275"/>
    <cellStyle name="20% - Énfasis1 6 4 2 4" xfId="276"/>
    <cellStyle name="20% - Énfasis1 6 4 3" xfId="277"/>
    <cellStyle name="20% - Énfasis1 6 4 4" xfId="278"/>
    <cellStyle name="20% - Énfasis1 6 4 5" xfId="279"/>
    <cellStyle name="20% - Énfasis1 6 5" xfId="280"/>
    <cellStyle name="20% - Énfasis1 6 5 2" xfId="281"/>
    <cellStyle name="20% - Énfasis1 6 5 3" xfId="282"/>
    <cellStyle name="20% - Énfasis1 6 5 4" xfId="283"/>
    <cellStyle name="20% - Énfasis1 6 6" xfId="284"/>
    <cellStyle name="20% - Énfasis1 6 7" xfId="285"/>
    <cellStyle name="20% - Énfasis1 6 8" xfId="286"/>
    <cellStyle name="20% - Énfasis1 6 9" xfId="287"/>
    <cellStyle name="20% - Énfasis1 7" xfId="288"/>
    <cellStyle name="20% - Énfasis1 7 2" xfId="289"/>
    <cellStyle name="20% - Énfasis1 7 2 2" xfId="290"/>
    <cellStyle name="20% - Énfasis1 7 2 2 2" xfId="291"/>
    <cellStyle name="20% - Énfasis1 7 2 2 2 2" xfId="292"/>
    <cellStyle name="20% - Énfasis1 7 2 2 2 3" xfId="293"/>
    <cellStyle name="20% - Énfasis1 7 2 2 2 4" xfId="294"/>
    <cellStyle name="20% - Énfasis1 7 2 2 3" xfId="295"/>
    <cellStyle name="20% - Énfasis1 7 2 2 4" xfId="296"/>
    <cellStyle name="20% - Énfasis1 7 2 2 5" xfId="297"/>
    <cellStyle name="20% - Énfasis1 7 2 3" xfId="298"/>
    <cellStyle name="20% - Énfasis1 7 2 3 2" xfId="299"/>
    <cellStyle name="20% - Énfasis1 7 2 3 3" xfId="300"/>
    <cellStyle name="20% - Énfasis1 7 2 3 4" xfId="301"/>
    <cellStyle name="20% - Énfasis1 7 2 4" xfId="302"/>
    <cellStyle name="20% - Énfasis1 7 2 5" xfId="303"/>
    <cellStyle name="20% - Énfasis1 7 2 6" xfId="304"/>
    <cellStyle name="20% - Énfasis1 7 3" xfId="305"/>
    <cellStyle name="20% - Énfasis1 7 3 2" xfId="306"/>
    <cellStyle name="20% - Énfasis1 7 3 2 2" xfId="307"/>
    <cellStyle name="20% - Énfasis1 7 3 2 2 2" xfId="308"/>
    <cellStyle name="20% - Énfasis1 7 3 2 2 3" xfId="309"/>
    <cellStyle name="20% - Énfasis1 7 3 2 2 4" xfId="310"/>
    <cellStyle name="20% - Énfasis1 7 3 2 3" xfId="311"/>
    <cellStyle name="20% - Énfasis1 7 3 2 4" xfId="312"/>
    <cellStyle name="20% - Énfasis1 7 3 2 5" xfId="313"/>
    <cellStyle name="20% - Énfasis1 7 3 3" xfId="314"/>
    <cellStyle name="20% - Énfasis1 7 3 3 2" xfId="315"/>
    <cellStyle name="20% - Énfasis1 7 3 3 3" xfId="316"/>
    <cellStyle name="20% - Énfasis1 7 3 3 4" xfId="317"/>
    <cellStyle name="20% - Énfasis1 7 3 4" xfId="318"/>
    <cellStyle name="20% - Énfasis1 7 3 5" xfId="319"/>
    <cellStyle name="20% - Énfasis1 7 3 6" xfId="320"/>
    <cellStyle name="20% - Énfasis1 7 4" xfId="321"/>
    <cellStyle name="20% - Énfasis1 7 4 2" xfId="322"/>
    <cellStyle name="20% - Énfasis1 7 4 2 2" xfId="323"/>
    <cellStyle name="20% - Énfasis1 7 4 2 3" xfId="324"/>
    <cellStyle name="20% - Énfasis1 7 4 2 4" xfId="325"/>
    <cellStyle name="20% - Énfasis1 7 4 3" xfId="326"/>
    <cellStyle name="20% - Énfasis1 7 4 4" xfId="327"/>
    <cellStyle name="20% - Énfasis1 7 4 5" xfId="328"/>
    <cellStyle name="20% - Énfasis1 7 5" xfId="329"/>
    <cellStyle name="20% - Énfasis1 7 5 2" xfId="330"/>
    <cellStyle name="20% - Énfasis1 7 5 3" xfId="331"/>
    <cellStyle name="20% - Énfasis1 7 5 4" xfId="332"/>
    <cellStyle name="20% - Énfasis1 7 6" xfId="333"/>
    <cellStyle name="20% - Énfasis1 7 7" xfId="334"/>
    <cellStyle name="20% - Énfasis1 7 8" xfId="335"/>
    <cellStyle name="20% - Énfasis1 7 9" xfId="336"/>
    <cellStyle name="20% - Énfasis1 8" xfId="337"/>
    <cellStyle name="20% - Énfasis1 8 2" xfId="338"/>
    <cellStyle name="20% - Énfasis1 8 2 2" xfId="339"/>
    <cellStyle name="20% - Énfasis1 8 2 2 2" xfId="340"/>
    <cellStyle name="20% - Énfasis1 8 2 2 2 2" xfId="341"/>
    <cellStyle name="20% - Énfasis1 8 2 2 2 3" xfId="342"/>
    <cellStyle name="20% - Énfasis1 8 2 2 2 4" xfId="343"/>
    <cellStyle name="20% - Énfasis1 8 2 2 3" xfId="344"/>
    <cellStyle name="20% - Énfasis1 8 2 2 4" xfId="345"/>
    <cellStyle name="20% - Énfasis1 8 2 2 5" xfId="346"/>
    <cellStyle name="20% - Énfasis1 8 2 3" xfId="347"/>
    <cellStyle name="20% - Énfasis1 8 2 3 2" xfId="348"/>
    <cellStyle name="20% - Énfasis1 8 2 3 3" xfId="349"/>
    <cellStyle name="20% - Énfasis1 8 2 3 4" xfId="350"/>
    <cellStyle name="20% - Énfasis1 8 2 4" xfId="351"/>
    <cellStyle name="20% - Énfasis1 8 2 5" xfId="352"/>
    <cellStyle name="20% - Énfasis1 8 2 6" xfId="353"/>
    <cellStyle name="20% - Énfasis1 8 3" xfId="354"/>
    <cellStyle name="20% - Énfasis1 8 3 2" xfId="355"/>
    <cellStyle name="20% - Énfasis1 8 3 2 2" xfId="356"/>
    <cellStyle name="20% - Énfasis1 8 3 2 2 2" xfId="357"/>
    <cellStyle name="20% - Énfasis1 8 3 2 2 3" xfId="358"/>
    <cellStyle name="20% - Énfasis1 8 3 2 2 4" xfId="359"/>
    <cellStyle name="20% - Énfasis1 8 3 2 3" xfId="360"/>
    <cellStyle name="20% - Énfasis1 8 3 2 4" xfId="361"/>
    <cellStyle name="20% - Énfasis1 8 3 2 5" xfId="362"/>
    <cellStyle name="20% - Énfasis1 8 3 3" xfId="363"/>
    <cellStyle name="20% - Énfasis1 8 3 3 2" xfId="364"/>
    <cellStyle name="20% - Énfasis1 8 3 3 3" xfId="365"/>
    <cellStyle name="20% - Énfasis1 8 3 3 4" xfId="366"/>
    <cellStyle name="20% - Énfasis1 8 3 4" xfId="367"/>
    <cellStyle name="20% - Énfasis1 8 3 5" xfId="368"/>
    <cellStyle name="20% - Énfasis1 8 3 6" xfId="369"/>
    <cellStyle name="20% - Énfasis1 8 4" xfId="370"/>
    <cellStyle name="20% - Énfasis1 8 4 2" xfId="371"/>
    <cellStyle name="20% - Énfasis1 8 4 2 2" xfId="372"/>
    <cellStyle name="20% - Énfasis1 8 4 2 3" xfId="373"/>
    <cellStyle name="20% - Énfasis1 8 4 2 4" xfId="374"/>
    <cellStyle name="20% - Énfasis1 8 4 3" xfId="375"/>
    <cellStyle name="20% - Énfasis1 8 4 4" xfId="376"/>
    <cellStyle name="20% - Énfasis1 8 4 5" xfId="377"/>
    <cellStyle name="20% - Énfasis1 8 5" xfId="378"/>
    <cellStyle name="20% - Énfasis1 8 5 2" xfId="379"/>
    <cellStyle name="20% - Énfasis1 8 5 3" xfId="380"/>
    <cellStyle name="20% - Énfasis1 8 5 4" xfId="381"/>
    <cellStyle name="20% - Énfasis1 8 6" xfId="382"/>
    <cellStyle name="20% - Énfasis1 8 7" xfId="383"/>
    <cellStyle name="20% - Énfasis1 8 8" xfId="384"/>
    <cellStyle name="20% - Énfasis1 8 9" xfId="385"/>
    <cellStyle name="20% - Énfasis1 9" xfId="386"/>
    <cellStyle name="20% - Énfasis1 9 2" xfId="387"/>
    <cellStyle name="20% - Énfasis1 9 2 2" xfId="388"/>
    <cellStyle name="20% - Énfasis1 9 2 2 2" xfId="389"/>
    <cellStyle name="20% - Énfasis1 9 2 2 3" xfId="390"/>
    <cellStyle name="20% - Énfasis1 9 2 2 4" xfId="391"/>
    <cellStyle name="20% - Énfasis1 9 2 3" xfId="392"/>
    <cellStyle name="20% - Énfasis1 9 2 4" xfId="393"/>
    <cellStyle name="20% - Énfasis1 9 2 5" xfId="394"/>
    <cellStyle name="20% - Énfasis1 9 3" xfId="395"/>
    <cellStyle name="20% - Énfasis1 9 3 2" xfId="396"/>
    <cellStyle name="20% - Énfasis1 9 3 3" xfId="397"/>
    <cellStyle name="20% - Énfasis1 9 3 4" xfId="398"/>
    <cellStyle name="20% - Énfasis1 9 4" xfId="399"/>
    <cellStyle name="20% - Énfasis1 9 5" xfId="400"/>
    <cellStyle name="20% - Énfasis1 9 6" xfId="401"/>
    <cellStyle name="20% - Énfasis2 10" xfId="402"/>
    <cellStyle name="20% - Énfasis2 10 2" xfId="403"/>
    <cellStyle name="20% - Énfasis2 10 2 2" xfId="404"/>
    <cellStyle name="20% - Énfasis2 10 2 2 2" xfId="405"/>
    <cellStyle name="20% - Énfasis2 10 2 2 3" xfId="406"/>
    <cellStyle name="20% - Énfasis2 10 2 2 4" xfId="407"/>
    <cellStyle name="20% - Énfasis2 10 2 3" xfId="408"/>
    <cellStyle name="20% - Énfasis2 10 2 4" xfId="409"/>
    <cellStyle name="20% - Énfasis2 10 2 5" xfId="410"/>
    <cellStyle name="20% - Énfasis2 10 3" xfId="411"/>
    <cellStyle name="20% - Énfasis2 10 3 2" xfId="412"/>
    <cellStyle name="20% - Énfasis2 10 3 3" xfId="413"/>
    <cellStyle name="20% - Énfasis2 10 3 4" xfId="414"/>
    <cellStyle name="20% - Énfasis2 10 4" xfId="415"/>
    <cellStyle name="20% - Énfasis2 10 5" xfId="416"/>
    <cellStyle name="20% - Énfasis2 10 6" xfId="417"/>
    <cellStyle name="20% - Énfasis2 11" xfId="418"/>
    <cellStyle name="20% - Énfasis2 11 2" xfId="419"/>
    <cellStyle name="20% - Énfasis2 11 2 2" xfId="420"/>
    <cellStyle name="20% - Énfasis2 11 2 3" xfId="421"/>
    <cellStyle name="20% - Énfasis2 11 2 4" xfId="422"/>
    <cellStyle name="20% - Énfasis2 11 3" xfId="423"/>
    <cellStyle name="20% - Énfasis2 11 4" xfId="424"/>
    <cellStyle name="20% - Énfasis2 11 5" xfId="425"/>
    <cellStyle name="20% - Énfasis2 12" xfId="426"/>
    <cellStyle name="20% - Énfasis2 12 2" xfId="427"/>
    <cellStyle name="20% - Énfasis2 12 3" xfId="428"/>
    <cellStyle name="20% - Énfasis2 12 4" xfId="429"/>
    <cellStyle name="20% - Énfasis2 13" xfId="430"/>
    <cellStyle name="20% - Énfasis2 14" xfId="431"/>
    <cellStyle name="20% - Énfasis2 15" xfId="432"/>
    <cellStyle name="20% - Énfasis2 2" xfId="433"/>
    <cellStyle name="20% - Énfasis2 2 2" xfId="434"/>
    <cellStyle name="20% - Énfasis2 2 2 2" xfId="435"/>
    <cellStyle name="20% - Énfasis2 2 2 2 2" xfId="436"/>
    <cellStyle name="20% - Énfasis2 2 2 2 2 2" xfId="437"/>
    <cellStyle name="20% - Énfasis2 2 2 2 2 3" xfId="438"/>
    <cellStyle name="20% - Énfasis2 2 2 2 2 4" xfId="439"/>
    <cellStyle name="20% - Énfasis2 2 2 2 3" xfId="440"/>
    <cellStyle name="20% - Énfasis2 2 2 2 4" xfId="441"/>
    <cellStyle name="20% - Énfasis2 2 2 2 5" xfId="442"/>
    <cellStyle name="20% - Énfasis2 2 2 3" xfId="443"/>
    <cellStyle name="20% - Énfasis2 2 2 3 2" xfId="444"/>
    <cellStyle name="20% - Énfasis2 2 2 3 3" xfId="445"/>
    <cellStyle name="20% - Énfasis2 2 2 3 4" xfId="446"/>
    <cellStyle name="20% - Énfasis2 2 2 4" xfId="447"/>
    <cellStyle name="20% - Énfasis2 2 2 5" xfId="448"/>
    <cellStyle name="20% - Énfasis2 2 2 6" xfId="449"/>
    <cellStyle name="20% - Énfasis2 2 3" xfId="450"/>
    <cellStyle name="20% - Énfasis2 2 3 2" xfId="451"/>
    <cellStyle name="20% - Énfasis2 2 3 2 2" xfId="452"/>
    <cellStyle name="20% - Énfasis2 2 3 2 2 2" xfId="453"/>
    <cellStyle name="20% - Énfasis2 2 3 2 2 3" xfId="454"/>
    <cellStyle name="20% - Énfasis2 2 3 2 2 4" xfId="455"/>
    <cellStyle name="20% - Énfasis2 2 3 2 3" xfId="456"/>
    <cellStyle name="20% - Énfasis2 2 3 2 4" xfId="457"/>
    <cellStyle name="20% - Énfasis2 2 3 2 5" xfId="458"/>
    <cellStyle name="20% - Énfasis2 2 3 3" xfId="459"/>
    <cellStyle name="20% - Énfasis2 2 3 3 2" xfId="460"/>
    <cellStyle name="20% - Énfasis2 2 3 3 3" xfId="461"/>
    <cellStyle name="20% - Énfasis2 2 3 3 4" xfId="462"/>
    <cellStyle name="20% - Énfasis2 2 3 4" xfId="463"/>
    <cellStyle name="20% - Énfasis2 2 3 5" xfId="464"/>
    <cellStyle name="20% - Énfasis2 2 3 6" xfId="465"/>
    <cellStyle name="20% - Énfasis2 2 4" xfId="466"/>
    <cellStyle name="20% - Énfasis2 2 4 2" xfId="467"/>
    <cellStyle name="20% - Énfasis2 2 4 2 2" xfId="468"/>
    <cellStyle name="20% - Énfasis2 2 4 2 3" xfId="469"/>
    <cellStyle name="20% - Énfasis2 2 4 2 4" xfId="470"/>
    <cellStyle name="20% - Énfasis2 2 4 3" xfId="471"/>
    <cellStyle name="20% - Énfasis2 2 4 4" xfId="472"/>
    <cellStyle name="20% - Énfasis2 2 4 5" xfId="473"/>
    <cellStyle name="20% - Énfasis2 2 5" xfId="474"/>
    <cellStyle name="20% - Énfasis2 2 5 2" xfId="475"/>
    <cellStyle name="20% - Énfasis2 2 5 3" xfId="476"/>
    <cellStyle name="20% - Énfasis2 2 5 4" xfId="477"/>
    <cellStyle name="20% - Énfasis2 2 6" xfId="478"/>
    <cellStyle name="20% - Énfasis2 2 7" xfId="479"/>
    <cellStyle name="20% - Énfasis2 2 8" xfId="480"/>
    <cellStyle name="20% - Énfasis2 2 9" xfId="481"/>
    <cellStyle name="20% - Énfasis2 3" xfId="482"/>
    <cellStyle name="20% - Énfasis2 3 2" xfId="483"/>
    <cellStyle name="20% - Énfasis2 3 2 2" xfId="484"/>
    <cellStyle name="20% - Énfasis2 3 2 2 2" xfId="485"/>
    <cellStyle name="20% - Énfasis2 3 2 2 2 2" xfId="486"/>
    <cellStyle name="20% - Énfasis2 3 2 2 2 3" xfId="487"/>
    <cellStyle name="20% - Énfasis2 3 2 2 2 4" xfId="488"/>
    <cellStyle name="20% - Énfasis2 3 2 2 3" xfId="489"/>
    <cellStyle name="20% - Énfasis2 3 2 2 4" xfId="490"/>
    <cellStyle name="20% - Énfasis2 3 2 2 5" xfId="491"/>
    <cellStyle name="20% - Énfasis2 3 2 3" xfId="492"/>
    <cellStyle name="20% - Énfasis2 3 2 3 2" xfId="493"/>
    <cellStyle name="20% - Énfasis2 3 2 3 3" xfId="494"/>
    <cellStyle name="20% - Énfasis2 3 2 3 4" xfId="495"/>
    <cellStyle name="20% - Énfasis2 3 2 4" xfId="496"/>
    <cellStyle name="20% - Énfasis2 3 2 5" xfId="497"/>
    <cellStyle name="20% - Énfasis2 3 2 6" xfId="498"/>
    <cellStyle name="20% - Énfasis2 3 3" xfId="499"/>
    <cellStyle name="20% - Énfasis2 3 3 2" xfId="500"/>
    <cellStyle name="20% - Énfasis2 3 3 2 2" xfId="501"/>
    <cellStyle name="20% - Énfasis2 3 3 2 2 2" xfId="502"/>
    <cellStyle name="20% - Énfasis2 3 3 2 2 3" xfId="503"/>
    <cellStyle name="20% - Énfasis2 3 3 2 2 4" xfId="504"/>
    <cellStyle name="20% - Énfasis2 3 3 2 3" xfId="505"/>
    <cellStyle name="20% - Énfasis2 3 3 2 4" xfId="506"/>
    <cellStyle name="20% - Énfasis2 3 3 2 5" xfId="507"/>
    <cellStyle name="20% - Énfasis2 3 3 3" xfId="508"/>
    <cellStyle name="20% - Énfasis2 3 3 3 2" xfId="509"/>
    <cellStyle name="20% - Énfasis2 3 3 3 3" xfId="510"/>
    <cellStyle name="20% - Énfasis2 3 3 3 4" xfId="511"/>
    <cellStyle name="20% - Énfasis2 3 3 4" xfId="512"/>
    <cellStyle name="20% - Énfasis2 3 3 5" xfId="513"/>
    <cellStyle name="20% - Énfasis2 3 3 6" xfId="514"/>
    <cellStyle name="20% - Énfasis2 3 4" xfId="515"/>
    <cellStyle name="20% - Énfasis2 3 4 2" xfId="516"/>
    <cellStyle name="20% - Énfasis2 3 4 2 2" xfId="517"/>
    <cellStyle name="20% - Énfasis2 3 4 2 3" xfId="518"/>
    <cellStyle name="20% - Énfasis2 3 4 2 4" xfId="519"/>
    <cellStyle name="20% - Énfasis2 3 4 3" xfId="520"/>
    <cellStyle name="20% - Énfasis2 3 4 4" xfId="521"/>
    <cellStyle name="20% - Énfasis2 3 4 5" xfId="522"/>
    <cellStyle name="20% - Énfasis2 3 5" xfId="523"/>
    <cellStyle name="20% - Énfasis2 3 5 2" xfId="524"/>
    <cellStyle name="20% - Énfasis2 3 5 3" xfId="525"/>
    <cellStyle name="20% - Énfasis2 3 5 4" xfId="526"/>
    <cellStyle name="20% - Énfasis2 3 6" xfId="527"/>
    <cellStyle name="20% - Énfasis2 3 7" xfId="528"/>
    <cellStyle name="20% - Énfasis2 3 8" xfId="529"/>
    <cellStyle name="20% - Énfasis2 3 9" xfId="530"/>
    <cellStyle name="20% - Énfasis2 4" xfId="531"/>
    <cellStyle name="20% - Énfasis2 4 2" xfId="532"/>
    <cellStyle name="20% - Énfasis2 4 2 2" xfId="533"/>
    <cellStyle name="20% - Énfasis2 4 2 2 2" xfId="534"/>
    <cellStyle name="20% - Énfasis2 4 2 2 2 2" xfId="535"/>
    <cellStyle name="20% - Énfasis2 4 2 2 2 3" xfId="536"/>
    <cellStyle name="20% - Énfasis2 4 2 2 2 4" xfId="537"/>
    <cellStyle name="20% - Énfasis2 4 2 2 3" xfId="538"/>
    <cellStyle name="20% - Énfasis2 4 2 2 4" xfId="539"/>
    <cellStyle name="20% - Énfasis2 4 2 2 5" xfId="540"/>
    <cellStyle name="20% - Énfasis2 4 2 3" xfId="541"/>
    <cellStyle name="20% - Énfasis2 4 2 3 2" xfId="542"/>
    <cellStyle name="20% - Énfasis2 4 2 3 3" xfId="543"/>
    <cellStyle name="20% - Énfasis2 4 2 3 4" xfId="544"/>
    <cellStyle name="20% - Énfasis2 4 2 4" xfId="545"/>
    <cellStyle name="20% - Énfasis2 4 2 5" xfId="546"/>
    <cellStyle name="20% - Énfasis2 4 2 6" xfId="547"/>
    <cellStyle name="20% - Énfasis2 4 3" xfId="548"/>
    <cellStyle name="20% - Énfasis2 4 3 2" xfId="549"/>
    <cellStyle name="20% - Énfasis2 4 3 2 2" xfId="550"/>
    <cellStyle name="20% - Énfasis2 4 3 2 2 2" xfId="551"/>
    <cellStyle name="20% - Énfasis2 4 3 2 2 3" xfId="552"/>
    <cellStyle name="20% - Énfasis2 4 3 2 2 4" xfId="553"/>
    <cellStyle name="20% - Énfasis2 4 3 2 3" xfId="554"/>
    <cellStyle name="20% - Énfasis2 4 3 2 4" xfId="555"/>
    <cellStyle name="20% - Énfasis2 4 3 2 5" xfId="556"/>
    <cellStyle name="20% - Énfasis2 4 3 3" xfId="557"/>
    <cellStyle name="20% - Énfasis2 4 3 3 2" xfId="558"/>
    <cellStyle name="20% - Énfasis2 4 3 3 3" xfId="559"/>
    <cellStyle name="20% - Énfasis2 4 3 3 4" xfId="560"/>
    <cellStyle name="20% - Énfasis2 4 3 4" xfId="561"/>
    <cellStyle name="20% - Énfasis2 4 3 5" xfId="562"/>
    <cellStyle name="20% - Énfasis2 4 3 6" xfId="563"/>
    <cellStyle name="20% - Énfasis2 4 4" xfId="564"/>
    <cellStyle name="20% - Énfasis2 4 4 2" xfId="565"/>
    <cellStyle name="20% - Énfasis2 4 4 2 2" xfId="566"/>
    <cellStyle name="20% - Énfasis2 4 4 2 3" xfId="567"/>
    <cellStyle name="20% - Énfasis2 4 4 2 4" xfId="568"/>
    <cellStyle name="20% - Énfasis2 4 4 3" xfId="569"/>
    <cellStyle name="20% - Énfasis2 4 4 4" xfId="570"/>
    <cellStyle name="20% - Énfasis2 4 4 5" xfId="571"/>
    <cellStyle name="20% - Énfasis2 4 5" xfId="572"/>
    <cellStyle name="20% - Énfasis2 4 5 2" xfId="573"/>
    <cellStyle name="20% - Énfasis2 4 5 3" xfId="574"/>
    <cellStyle name="20% - Énfasis2 4 5 4" xfId="575"/>
    <cellStyle name="20% - Énfasis2 4 6" xfId="576"/>
    <cellStyle name="20% - Énfasis2 4 7" xfId="577"/>
    <cellStyle name="20% - Énfasis2 4 8" xfId="578"/>
    <cellStyle name="20% - Énfasis2 4 9" xfId="579"/>
    <cellStyle name="20% - Énfasis2 5" xfId="580"/>
    <cellStyle name="20% - Énfasis2 5 2" xfId="581"/>
    <cellStyle name="20% - Énfasis2 5 2 2" xfId="582"/>
    <cellStyle name="20% - Énfasis2 5 2 2 2" xfId="583"/>
    <cellStyle name="20% - Énfasis2 5 2 2 2 2" xfId="584"/>
    <cellStyle name="20% - Énfasis2 5 2 2 2 3" xfId="585"/>
    <cellStyle name="20% - Énfasis2 5 2 2 2 4" xfId="586"/>
    <cellStyle name="20% - Énfasis2 5 2 2 3" xfId="587"/>
    <cellStyle name="20% - Énfasis2 5 2 2 4" xfId="588"/>
    <cellStyle name="20% - Énfasis2 5 2 2 5" xfId="589"/>
    <cellStyle name="20% - Énfasis2 5 2 3" xfId="590"/>
    <cellStyle name="20% - Énfasis2 5 2 3 2" xfId="591"/>
    <cellStyle name="20% - Énfasis2 5 2 3 3" xfId="592"/>
    <cellStyle name="20% - Énfasis2 5 2 3 4" xfId="593"/>
    <cellStyle name="20% - Énfasis2 5 2 4" xfId="594"/>
    <cellStyle name="20% - Énfasis2 5 2 5" xfId="595"/>
    <cellStyle name="20% - Énfasis2 5 2 6" xfId="596"/>
    <cellStyle name="20% - Énfasis2 5 3" xfId="597"/>
    <cellStyle name="20% - Énfasis2 5 3 2" xfId="598"/>
    <cellStyle name="20% - Énfasis2 5 3 2 2" xfId="599"/>
    <cellStyle name="20% - Énfasis2 5 3 2 2 2" xfId="600"/>
    <cellStyle name="20% - Énfasis2 5 3 2 2 3" xfId="601"/>
    <cellStyle name="20% - Énfasis2 5 3 2 2 4" xfId="602"/>
    <cellStyle name="20% - Énfasis2 5 3 2 3" xfId="603"/>
    <cellStyle name="20% - Énfasis2 5 3 2 4" xfId="604"/>
    <cellStyle name="20% - Énfasis2 5 3 2 5" xfId="605"/>
    <cellStyle name="20% - Énfasis2 5 3 3" xfId="606"/>
    <cellStyle name="20% - Énfasis2 5 3 3 2" xfId="607"/>
    <cellStyle name="20% - Énfasis2 5 3 3 3" xfId="608"/>
    <cellStyle name="20% - Énfasis2 5 3 3 4" xfId="609"/>
    <cellStyle name="20% - Énfasis2 5 3 4" xfId="610"/>
    <cellStyle name="20% - Énfasis2 5 3 5" xfId="611"/>
    <cellStyle name="20% - Énfasis2 5 3 6" xfId="612"/>
    <cellStyle name="20% - Énfasis2 5 4" xfId="613"/>
    <cellStyle name="20% - Énfasis2 5 4 2" xfId="614"/>
    <cellStyle name="20% - Énfasis2 5 4 2 2" xfId="615"/>
    <cellStyle name="20% - Énfasis2 5 4 2 3" xfId="616"/>
    <cellStyle name="20% - Énfasis2 5 4 2 4" xfId="617"/>
    <cellStyle name="20% - Énfasis2 5 4 3" xfId="618"/>
    <cellStyle name="20% - Énfasis2 5 4 4" xfId="619"/>
    <cellStyle name="20% - Énfasis2 5 4 5" xfId="620"/>
    <cellStyle name="20% - Énfasis2 5 5" xfId="621"/>
    <cellStyle name="20% - Énfasis2 5 5 2" xfId="622"/>
    <cellStyle name="20% - Énfasis2 5 5 3" xfId="623"/>
    <cellStyle name="20% - Énfasis2 5 5 4" xfId="624"/>
    <cellStyle name="20% - Énfasis2 5 6" xfId="625"/>
    <cellStyle name="20% - Énfasis2 5 7" xfId="626"/>
    <cellStyle name="20% - Énfasis2 5 8" xfId="627"/>
    <cellStyle name="20% - Énfasis2 5 9" xfId="628"/>
    <cellStyle name="20% - Énfasis2 6" xfId="629"/>
    <cellStyle name="20% - Énfasis2 6 2" xfId="630"/>
    <cellStyle name="20% - Énfasis2 6 2 2" xfId="631"/>
    <cellStyle name="20% - Énfasis2 6 2 2 2" xfId="632"/>
    <cellStyle name="20% - Énfasis2 6 2 2 2 2" xfId="633"/>
    <cellStyle name="20% - Énfasis2 6 2 2 2 3" xfId="634"/>
    <cellStyle name="20% - Énfasis2 6 2 2 2 4" xfId="635"/>
    <cellStyle name="20% - Énfasis2 6 2 2 3" xfId="636"/>
    <cellStyle name="20% - Énfasis2 6 2 2 4" xfId="637"/>
    <cellStyle name="20% - Énfasis2 6 2 2 5" xfId="638"/>
    <cellStyle name="20% - Énfasis2 6 2 3" xfId="639"/>
    <cellStyle name="20% - Énfasis2 6 2 3 2" xfId="640"/>
    <cellStyle name="20% - Énfasis2 6 2 3 3" xfId="641"/>
    <cellStyle name="20% - Énfasis2 6 2 3 4" xfId="642"/>
    <cellStyle name="20% - Énfasis2 6 2 4" xfId="643"/>
    <cellStyle name="20% - Énfasis2 6 2 5" xfId="644"/>
    <cellStyle name="20% - Énfasis2 6 2 6" xfId="645"/>
    <cellStyle name="20% - Énfasis2 6 3" xfId="646"/>
    <cellStyle name="20% - Énfasis2 6 3 2" xfId="647"/>
    <cellStyle name="20% - Énfasis2 6 3 2 2" xfId="648"/>
    <cellStyle name="20% - Énfasis2 6 3 2 2 2" xfId="649"/>
    <cellStyle name="20% - Énfasis2 6 3 2 2 3" xfId="650"/>
    <cellStyle name="20% - Énfasis2 6 3 2 2 4" xfId="651"/>
    <cellStyle name="20% - Énfasis2 6 3 2 3" xfId="652"/>
    <cellStyle name="20% - Énfasis2 6 3 2 4" xfId="653"/>
    <cellStyle name="20% - Énfasis2 6 3 2 5" xfId="654"/>
    <cellStyle name="20% - Énfasis2 6 3 3" xfId="655"/>
    <cellStyle name="20% - Énfasis2 6 3 3 2" xfId="656"/>
    <cellStyle name="20% - Énfasis2 6 3 3 3" xfId="657"/>
    <cellStyle name="20% - Énfasis2 6 3 3 4" xfId="658"/>
    <cellStyle name="20% - Énfasis2 6 3 4" xfId="659"/>
    <cellStyle name="20% - Énfasis2 6 3 5" xfId="660"/>
    <cellStyle name="20% - Énfasis2 6 3 6" xfId="661"/>
    <cellStyle name="20% - Énfasis2 6 4" xfId="662"/>
    <cellStyle name="20% - Énfasis2 6 4 2" xfId="663"/>
    <cellStyle name="20% - Énfasis2 6 4 2 2" xfId="664"/>
    <cellStyle name="20% - Énfasis2 6 4 2 3" xfId="665"/>
    <cellStyle name="20% - Énfasis2 6 4 2 4" xfId="666"/>
    <cellStyle name="20% - Énfasis2 6 4 3" xfId="667"/>
    <cellStyle name="20% - Énfasis2 6 4 4" xfId="668"/>
    <cellStyle name="20% - Énfasis2 6 4 5" xfId="669"/>
    <cellStyle name="20% - Énfasis2 6 5" xfId="670"/>
    <cellStyle name="20% - Énfasis2 6 5 2" xfId="671"/>
    <cellStyle name="20% - Énfasis2 6 5 3" xfId="672"/>
    <cellStyle name="20% - Énfasis2 6 5 4" xfId="673"/>
    <cellStyle name="20% - Énfasis2 6 6" xfId="674"/>
    <cellStyle name="20% - Énfasis2 6 7" xfId="675"/>
    <cellStyle name="20% - Énfasis2 6 8" xfId="676"/>
    <cellStyle name="20% - Énfasis2 6 9" xfId="677"/>
    <cellStyle name="20% - Énfasis2 7" xfId="678"/>
    <cellStyle name="20% - Énfasis2 7 2" xfId="679"/>
    <cellStyle name="20% - Énfasis2 7 2 2" xfId="680"/>
    <cellStyle name="20% - Énfasis2 7 2 2 2" xfId="681"/>
    <cellStyle name="20% - Énfasis2 7 2 2 2 2" xfId="682"/>
    <cellStyle name="20% - Énfasis2 7 2 2 2 3" xfId="683"/>
    <cellStyle name="20% - Énfasis2 7 2 2 2 4" xfId="684"/>
    <cellStyle name="20% - Énfasis2 7 2 2 3" xfId="685"/>
    <cellStyle name="20% - Énfasis2 7 2 2 4" xfId="686"/>
    <cellStyle name="20% - Énfasis2 7 2 2 5" xfId="687"/>
    <cellStyle name="20% - Énfasis2 7 2 3" xfId="688"/>
    <cellStyle name="20% - Énfasis2 7 2 3 2" xfId="689"/>
    <cellStyle name="20% - Énfasis2 7 2 3 3" xfId="690"/>
    <cellStyle name="20% - Énfasis2 7 2 3 4" xfId="691"/>
    <cellStyle name="20% - Énfasis2 7 2 4" xfId="692"/>
    <cellStyle name="20% - Énfasis2 7 2 5" xfId="693"/>
    <cellStyle name="20% - Énfasis2 7 2 6" xfId="694"/>
    <cellStyle name="20% - Énfasis2 7 3" xfId="695"/>
    <cellStyle name="20% - Énfasis2 7 3 2" xfId="696"/>
    <cellStyle name="20% - Énfasis2 7 3 2 2" xfId="697"/>
    <cellStyle name="20% - Énfasis2 7 3 2 2 2" xfId="698"/>
    <cellStyle name="20% - Énfasis2 7 3 2 2 3" xfId="699"/>
    <cellStyle name="20% - Énfasis2 7 3 2 2 4" xfId="700"/>
    <cellStyle name="20% - Énfasis2 7 3 2 3" xfId="701"/>
    <cellStyle name="20% - Énfasis2 7 3 2 4" xfId="702"/>
    <cellStyle name="20% - Énfasis2 7 3 2 5" xfId="703"/>
    <cellStyle name="20% - Énfasis2 7 3 3" xfId="704"/>
    <cellStyle name="20% - Énfasis2 7 3 3 2" xfId="705"/>
    <cellStyle name="20% - Énfasis2 7 3 3 3" xfId="706"/>
    <cellStyle name="20% - Énfasis2 7 3 3 4" xfId="707"/>
    <cellStyle name="20% - Énfasis2 7 3 4" xfId="708"/>
    <cellStyle name="20% - Énfasis2 7 3 5" xfId="709"/>
    <cellStyle name="20% - Énfasis2 7 3 6" xfId="710"/>
    <cellStyle name="20% - Énfasis2 7 4" xfId="711"/>
    <cellStyle name="20% - Énfasis2 7 4 2" xfId="712"/>
    <cellStyle name="20% - Énfasis2 7 4 2 2" xfId="713"/>
    <cellStyle name="20% - Énfasis2 7 4 2 3" xfId="714"/>
    <cellStyle name="20% - Énfasis2 7 4 2 4" xfId="715"/>
    <cellStyle name="20% - Énfasis2 7 4 3" xfId="716"/>
    <cellStyle name="20% - Énfasis2 7 4 4" xfId="717"/>
    <cellStyle name="20% - Énfasis2 7 4 5" xfId="718"/>
    <cellStyle name="20% - Énfasis2 7 5" xfId="719"/>
    <cellStyle name="20% - Énfasis2 7 5 2" xfId="720"/>
    <cellStyle name="20% - Énfasis2 7 5 3" xfId="721"/>
    <cellStyle name="20% - Énfasis2 7 5 4" xfId="722"/>
    <cellStyle name="20% - Énfasis2 7 6" xfId="723"/>
    <cellStyle name="20% - Énfasis2 7 7" xfId="724"/>
    <cellStyle name="20% - Énfasis2 7 8" xfId="725"/>
    <cellStyle name="20% - Énfasis2 7 9" xfId="726"/>
    <cellStyle name="20% - Énfasis2 8" xfId="727"/>
    <cellStyle name="20% - Énfasis2 8 2" xfId="728"/>
    <cellStyle name="20% - Énfasis2 8 2 2" xfId="729"/>
    <cellStyle name="20% - Énfasis2 8 2 2 2" xfId="730"/>
    <cellStyle name="20% - Énfasis2 8 2 2 2 2" xfId="731"/>
    <cellStyle name="20% - Énfasis2 8 2 2 2 3" xfId="732"/>
    <cellStyle name="20% - Énfasis2 8 2 2 2 4" xfId="733"/>
    <cellStyle name="20% - Énfasis2 8 2 2 3" xfId="734"/>
    <cellStyle name="20% - Énfasis2 8 2 2 4" xfId="735"/>
    <cellStyle name="20% - Énfasis2 8 2 2 5" xfId="736"/>
    <cellStyle name="20% - Énfasis2 8 2 3" xfId="737"/>
    <cellStyle name="20% - Énfasis2 8 2 3 2" xfId="738"/>
    <cellStyle name="20% - Énfasis2 8 2 3 3" xfId="739"/>
    <cellStyle name="20% - Énfasis2 8 2 3 4" xfId="740"/>
    <cellStyle name="20% - Énfasis2 8 2 4" xfId="741"/>
    <cellStyle name="20% - Énfasis2 8 2 5" xfId="742"/>
    <cellStyle name="20% - Énfasis2 8 2 6" xfId="743"/>
    <cellStyle name="20% - Énfasis2 8 3" xfId="744"/>
    <cellStyle name="20% - Énfasis2 8 3 2" xfId="745"/>
    <cellStyle name="20% - Énfasis2 8 3 2 2" xfId="746"/>
    <cellStyle name="20% - Énfasis2 8 3 2 2 2" xfId="747"/>
    <cellStyle name="20% - Énfasis2 8 3 2 2 3" xfId="748"/>
    <cellStyle name="20% - Énfasis2 8 3 2 2 4" xfId="749"/>
    <cellStyle name="20% - Énfasis2 8 3 2 3" xfId="750"/>
    <cellStyle name="20% - Énfasis2 8 3 2 4" xfId="751"/>
    <cellStyle name="20% - Énfasis2 8 3 2 5" xfId="752"/>
    <cellStyle name="20% - Énfasis2 8 3 3" xfId="753"/>
    <cellStyle name="20% - Énfasis2 8 3 3 2" xfId="754"/>
    <cellStyle name="20% - Énfasis2 8 3 3 3" xfId="755"/>
    <cellStyle name="20% - Énfasis2 8 3 3 4" xfId="756"/>
    <cellStyle name="20% - Énfasis2 8 3 4" xfId="757"/>
    <cellStyle name="20% - Énfasis2 8 3 5" xfId="758"/>
    <cellStyle name="20% - Énfasis2 8 3 6" xfId="759"/>
    <cellStyle name="20% - Énfasis2 8 4" xfId="760"/>
    <cellStyle name="20% - Énfasis2 8 4 2" xfId="761"/>
    <cellStyle name="20% - Énfasis2 8 4 2 2" xfId="762"/>
    <cellStyle name="20% - Énfasis2 8 4 2 3" xfId="763"/>
    <cellStyle name="20% - Énfasis2 8 4 2 4" xfId="764"/>
    <cellStyle name="20% - Énfasis2 8 4 3" xfId="765"/>
    <cellStyle name="20% - Énfasis2 8 4 4" xfId="766"/>
    <cellStyle name="20% - Énfasis2 8 4 5" xfId="767"/>
    <cellStyle name="20% - Énfasis2 8 5" xfId="768"/>
    <cellStyle name="20% - Énfasis2 8 5 2" xfId="769"/>
    <cellStyle name="20% - Énfasis2 8 5 3" xfId="770"/>
    <cellStyle name="20% - Énfasis2 8 5 4" xfId="771"/>
    <cellStyle name="20% - Énfasis2 8 6" xfId="772"/>
    <cellStyle name="20% - Énfasis2 8 7" xfId="773"/>
    <cellStyle name="20% - Énfasis2 8 8" xfId="774"/>
    <cellStyle name="20% - Énfasis2 8 9" xfId="775"/>
    <cellStyle name="20% - Énfasis2 9" xfId="776"/>
    <cellStyle name="20% - Énfasis2 9 2" xfId="777"/>
    <cellStyle name="20% - Énfasis2 9 2 2" xfId="778"/>
    <cellStyle name="20% - Énfasis2 9 2 2 2" xfId="779"/>
    <cellStyle name="20% - Énfasis2 9 2 2 3" xfId="780"/>
    <cellStyle name="20% - Énfasis2 9 2 2 4" xfId="781"/>
    <cellStyle name="20% - Énfasis2 9 2 3" xfId="782"/>
    <cellStyle name="20% - Énfasis2 9 2 4" xfId="783"/>
    <cellStyle name="20% - Énfasis2 9 2 5" xfId="784"/>
    <cellStyle name="20% - Énfasis2 9 3" xfId="785"/>
    <cellStyle name="20% - Énfasis2 9 3 2" xfId="786"/>
    <cellStyle name="20% - Énfasis2 9 3 3" xfId="787"/>
    <cellStyle name="20% - Énfasis2 9 3 4" xfId="788"/>
    <cellStyle name="20% - Énfasis2 9 4" xfId="789"/>
    <cellStyle name="20% - Énfasis2 9 5" xfId="790"/>
    <cellStyle name="20% - Énfasis2 9 6" xfId="791"/>
    <cellStyle name="20% - Énfasis3 10" xfId="792"/>
    <cellStyle name="20% - Énfasis3 10 2" xfId="793"/>
    <cellStyle name="20% - Énfasis3 10 2 2" xfId="794"/>
    <cellStyle name="20% - Énfasis3 10 2 2 2" xfId="795"/>
    <cellStyle name="20% - Énfasis3 10 2 2 3" xfId="796"/>
    <cellStyle name="20% - Énfasis3 10 2 2 4" xfId="797"/>
    <cellStyle name="20% - Énfasis3 10 2 3" xfId="798"/>
    <cellStyle name="20% - Énfasis3 10 2 4" xfId="799"/>
    <cellStyle name="20% - Énfasis3 10 2 5" xfId="800"/>
    <cellStyle name="20% - Énfasis3 10 3" xfId="801"/>
    <cellStyle name="20% - Énfasis3 10 3 2" xfId="802"/>
    <cellStyle name="20% - Énfasis3 10 3 3" xfId="803"/>
    <cellStyle name="20% - Énfasis3 10 3 4" xfId="804"/>
    <cellStyle name="20% - Énfasis3 10 4" xfId="805"/>
    <cellStyle name="20% - Énfasis3 10 5" xfId="806"/>
    <cellStyle name="20% - Énfasis3 10 6" xfId="807"/>
    <cellStyle name="20% - Énfasis3 11" xfId="808"/>
    <cellStyle name="20% - Énfasis3 11 2" xfId="809"/>
    <cellStyle name="20% - Énfasis3 11 2 2" xfId="810"/>
    <cellStyle name="20% - Énfasis3 11 2 3" xfId="811"/>
    <cellStyle name="20% - Énfasis3 11 2 4" xfId="812"/>
    <cellStyle name="20% - Énfasis3 11 3" xfId="813"/>
    <cellStyle name="20% - Énfasis3 11 4" xfId="814"/>
    <cellStyle name="20% - Énfasis3 11 5" xfId="815"/>
    <cellStyle name="20% - Énfasis3 12" xfId="816"/>
    <cellStyle name="20% - Énfasis3 12 2" xfId="817"/>
    <cellStyle name="20% - Énfasis3 12 3" xfId="818"/>
    <cellStyle name="20% - Énfasis3 12 4" xfId="819"/>
    <cellStyle name="20% - Énfasis3 13" xfId="820"/>
    <cellStyle name="20% - Énfasis3 14" xfId="821"/>
    <cellStyle name="20% - Énfasis3 15" xfId="822"/>
    <cellStyle name="20% - Énfasis3 2" xfId="823"/>
    <cellStyle name="20% - Énfasis3 2 2" xfId="824"/>
    <cellStyle name="20% - Énfasis3 2 2 2" xfId="825"/>
    <cellStyle name="20% - Énfasis3 2 2 2 2" xfId="826"/>
    <cellStyle name="20% - Énfasis3 2 2 2 2 2" xfId="827"/>
    <cellStyle name="20% - Énfasis3 2 2 2 2 3" xfId="828"/>
    <cellStyle name="20% - Énfasis3 2 2 2 2 4" xfId="829"/>
    <cellStyle name="20% - Énfasis3 2 2 2 3" xfId="830"/>
    <cellStyle name="20% - Énfasis3 2 2 2 4" xfId="831"/>
    <cellStyle name="20% - Énfasis3 2 2 2 5" xfId="832"/>
    <cellStyle name="20% - Énfasis3 2 2 3" xfId="833"/>
    <cellStyle name="20% - Énfasis3 2 2 3 2" xfId="834"/>
    <cellStyle name="20% - Énfasis3 2 2 3 3" xfId="835"/>
    <cellStyle name="20% - Énfasis3 2 2 3 4" xfId="836"/>
    <cellStyle name="20% - Énfasis3 2 2 4" xfId="837"/>
    <cellStyle name="20% - Énfasis3 2 2 5" xfId="838"/>
    <cellStyle name="20% - Énfasis3 2 2 6" xfId="839"/>
    <cellStyle name="20% - Énfasis3 2 3" xfId="840"/>
    <cellStyle name="20% - Énfasis3 2 3 2" xfId="841"/>
    <cellStyle name="20% - Énfasis3 2 3 2 2" xfId="842"/>
    <cellStyle name="20% - Énfasis3 2 3 2 2 2" xfId="843"/>
    <cellStyle name="20% - Énfasis3 2 3 2 2 3" xfId="844"/>
    <cellStyle name="20% - Énfasis3 2 3 2 2 4" xfId="845"/>
    <cellStyle name="20% - Énfasis3 2 3 2 3" xfId="846"/>
    <cellStyle name="20% - Énfasis3 2 3 2 4" xfId="847"/>
    <cellStyle name="20% - Énfasis3 2 3 2 5" xfId="848"/>
    <cellStyle name="20% - Énfasis3 2 3 3" xfId="849"/>
    <cellStyle name="20% - Énfasis3 2 3 3 2" xfId="850"/>
    <cellStyle name="20% - Énfasis3 2 3 3 3" xfId="851"/>
    <cellStyle name="20% - Énfasis3 2 3 3 4" xfId="852"/>
    <cellStyle name="20% - Énfasis3 2 3 4" xfId="853"/>
    <cellStyle name="20% - Énfasis3 2 3 5" xfId="854"/>
    <cellStyle name="20% - Énfasis3 2 3 6" xfId="855"/>
    <cellStyle name="20% - Énfasis3 2 4" xfId="856"/>
    <cellStyle name="20% - Énfasis3 2 4 2" xfId="857"/>
    <cellStyle name="20% - Énfasis3 2 4 2 2" xfId="858"/>
    <cellStyle name="20% - Énfasis3 2 4 2 3" xfId="859"/>
    <cellStyle name="20% - Énfasis3 2 4 2 4" xfId="860"/>
    <cellStyle name="20% - Énfasis3 2 4 3" xfId="861"/>
    <cellStyle name="20% - Énfasis3 2 4 4" xfId="862"/>
    <cellStyle name="20% - Énfasis3 2 4 5" xfId="863"/>
    <cellStyle name="20% - Énfasis3 2 5" xfId="864"/>
    <cellStyle name="20% - Énfasis3 2 5 2" xfId="865"/>
    <cellStyle name="20% - Énfasis3 2 5 3" xfId="866"/>
    <cellStyle name="20% - Énfasis3 2 5 4" xfId="867"/>
    <cellStyle name="20% - Énfasis3 2 6" xfId="868"/>
    <cellStyle name="20% - Énfasis3 2 7" xfId="869"/>
    <cellStyle name="20% - Énfasis3 2 8" xfId="870"/>
    <cellStyle name="20% - Énfasis3 2 9" xfId="871"/>
    <cellStyle name="20% - Énfasis3 3" xfId="872"/>
    <cellStyle name="20% - Énfasis3 3 2" xfId="873"/>
    <cellStyle name="20% - Énfasis3 3 2 2" xfId="874"/>
    <cellStyle name="20% - Énfasis3 3 2 2 2" xfId="875"/>
    <cellStyle name="20% - Énfasis3 3 2 2 2 2" xfId="876"/>
    <cellStyle name="20% - Énfasis3 3 2 2 2 3" xfId="877"/>
    <cellStyle name="20% - Énfasis3 3 2 2 2 4" xfId="878"/>
    <cellStyle name="20% - Énfasis3 3 2 2 3" xfId="879"/>
    <cellStyle name="20% - Énfasis3 3 2 2 4" xfId="880"/>
    <cellStyle name="20% - Énfasis3 3 2 2 5" xfId="881"/>
    <cellStyle name="20% - Énfasis3 3 2 3" xfId="882"/>
    <cellStyle name="20% - Énfasis3 3 2 3 2" xfId="883"/>
    <cellStyle name="20% - Énfasis3 3 2 3 3" xfId="884"/>
    <cellStyle name="20% - Énfasis3 3 2 3 4" xfId="885"/>
    <cellStyle name="20% - Énfasis3 3 2 4" xfId="886"/>
    <cellStyle name="20% - Énfasis3 3 2 5" xfId="887"/>
    <cellStyle name="20% - Énfasis3 3 2 6" xfId="888"/>
    <cellStyle name="20% - Énfasis3 3 3" xfId="889"/>
    <cellStyle name="20% - Énfasis3 3 3 2" xfId="890"/>
    <cellStyle name="20% - Énfasis3 3 3 2 2" xfId="891"/>
    <cellStyle name="20% - Énfasis3 3 3 2 2 2" xfId="892"/>
    <cellStyle name="20% - Énfasis3 3 3 2 2 3" xfId="893"/>
    <cellStyle name="20% - Énfasis3 3 3 2 2 4" xfId="894"/>
    <cellStyle name="20% - Énfasis3 3 3 2 3" xfId="895"/>
    <cellStyle name="20% - Énfasis3 3 3 2 4" xfId="896"/>
    <cellStyle name="20% - Énfasis3 3 3 2 5" xfId="897"/>
    <cellStyle name="20% - Énfasis3 3 3 3" xfId="898"/>
    <cellStyle name="20% - Énfasis3 3 3 3 2" xfId="899"/>
    <cellStyle name="20% - Énfasis3 3 3 3 3" xfId="900"/>
    <cellStyle name="20% - Énfasis3 3 3 3 4" xfId="901"/>
    <cellStyle name="20% - Énfasis3 3 3 4" xfId="902"/>
    <cellStyle name="20% - Énfasis3 3 3 5" xfId="903"/>
    <cellStyle name="20% - Énfasis3 3 3 6" xfId="904"/>
    <cellStyle name="20% - Énfasis3 3 4" xfId="905"/>
    <cellStyle name="20% - Énfasis3 3 4 2" xfId="906"/>
    <cellStyle name="20% - Énfasis3 3 4 2 2" xfId="907"/>
    <cellStyle name="20% - Énfasis3 3 4 2 3" xfId="908"/>
    <cellStyle name="20% - Énfasis3 3 4 2 4" xfId="909"/>
    <cellStyle name="20% - Énfasis3 3 4 3" xfId="910"/>
    <cellStyle name="20% - Énfasis3 3 4 4" xfId="911"/>
    <cellStyle name="20% - Énfasis3 3 4 5" xfId="912"/>
    <cellStyle name="20% - Énfasis3 3 5" xfId="913"/>
    <cellStyle name="20% - Énfasis3 3 5 2" xfId="914"/>
    <cellStyle name="20% - Énfasis3 3 5 3" xfId="915"/>
    <cellStyle name="20% - Énfasis3 3 5 4" xfId="916"/>
    <cellStyle name="20% - Énfasis3 3 6" xfId="917"/>
    <cellStyle name="20% - Énfasis3 3 7" xfId="918"/>
    <cellStyle name="20% - Énfasis3 3 8" xfId="919"/>
    <cellStyle name="20% - Énfasis3 3 9" xfId="920"/>
    <cellStyle name="20% - Énfasis3 4" xfId="921"/>
    <cellStyle name="20% - Énfasis3 4 2" xfId="922"/>
    <cellStyle name="20% - Énfasis3 4 2 2" xfId="923"/>
    <cellStyle name="20% - Énfasis3 4 2 2 2" xfId="924"/>
    <cellStyle name="20% - Énfasis3 4 2 2 2 2" xfId="925"/>
    <cellStyle name="20% - Énfasis3 4 2 2 2 3" xfId="926"/>
    <cellStyle name="20% - Énfasis3 4 2 2 2 4" xfId="927"/>
    <cellStyle name="20% - Énfasis3 4 2 2 3" xfId="928"/>
    <cellStyle name="20% - Énfasis3 4 2 2 4" xfId="929"/>
    <cellStyle name="20% - Énfasis3 4 2 2 5" xfId="930"/>
    <cellStyle name="20% - Énfasis3 4 2 3" xfId="931"/>
    <cellStyle name="20% - Énfasis3 4 2 3 2" xfId="932"/>
    <cellStyle name="20% - Énfasis3 4 2 3 3" xfId="933"/>
    <cellStyle name="20% - Énfasis3 4 2 3 4" xfId="934"/>
    <cellStyle name="20% - Énfasis3 4 2 4" xfId="935"/>
    <cellStyle name="20% - Énfasis3 4 2 5" xfId="936"/>
    <cellStyle name="20% - Énfasis3 4 2 6" xfId="937"/>
    <cellStyle name="20% - Énfasis3 4 3" xfId="938"/>
    <cellStyle name="20% - Énfasis3 4 3 2" xfId="939"/>
    <cellStyle name="20% - Énfasis3 4 3 2 2" xfId="940"/>
    <cellStyle name="20% - Énfasis3 4 3 2 2 2" xfId="941"/>
    <cellStyle name="20% - Énfasis3 4 3 2 2 3" xfId="942"/>
    <cellStyle name="20% - Énfasis3 4 3 2 2 4" xfId="943"/>
    <cellStyle name="20% - Énfasis3 4 3 2 3" xfId="944"/>
    <cellStyle name="20% - Énfasis3 4 3 2 4" xfId="945"/>
    <cellStyle name="20% - Énfasis3 4 3 2 5" xfId="946"/>
    <cellStyle name="20% - Énfasis3 4 3 3" xfId="947"/>
    <cellStyle name="20% - Énfasis3 4 3 3 2" xfId="948"/>
    <cellStyle name="20% - Énfasis3 4 3 3 3" xfId="949"/>
    <cellStyle name="20% - Énfasis3 4 3 3 4" xfId="950"/>
    <cellStyle name="20% - Énfasis3 4 3 4" xfId="951"/>
    <cellStyle name="20% - Énfasis3 4 3 5" xfId="952"/>
    <cellStyle name="20% - Énfasis3 4 3 6" xfId="953"/>
    <cellStyle name="20% - Énfasis3 4 4" xfId="954"/>
    <cellStyle name="20% - Énfasis3 4 4 2" xfId="955"/>
    <cellStyle name="20% - Énfasis3 4 4 2 2" xfId="956"/>
    <cellStyle name="20% - Énfasis3 4 4 2 3" xfId="957"/>
    <cellStyle name="20% - Énfasis3 4 4 2 4" xfId="958"/>
    <cellStyle name="20% - Énfasis3 4 4 3" xfId="959"/>
    <cellStyle name="20% - Énfasis3 4 4 4" xfId="960"/>
    <cellStyle name="20% - Énfasis3 4 4 5" xfId="961"/>
    <cellStyle name="20% - Énfasis3 4 5" xfId="962"/>
    <cellStyle name="20% - Énfasis3 4 5 2" xfId="963"/>
    <cellStyle name="20% - Énfasis3 4 5 3" xfId="964"/>
    <cellStyle name="20% - Énfasis3 4 5 4" xfId="965"/>
    <cellStyle name="20% - Énfasis3 4 6" xfId="966"/>
    <cellStyle name="20% - Énfasis3 4 7" xfId="967"/>
    <cellStyle name="20% - Énfasis3 4 8" xfId="968"/>
    <cellStyle name="20% - Énfasis3 4 9" xfId="969"/>
    <cellStyle name="20% - Énfasis3 5" xfId="970"/>
    <cellStyle name="20% - Énfasis3 5 2" xfId="971"/>
    <cellStyle name="20% - Énfasis3 5 2 2" xfId="972"/>
    <cellStyle name="20% - Énfasis3 5 2 2 2" xfId="973"/>
    <cellStyle name="20% - Énfasis3 5 2 2 2 2" xfId="974"/>
    <cellStyle name="20% - Énfasis3 5 2 2 2 3" xfId="975"/>
    <cellStyle name="20% - Énfasis3 5 2 2 2 4" xfId="976"/>
    <cellStyle name="20% - Énfasis3 5 2 2 3" xfId="977"/>
    <cellStyle name="20% - Énfasis3 5 2 2 4" xfId="978"/>
    <cellStyle name="20% - Énfasis3 5 2 2 5" xfId="979"/>
    <cellStyle name="20% - Énfasis3 5 2 3" xfId="980"/>
    <cellStyle name="20% - Énfasis3 5 2 3 2" xfId="981"/>
    <cellStyle name="20% - Énfasis3 5 2 3 3" xfId="982"/>
    <cellStyle name="20% - Énfasis3 5 2 3 4" xfId="983"/>
    <cellStyle name="20% - Énfasis3 5 2 4" xfId="984"/>
    <cellStyle name="20% - Énfasis3 5 2 5" xfId="985"/>
    <cellStyle name="20% - Énfasis3 5 2 6" xfId="986"/>
    <cellStyle name="20% - Énfasis3 5 3" xfId="987"/>
    <cellStyle name="20% - Énfasis3 5 3 2" xfId="988"/>
    <cellStyle name="20% - Énfasis3 5 3 2 2" xfId="989"/>
    <cellStyle name="20% - Énfasis3 5 3 2 2 2" xfId="990"/>
    <cellStyle name="20% - Énfasis3 5 3 2 2 3" xfId="991"/>
    <cellStyle name="20% - Énfasis3 5 3 2 2 4" xfId="992"/>
    <cellStyle name="20% - Énfasis3 5 3 2 3" xfId="993"/>
    <cellStyle name="20% - Énfasis3 5 3 2 4" xfId="994"/>
    <cellStyle name="20% - Énfasis3 5 3 2 5" xfId="995"/>
    <cellStyle name="20% - Énfasis3 5 3 3" xfId="996"/>
    <cellStyle name="20% - Énfasis3 5 3 3 2" xfId="997"/>
    <cellStyle name="20% - Énfasis3 5 3 3 3" xfId="998"/>
    <cellStyle name="20% - Énfasis3 5 3 3 4" xfId="999"/>
    <cellStyle name="20% - Énfasis3 5 3 4" xfId="1000"/>
    <cellStyle name="20% - Énfasis3 5 3 5" xfId="1001"/>
    <cellStyle name="20% - Énfasis3 5 3 6" xfId="1002"/>
    <cellStyle name="20% - Énfasis3 5 4" xfId="1003"/>
    <cellStyle name="20% - Énfasis3 5 4 2" xfId="1004"/>
    <cellStyle name="20% - Énfasis3 5 4 2 2" xfId="1005"/>
    <cellStyle name="20% - Énfasis3 5 4 2 3" xfId="1006"/>
    <cellStyle name="20% - Énfasis3 5 4 2 4" xfId="1007"/>
    <cellStyle name="20% - Énfasis3 5 4 3" xfId="1008"/>
    <cellStyle name="20% - Énfasis3 5 4 4" xfId="1009"/>
    <cellStyle name="20% - Énfasis3 5 4 5" xfId="1010"/>
    <cellStyle name="20% - Énfasis3 5 5" xfId="1011"/>
    <cellStyle name="20% - Énfasis3 5 5 2" xfId="1012"/>
    <cellStyle name="20% - Énfasis3 5 5 3" xfId="1013"/>
    <cellStyle name="20% - Énfasis3 5 5 4" xfId="1014"/>
    <cellStyle name="20% - Énfasis3 5 6" xfId="1015"/>
    <cellStyle name="20% - Énfasis3 5 7" xfId="1016"/>
    <cellStyle name="20% - Énfasis3 5 8" xfId="1017"/>
    <cellStyle name="20% - Énfasis3 5 9" xfId="1018"/>
    <cellStyle name="20% - Énfasis3 6" xfId="1019"/>
    <cellStyle name="20% - Énfasis3 6 2" xfId="1020"/>
    <cellStyle name="20% - Énfasis3 6 2 2" xfId="1021"/>
    <cellStyle name="20% - Énfasis3 6 2 2 2" xfId="1022"/>
    <cellStyle name="20% - Énfasis3 6 2 2 2 2" xfId="1023"/>
    <cellStyle name="20% - Énfasis3 6 2 2 2 3" xfId="1024"/>
    <cellStyle name="20% - Énfasis3 6 2 2 2 4" xfId="1025"/>
    <cellStyle name="20% - Énfasis3 6 2 2 3" xfId="1026"/>
    <cellStyle name="20% - Énfasis3 6 2 2 4" xfId="1027"/>
    <cellStyle name="20% - Énfasis3 6 2 2 5" xfId="1028"/>
    <cellStyle name="20% - Énfasis3 6 2 3" xfId="1029"/>
    <cellStyle name="20% - Énfasis3 6 2 3 2" xfId="1030"/>
    <cellStyle name="20% - Énfasis3 6 2 3 3" xfId="1031"/>
    <cellStyle name="20% - Énfasis3 6 2 3 4" xfId="1032"/>
    <cellStyle name="20% - Énfasis3 6 2 4" xfId="1033"/>
    <cellStyle name="20% - Énfasis3 6 2 5" xfId="1034"/>
    <cellStyle name="20% - Énfasis3 6 2 6" xfId="1035"/>
    <cellStyle name="20% - Énfasis3 6 3" xfId="1036"/>
    <cellStyle name="20% - Énfasis3 6 3 2" xfId="1037"/>
    <cellStyle name="20% - Énfasis3 6 3 2 2" xfId="1038"/>
    <cellStyle name="20% - Énfasis3 6 3 2 2 2" xfId="1039"/>
    <cellStyle name="20% - Énfasis3 6 3 2 2 3" xfId="1040"/>
    <cellStyle name="20% - Énfasis3 6 3 2 2 4" xfId="1041"/>
    <cellStyle name="20% - Énfasis3 6 3 2 3" xfId="1042"/>
    <cellStyle name="20% - Énfasis3 6 3 2 4" xfId="1043"/>
    <cellStyle name="20% - Énfasis3 6 3 2 5" xfId="1044"/>
    <cellStyle name="20% - Énfasis3 6 3 3" xfId="1045"/>
    <cellStyle name="20% - Énfasis3 6 3 3 2" xfId="1046"/>
    <cellStyle name="20% - Énfasis3 6 3 3 3" xfId="1047"/>
    <cellStyle name="20% - Énfasis3 6 3 3 4" xfId="1048"/>
    <cellStyle name="20% - Énfasis3 6 3 4" xfId="1049"/>
    <cellStyle name="20% - Énfasis3 6 3 5" xfId="1050"/>
    <cellStyle name="20% - Énfasis3 6 3 6" xfId="1051"/>
    <cellStyle name="20% - Énfasis3 6 4" xfId="1052"/>
    <cellStyle name="20% - Énfasis3 6 4 2" xfId="1053"/>
    <cellStyle name="20% - Énfasis3 6 4 2 2" xfId="1054"/>
    <cellStyle name="20% - Énfasis3 6 4 2 3" xfId="1055"/>
    <cellStyle name="20% - Énfasis3 6 4 2 4" xfId="1056"/>
    <cellStyle name="20% - Énfasis3 6 4 3" xfId="1057"/>
    <cellStyle name="20% - Énfasis3 6 4 4" xfId="1058"/>
    <cellStyle name="20% - Énfasis3 6 4 5" xfId="1059"/>
    <cellStyle name="20% - Énfasis3 6 5" xfId="1060"/>
    <cellStyle name="20% - Énfasis3 6 5 2" xfId="1061"/>
    <cellStyle name="20% - Énfasis3 6 5 3" xfId="1062"/>
    <cellStyle name="20% - Énfasis3 6 5 4" xfId="1063"/>
    <cellStyle name="20% - Énfasis3 6 6" xfId="1064"/>
    <cellStyle name="20% - Énfasis3 6 7" xfId="1065"/>
    <cellStyle name="20% - Énfasis3 6 8" xfId="1066"/>
    <cellStyle name="20% - Énfasis3 6 9" xfId="1067"/>
    <cellStyle name="20% - Énfasis3 7" xfId="1068"/>
    <cellStyle name="20% - Énfasis3 7 2" xfId="1069"/>
    <cellStyle name="20% - Énfasis3 7 2 2" xfId="1070"/>
    <cellStyle name="20% - Énfasis3 7 2 2 2" xfId="1071"/>
    <cellStyle name="20% - Énfasis3 7 2 2 2 2" xfId="1072"/>
    <cellStyle name="20% - Énfasis3 7 2 2 2 3" xfId="1073"/>
    <cellStyle name="20% - Énfasis3 7 2 2 2 4" xfId="1074"/>
    <cellStyle name="20% - Énfasis3 7 2 2 3" xfId="1075"/>
    <cellStyle name="20% - Énfasis3 7 2 2 4" xfId="1076"/>
    <cellStyle name="20% - Énfasis3 7 2 2 5" xfId="1077"/>
    <cellStyle name="20% - Énfasis3 7 2 3" xfId="1078"/>
    <cellStyle name="20% - Énfasis3 7 2 3 2" xfId="1079"/>
    <cellStyle name="20% - Énfasis3 7 2 3 3" xfId="1080"/>
    <cellStyle name="20% - Énfasis3 7 2 3 4" xfId="1081"/>
    <cellStyle name="20% - Énfasis3 7 2 4" xfId="1082"/>
    <cellStyle name="20% - Énfasis3 7 2 5" xfId="1083"/>
    <cellStyle name="20% - Énfasis3 7 2 6" xfId="1084"/>
    <cellStyle name="20% - Énfasis3 7 3" xfId="1085"/>
    <cellStyle name="20% - Énfasis3 7 3 2" xfId="1086"/>
    <cellStyle name="20% - Énfasis3 7 3 2 2" xfId="1087"/>
    <cellStyle name="20% - Énfasis3 7 3 2 2 2" xfId="1088"/>
    <cellStyle name="20% - Énfasis3 7 3 2 2 3" xfId="1089"/>
    <cellStyle name="20% - Énfasis3 7 3 2 2 4" xfId="1090"/>
    <cellStyle name="20% - Énfasis3 7 3 2 3" xfId="1091"/>
    <cellStyle name="20% - Énfasis3 7 3 2 4" xfId="1092"/>
    <cellStyle name="20% - Énfasis3 7 3 2 5" xfId="1093"/>
    <cellStyle name="20% - Énfasis3 7 3 3" xfId="1094"/>
    <cellStyle name="20% - Énfasis3 7 3 3 2" xfId="1095"/>
    <cellStyle name="20% - Énfasis3 7 3 3 3" xfId="1096"/>
    <cellStyle name="20% - Énfasis3 7 3 3 4" xfId="1097"/>
    <cellStyle name="20% - Énfasis3 7 3 4" xfId="1098"/>
    <cellStyle name="20% - Énfasis3 7 3 5" xfId="1099"/>
    <cellStyle name="20% - Énfasis3 7 3 6" xfId="1100"/>
    <cellStyle name="20% - Énfasis3 7 4" xfId="1101"/>
    <cellStyle name="20% - Énfasis3 7 4 2" xfId="1102"/>
    <cellStyle name="20% - Énfasis3 7 4 2 2" xfId="1103"/>
    <cellStyle name="20% - Énfasis3 7 4 2 3" xfId="1104"/>
    <cellStyle name="20% - Énfasis3 7 4 2 4" xfId="1105"/>
    <cellStyle name="20% - Énfasis3 7 4 3" xfId="1106"/>
    <cellStyle name="20% - Énfasis3 7 4 4" xfId="1107"/>
    <cellStyle name="20% - Énfasis3 7 4 5" xfId="1108"/>
    <cellStyle name="20% - Énfasis3 7 5" xfId="1109"/>
    <cellStyle name="20% - Énfasis3 7 5 2" xfId="1110"/>
    <cellStyle name="20% - Énfasis3 7 5 3" xfId="1111"/>
    <cellStyle name="20% - Énfasis3 7 5 4" xfId="1112"/>
    <cellStyle name="20% - Énfasis3 7 6" xfId="1113"/>
    <cellStyle name="20% - Énfasis3 7 7" xfId="1114"/>
    <cellStyle name="20% - Énfasis3 7 8" xfId="1115"/>
    <cellStyle name="20% - Énfasis3 7 9" xfId="1116"/>
    <cellStyle name="20% - Énfasis3 8" xfId="1117"/>
    <cellStyle name="20% - Énfasis3 8 2" xfId="1118"/>
    <cellStyle name="20% - Énfasis3 8 2 2" xfId="1119"/>
    <cellStyle name="20% - Énfasis3 8 2 2 2" xfId="1120"/>
    <cellStyle name="20% - Énfasis3 8 2 2 2 2" xfId="1121"/>
    <cellStyle name="20% - Énfasis3 8 2 2 2 3" xfId="1122"/>
    <cellStyle name="20% - Énfasis3 8 2 2 2 4" xfId="1123"/>
    <cellStyle name="20% - Énfasis3 8 2 2 3" xfId="1124"/>
    <cellStyle name="20% - Énfasis3 8 2 2 4" xfId="1125"/>
    <cellStyle name="20% - Énfasis3 8 2 2 5" xfId="1126"/>
    <cellStyle name="20% - Énfasis3 8 2 3" xfId="1127"/>
    <cellStyle name="20% - Énfasis3 8 2 3 2" xfId="1128"/>
    <cellStyle name="20% - Énfasis3 8 2 3 3" xfId="1129"/>
    <cellStyle name="20% - Énfasis3 8 2 3 4" xfId="1130"/>
    <cellStyle name="20% - Énfasis3 8 2 4" xfId="1131"/>
    <cellStyle name="20% - Énfasis3 8 2 5" xfId="1132"/>
    <cellStyle name="20% - Énfasis3 8 2 6" xfId="1133"/>
    <cellStyle name="20% - Énfasis3 8 3" xfId="1134"/>
    <cellStyle name="20% - Énfasis3 8 3 2" xfId="1135"/>
    <cellStyle name="20% - Énfasis3 8 3 2 2" xfId="1136"/>
    <cellStyle name="20% - Énfasis3 8 3 2 2 2" xfId="1137"/>
    <cellStyle name="20% - Énfasis3 8 3 2 2 3" xfId="1138"/>
    <cellStyle name="20% - Énfasis3 8 3 2 2 4" xfId="1139"/>
    <cellStyle name="20% - Énfasis3 8 3 2 3" xfId="1140"/>
    <cellStyle name="20% - Énfasis3 8 3 2 4" xfId="1141"/>
    <cellStyle name="20% - Énfasis3 8 3 2 5" xfId="1142"/>
    <cellStyle name="20% - Énfasis3 8 3 3" xfId="1143"/>
    <cellStyle name="20% - Énfasis3 8 3 3 2" xfId="1144"/>
    <cellStyle name="20% - Énfasis3 8 3 3 3" xfId="1145"/>
    <cellStyle name="20% - Énfasis3 8 3 3 4" xfId="1146"/>
    <cellStyle name="20% - Énfasis3 8 3 4" xfId="1147"/>
    <cellStyle name="20% - Énfasis3 8 3 5" xfId="1148"/>
    <cellStyle name="20% - Énfasis3 8 3 6" xfId="1149"/>
    <cellStyle name="20% - Énfasis3 8 4" xfId="1150"/>
    <cellStyle name="20% - Énfasis3 8 4 2" xfId="1151"/>
    <cellStyle name="20% - Énfasis3 8 4 2 2" xfId="1152"/>
    <cellStyle name="20% - Énfasis3 8 4 2 3" xfId="1153"/>
    <cellStyle name="20% - Énfasis3 8 4 2 4" xfId="1154"/>
    <cellStyle name="20% - Énfasis3 8 4 3" xfId="1155"/>
    <cellStyle name="20% - Énfasis3 8 4 4" xfId="1156"/>
    <cellStyle name="20% - Énfasis3 8 4 5" xfId="1157"/>
    <cellStyle name="20% - Énfasis3 8 5" xfId="1158"/>
    <cellStyle name="20% - Énfasis3 8 5 2" xfId="1159"/>
    <cellStyle name="20% - Énfasis3 8 5 3" xfId="1160"/>
    <cellStyle name="20% - Énfasis3 8 5 4" xfId="1161"/>
    <cellStyle name="20% - Énfasis3 8 6" xfId="1162"/>
    <cellStyle name="20% - Énfasis3 8 7" xfId="1163"/>
    <cellStyle name="20% - Énfasis3 8 8" xfId="1164"/>
    <cellStyle name="20% - Énfasis3 8 9" xfId="1165"/>
    <cellStyle name="20% - Énfasis3 9" xfId="1166"/>
    <cellStyle name="20% - Énfasis3 9 2" xfId="1167"/>
    <cellStyle name="20% - Énfasis3 9 2 2" xfId="1168"/>
    <cellStyle name="20% - Énfasis3 9 2 2 2" xfId="1169"/>
    <cellStyle name="20% - Énfasis3 9 2 2 3" xfId="1170"/>
    <cellStyle name="20% - Énfasis3 9 2 2 4" xfId="1171"/>
    <cellStyle name="20% - Énfasis3 9 2 3" xfId="1172"/>
    <cellStyle name="20% - Énfasis3 9 2 4" xfId="1173"/>
    <cellStyle name="20% - Énfasis3 9 2 5" xfId="1174"/>
    <cellStyle name="20% - Énfasis3 9 3" xfId="1175"/>
    <cellStyle name="20% - Énfasis3 9 3 2" xfId="1176"/>
    <cellStyle name="20% - Énfasis3 9 3 3" xfId="1177"/>
    <cellStyle name="20% - Énfasis3 9 3 4" xfId="1178"/>
    <cellStyle name="20% - Énfasis3 9 4" xfId="1179"/>
    <cellStyle name="20% - Énfasis3 9 5" xfId="1180"/>
    <cellStyle name="20% - Énfasis3 9 6" xfId="1181"/>
    <cellStyle name="20% - Énfasis4 10" xfId="1182"/>
    <cellStyle name="20% - Énfasis4 10 2" xfId="1183"/>
    <cellStyle name="20% - Énfasis4 10 2 2" xfId="1184"/>
    <cellStyle name="20% - Énfasis4 10 2 2 2" xfId="1185"/>
    <cellStyle name="20% - Énfasis4 10 2 2 3" xfId="1186"/>
    <cellStyle name="20% - Énfasis4 10 2 2 4" xfId="1187"/>
    <cellStyle name="20% - Énfasis4 10 2 3" xfId="1188"/>
    <cellStyle name="20% - Énfasis4 10 2 4" xfId="1189"/>
    <cellStyle name="20% - Énfasis4 10 2 5" xfId="1190"/>
    <cellStyle name="20% - Énfasis4 10 3" xfId="1191"/>
    <cellStyle name="20% - Énfasis4 10 3 2" xfId="1192"/>
    <cellStyle name="20% - Énfasis4 10 3 3" xfId="1193"/>
    <cellStyle name="20% - Énfasis4 10 3 4" xfId="1194"/>
    <cellStyle name="20% - Énfasis4 10 4" xfId="1195"/>
    <cellStyle name="20% - Énfasis4 10 5" xfId="1196"/>
    <cellStyle name="20% - Énfasis4 10 6" xfId="1197"/>
    <cellStyle name="20% - Énfasis4 11" xfId="1198"/>
    <cellStyle name="20% - Énfasis4 11 2" xfId="1199"/>
    <cellStyle name="20% - Énfasis4 11 2 2" xfId="1200"/>
    <cellStyle name="20% - Énfasis4 11 2 3" xfId="1201"/>
    <cellStyle name="20% - Énfasis4 11 2 4" xfId="1202"/>
    <cellStyle name="20% - Énfasis4 11 3" xfId="1203"/>
    <cellStyle name="20% - Énfasis4 11 4" xfId="1204"/>
    <cellStyle name="20% - Énfasis4 11 5" xfId="1205"/>
    <cellStyle name="20% - Énfasis4 12" xfId="1206"/>
    <cellStyle name="20% - Énfasis4 12 2" xfId="1207"/>
    <cellStyle name="20% - Énfasis4 12 3" xfId="1208"/>
    <cellStyle name="20% - Énfasis4 12 4" xfId="1209"/>
    <cellStyle name="20% - Énfasis4 13" xfId="1210"/>
    <cellStyle name="20% - Énfasis4 14" xfId="1211"/>
    <cellStyle name="20% - Énfasis4 15" xfId="1212"/>
    <cellStyle name="20% - Énfasis4 2" xfId="1213"/>
    <cellStyle name="20% - Énfasis4 2 2" xfId="1214"/>
    <cellStyle name="20% - Énfasis4 2 2 2" xfId="1215"/>
    <cellStyle name="20% - Énfasis4 2 2 2 2" xfId="1216"/>
    <cellStyle name="20% - Énfasis4 2 2 2 2 2" xfId="1217"/>
    <cellStyle name="20% - Énfasis4 2 2 2 2 3" xfId="1218"/>
    <cellStyle name="20% - Énfasis4 2 2 2 2 4" xfId="1219"/>
    <cellStyle name="20% - Énfasis4 2 2 2 3" xfId="1220"/>
    <cellStyle name="20% - Énfasis4 2 2 2 4" xfId="1221"/>
    <cellStyle name="20% - Énfasis4 2 2 2 5" xfId="1222"/>
    <cellStyle name="20% - Énfasis4 2 2 3" xfId="1223"/>
    <cellStyle name="20% - Énfasis4 2 2 3 2" xfId="1224"/>
    <cellStyle name="20% - Énfasis4 2 2 3 3" xfId="1225"/>
    <cellStyle name="20% - Énfasis4 2 2 3 4" xfId="1226"/>
    <cellStyle name="20% - Énfasis4 2 2 4" xfId="1227"/>
    <cellStyle name="20% - Énfasis4 2 2 5" xfId="1228"/>
    <cellStyle name="20% - Énfasis4 2 2 6" xfId="1229"/>
    <cellStyle name="20% - Énfasis4 2 3" xfId="1230"/>
    <cellStyle name="20% - Énfasis4 2 3 2" xfId="1231"/>
    <cellStyle name="20% - Énfasis4 2 3 2 2" xfId="1232"/>
    <cellStyle name="20% - Énfasis4 2 3 2 2 2" xfId="1233"/>
    <cellStyle name="20% - Énfasis4 2 3 2 2 3" xfId="1234"/>
    <cellStyle name="20% - Énfasis4 2 3 2 2 4" xfId="1235"/>
    <cellStyle name="20% - Énfasis4 2 3 2 3" xfId="1236"/>
    <cellStyle name="20% - Énfasis4 2 3 2 4" xfId="1237"/>
    <cellStyle name="20% - Énfasis4 2 3 2 5" xfId="1238"/>
    <cellStyle name="20% - Énfasis4 2 3 3" xfId="1239"/>
    <cellStyle name="20% - Énfasis4 2 3 3 2" xfId="1240"/>
    <cellStyle name="20% - Énfasis4 2 3 3 3" xfId="1241"/>
    <cellStyle name="20% - Énfasis4 2 3 3 4" xfId="1242"/>
    <cellStyle name="20% - Énfasis4 2 3 4" xfId="1243"/>
    <cellStyle name="20% - Énfasis4 2 3 5" xfId="1244"/>
    <cellStyle name="20% - Énfasis4 2 3 6" xfId="1245"/>
    <cellStyle name="20% - Énfasis4 2 4" xfId="1246"/>
    <cellStyle name="20% - Énfasis4 2 4 2" xfId="1247"/>
    <cellStyle name="20% - Énfasis4 2 4 2 2" xfId="1248"/>
    <cellStyle name="20% - Énfasis4 2 4 2 3" xfId="1249"/>
    <cellStyle name="20% - Énfasis4 2 4 2 4" xfId="1250"/>
    <cellStyle name="20% - Énfasis4 2 4 3" xfId="1251"/>
    <cellStyle name="20% - Énfasis4 2 4 4" xfId="1252"/>
    <cellStyle name="20% - Énfasis4 2 4 5" xfId="1253"/>
    <cellStyle name="20% - Énfasis4 2 5" xfId="1254"/>
    <cellStyle name="20% - Énfasis4 2 5 2" xfId="1255"/>
    <cellStyle name="20% - Énfasis4 2 5 3" xfId="1256"/>
    <cellStyle name="20% - Énfasis4 2 5 4" xfId="1257"/>
    <cellStyle name="20% - Énfasis4 2 6" xfId="1258"/>
    <cellStyle name="20% - Énfasis4 2 7" xfId="1259"/>
    <cellStyle name="20% - Énfasis4 2 8" xfId="1260"/>
    <cellStyle name="20% - Énfasis4 2 9" xfId="1261"/>
    <cellStyle name="20% - Énfasis4 3" xfId="1262"/>
    <cellStyle name="20% - Énfasis4 3 2" xfId="1263"/>
    <cellStyle name="20% - Énfasis4 3 2 2" xfId="1264"/>
    <cellStyle name="20% - Énfasis4 3 2 2 2" xfId="1265"/>
    <cellStyle name="20% - Énfasis4 3 2 2 2 2" xfId="1266"/>
    <cellStyle name="20% - Énfasis4 3 2 2 2 3" xfId="1267"/>
    <cellStyle name="20% - Énfasis4 3 2 2 2 4" xfId="1268"/>
    <cellStyle name="20% - Énfasis4 3 2 2 3" xfId="1269"/>
    <cellStyle name="20% - Énfasis4 3 2 2 4" xfId="1270"/>
    <cellStyle name="20% - Énfasis4 3 2 2 5" xfId="1271"/>
    <cellStyle name="20% - Énfasis4 3 2 3" xfId="1272"/>
    <cellStyle name="20% - Énfasis4 3 2 3 2" xfId="1273"/>
    <cellStyle name="20% - Énfasis4 3 2 3 3" xfId="1274"/>
    <cellStyle name="20% - Énfasis4 3 2 3 4" xfId="1275"/>
    <cellStyle name="20% - Énfasis4 3 2 4" xfId="1276"/>
    <cellStyle name="20% - Énfasis4 3 2 5" xfId="1277"/>
    <cellStyle name="20% - Énfasis4 3 2 6" xfId="1278"/>
    <cellStyle name="20% - Énfasis4 3 3" xfId="1279"/>
    <cellStyle name="20% - Énfasis4 3 3 2" xfId="1280"/>
    <cellStyle name="20% - Énfasis4 3 3 2 2" xfId="1281"/>
    <cellStyle name="20% - Énfasis4 3 3 2 2 2" xfId="1282"/>
    <cellStyle name="20% - Énfasis4 3 3 2 2 3" xfId="1283"/>
    <cellStyle name="20% - Énfasis4 3 3 2 2 4" xfId="1284"/>
    <cellStyle name="20% - Énfasis4 3 3 2 3" xfId="1285"/>
    <cellStyle name="20% - Énfasis4 3 3 2 4" xfId="1286"/>
    <cellStyle name="20% - Énfasis4 3 3 2 5" xfId="1287"/>
    <cellStyle name="20% - Énfasis4 3 3 3" xfId="1288"/>
    <cellStyle name="20% - Énfasis4 3 3 3 2" xfId="1289"/>
    <cellStyle name="20% - Énfasis4 3 3 3 3" xfId="1290"/>
    <cellStyle name="20% - Énfasis4 3 3 3 4" xfId="1291"/>
    <cellStyle name="20% - Énfasis4 3 3 4" xfId="1292"/>
    <cellStyle name="20% - Énfasis4 3 3 5" xfId="1293"/>
    <cellStyle name="20% - Énfasis4 3 3 6" xfId="1294"/>
    <cellStyle name="20% - Énfasis4 3 4" xfId="1295"/>
    <cellStyle name="20% - Énfasis4 3 4 2" xfId="1296"/>
    <cellStyle name="20% - Énfasis4 3 4 2 2" xfId="1297"/>
    <cellStyle name="20% - Énfasis4 3 4 2 3" xfId="1298"/>
    <cellStyle name="20% - Énfasis4 3 4 2 4" xfId="1299"/>
    <cellStyle name="20% - Énfasis4 3 4 3" xfId="1300"/>
    <cellStyle name="20% - Énfasis4 3 4 4" xfId="1301"/>
    <cellStyle name="20% - Énfasis4 3 4 5" xfId="1302"/>
    <cellStyle name="20% - Énfasis4 3 5" xfId="1303"/>
    <cellStyle name="20% - Énfasis4 3 5 2" xfId="1304"/>
    <cellStyle name="20% - Énfasis4 3 5 3" xfId="1305"/>
    <cellStyle name="20% - Énfasis4 3 5 4" xfId="1306"/>
    <cellStyle name="20% - Énfasis4 3 6" xfId="1307"/>
    <cellStyle name="20% - Énfasis4 3 7" xfId="1308"/>
    <cellStyle name="20% - Énfasis4 3 8" xfId="1309"/>
    <cellStyle name="20% - Énfasis4 3 9" xfId="1310"/>
    <cellStyle name="20% - Énfasis4 4" xfId="1311"/>
    <cellStyle name="20% - Énfasis4 4 2" xfId="1312"/>
    <cellStyle name="20% - Énfasis4 4 2 2" xfId="1313"/>
    <cellStyle name="20% - Énfasis4 4 2 2 2" xfId="1314"/>
    <cellStyle name="20% - Énfasis4 4 2 2 2 2" xfId="1315"/>
    <cellStyle name="20% - Énfasis4 4 2 2 2 3" xfId="1316"/>
    <cellStyle name="20% - Énfasis4 4 2 2 2 4" xfId="1317"/>
    <cellStyle name="20% - Énfasis4 4 2 2 3" xfId="1318"/>
    <cellStyle name="20% - Énfasis4 4 2 2 4" xfId="1319"/>
    <cellStyle name="20% - Énfasis4 4 2 2 5" xfId="1320"/>
    <cellStyle name="20% - Énfasis4 4 2 3" xfId="1321"/>
    <cellStyle name="20% - Énfasis4 4 2 3 2" xfId="1322"/>
    <cellStyle name="20% - Énfasis4 4 2 3 3" xfId="1323"/>
    <cellStyle name="20% - Énfasis4 4 2 3 4" xfId="1324"/>
    <cellStyle name="20% - Énfasis4 4 2 4" xfId="1325"/>
    <cellStyle name="20% - Énfasis4 4 2 5" xfId="1326"/>
    <cellStyle name="20% - Énfasis4 4 2 6" xfId="1327"/>
    <cellStyle name="20% - Énfasis4 4 3" xfId="1328"/>
    <cellStyle name="20% - Énfasis4 4 3 2" xfId="1329"/>
    <cellStyle name="20% - Énfasis4 4 3 2 2" xfId="1330"/>
    <cellStyle name="20% - Énfasis4 4 3 2 2 2" xfId="1331"/>
    <cellStyle name="20% - Énfasis4 4 3 2 2 3" xfId="1332"/>
    <cellStyle name="20% - Énfasis4 4 3 2 2 4" xfId="1333"/>
    <cellStyle name="20% - Énfasis4 4 3 2 3" xfId="1334"/>
    <cellStyle name="20% - Énfasis4 4 3 2 4" xfId="1335"/>
    <cellStyle name="20% - Énfasis4 4 3 2 5" xfId="1336"/>
    <cellStyle name="20% - Énfasis4 4 3 3" xfId="1337"/>
    <cellStyle name="20% - Énfasis4 4 3 3 2" xfId="1338"/>
    <cellStyle name="20% - Énfasis4 4 3 3 3" xfId="1339"/>
    <cellStyle name="20% - Énfasis4 4 3 3 4" xfId="1340"/>
    <cellStyle name="20% - Énfasis4 4 3 4" xfId="1341"/>
    <cellStyle name="20% - Énfasis4 4 3 5" xfId="1342"/>
    <cellStyle name="20% - Énfasis4 4 3 6" xfId="1343"/>
    <cellStyle name="20% - Énfasis4 4 4" xfId="1344"/>
    <cellStyle name="20% - Énfasis4 4 4 2" xfId="1345"/>
    <cellStyle name="20% - Énfasis4 4 4 2 2" xfId="1346"/>
    <cellStyle name="20% - Énfasis4 4 4 2 3" xfId="1347"/>
    <cellStyle name="20% - Énfasis4 4 4 2 4" xfId="1348"/>
    <cellStyle name="20% - Énfasis4 4 4 3" xfId="1349"/>
    <cellStyle name="20% - Énfasis4 4 4 4" xfId="1350"/>
    <cellStyle name="20% - Énfasis4 4 4 5" xfId="1351"/>
    <cellStyle name="20% - Énfasis4 4 5" xfId="1352"/>
    <cellStyle name="20% - Énfasis4 4 5 2" xfId="1353"/>
    <cellStyle name="20% - Énfasis4 4 5 3" xfId="1354"/>
    <cellStyle name="20% - Énfasis4 4 5 4" xfId="1355"/>
    <cellStyle name="20% - Énfasis4 4 6" xfId="1356"/>
    <cellStyle name="20% - Énfasis4 4 7" xfId="1357"/>
    <cellStyle name="20% - Énfasis4 4 8" xfId="1358"/>
    <cellStyle name="20% - Énfasis4 4 9" xfId="1359"/>
    <cellStyle name="20% - Énfasis4 5" xfId="1360"/>
    <cellStyle name="20% - Énfasis4 5 2" xfId="1361"/>
    <cellStyle name="20% - Énfasis4 5 2 2" xfId="1362"/>
    <cellStyle name="20% - Énfasis4 5 2 2 2" xfId="1363"/>
    <cellStyle name="20% - Énfasis4 5 2 2 2 2" xfId="1364"/>
    <cellStyle name="20% - Énfasis4 5 2 2 2 3" xfId="1365"/>
    <cellStyle name="20% - Énfasis4 5 2 2 2 4" xfId="1366"/>
    <cellStyle name="20% - Énfasis4 5 2 2 3" xfId="1367"/>
    <cellStyle name="20% - Énfasis4 5 2 2 4" xfId="1368"/>
    <cellStyle name="20% - Énfasis4 5 2 2 5" xfId="1369"/>
    <cellStyle name="20% - Énfasis4 5 2 3" xfId="1370"/>
    <cellStyle name="20% - Énfasis4 5 2 3 2" xfId="1371"/>
    <cellStyle name="20% - Énfasis4 5 2 3 3" xfId="1372"/>
    <cellStyle name="20% - Énfasis4 5 2 3 4" xfId="1373"/>
    <cellStyle name="20% - Énfasis4 5 2 4" xfId="1374"/>
    <cellStyle name="20% - Énfasis4 5 2 5" xfId="1375"/>
    <cellStyle name="20% - Énfasis4 5 2 6" xfId="1376"/>
    <cellStyle name="20% - Énfasis4 5 3" xfId="1377"/>
    <cellStyle name="20% - Énfasis4 5 3 2" xfId="1378"/>
    <cellStyle name="20% - Énfasis4 5 3 2 2" xfId="1379"/>
    <cellStyle name="20% - Énfasis4 5 3 2 2 2" xfId="1380"/>
    <cellStyle name="20% - Énfasis4 5 3 2 2 3" xfId="1381"/>
    <cellStyle name="20% - Énfasis4 5 3 2 2 4" xfId="1382"/>
    <cellStyle name="20% - Énfasis4 5 3 2 3" xfId="1383"/>
    <cellStyle name="20% - Énfasis4 5 3 2 4" xfId="1384"/>
    <cellStyle name="20% - Énfasis4 5 3 2 5" xfId="1385"/>
    <cellStyle name="20% - Énfasis4 5 3 3" xfId="1386"/>
    <cellStyle name="20% - Énfasis4 5 3 3 2" xfId="1387"/>
    <cellStyle name="20% - Énfasis4 5 3 3 3" xfId="1388"/>
    <cellStyle name="20% - Énfasis4 5 3 3 4" xfId="1389"/>
    <cellStyle name="20% - Énfasis4 5 3 4" xfId="1390"/>
    <cellStyle name="20% - Énfasis4 5 3 5" xfId="1391"/>
    <cellStyle name="20% - Énfasis4 5 3 6" xfId="1392"/>
    <cellStyle name="20% - Énfasis4 5 4" xfId="1393"/>
    <cellStyle name="20% - Énfasis4 5 4 2" xfId="1394"/>
    <cellStyle name="20% - Énfasis4 5 4 2 2" xfId="1395"/>
    <cellStyle name="20% - Énfasis4 5 4 2 3" xfId="1396"/>
    <cellStyle name="20% - Énfasis4 5 4 2 4" xfId="1397"/>
    <cellStyle name="20% - Énfasis4 5 4 3" xfId="1398"/>
    <cellStyle name="20% - Énfasis4 5 4 4" xfId="1399"/>
    <cellStyle name="20% - Énfasis4 5 4 5" xfId="1400"/>
    <cellStyle name="20% - Énfasis4 5 5" xfId="1401"/>
    <cellStyle name="20% - Énfasis4 5 5 2" xfId="1402"/>
    <cellStyle name="20% - Énfasis4 5 5 3" xfId="1403"/>
    <cellStyle name="20% - Énfasis4 5 5 4" xfId="1404"/>
    <cellStyle name="20% - Énfasis4 5 6" xfId="1405"/>
    <cellStyle name="20% - Énfasis4 5 7" xfId="1406"/>
    <cellStyle name="20% - Énfasis4 5 8" xfId="1407"/>
    <cellStyle name="20% - Énfasis4 5 9" xfId="1408"/>
    <cellStyle name="20% - Énfasis4 6" xfId="1409"/>
    <cellStyle name="20% - Énfasis4 6 2" xfId="1410"/>
    <cellStyle name="20% - Énfasis4 6 2 2" xfId="1411"/>
    <cellStyle name="20% - Énfasis4 6 2 2 2" xfId="1412"/>
    <cellStyle name="20% - Énfasis4 6 2 2 2 2" xfId="1413"/>
    <cellStyle name="20% - Énfasis4 6 2 2 2 3" xfId="1414"/>
    <cellStyle name="20% - Énfasis4 6 2 2 2 4" xfId="1415"/>
    <cellStyle name="20% - Énfasis4 6 2 2 3" xfId="1416"/>
    <cellStyle name="20% - Énfasis4 6 2 2 4" xfId="1417"/>
    <cellStyle name="20% - Énfasis4 6 2 2 5" xfId="1418"/>
    <cellStyle name="20% - Énfasis4 6 2 3" xfId="1419"/>
    <cellStyle name="20% - Énfasis4 6 2 3 2" xfId="1420"/>
    <cellStyle name="20% - Énfasis4 6 2 3 3" xfId="1421"/>
    <cellStyle name="20% - Énfasis4 6 2 3 4" xfId="1422"/>
    <cellStyle name="20% - Énfasis4 6 2 4" xfId="1423"/>
    <cellStyle name="20% - Énfasis4 6 2 5" xfId="1424"/>
    <cellStyle name="20% - Énfasis4 6 2 6" xfId="1425"/>
    <cellStyle name="20% - Énfasis4 6 3" xfId="1426"/>
    <cellStyle name="20% - Énfasis4 6 3 2" xfId="1427"/>
    <cellStyle name="20% - Énfasis4 6 3 2 2" xfId="1428"/>
    <cellStyle name="20% - Énfasis4 6 3 2 2 2" xfId="1429"/>
    <cellStyle name="20% - Énfasis4 6 3 2 2 3" xfId="1430"/>
    <cellStyle name="20% - Énfasis4 6 3 2 2 4" xfId="1431"/>
    <cellStyle name="20% - Énfasis4 6 3 2 3" xfId="1432"/>
    <cellStyle name="20% - Énfasis4 6 3 2 4" xfId="1433"/>
    <cellStyle name="20% - Énfasis4 6 3 2 5" xfId="1434"/>
    <cellStyle name="20% - Énfasis4 6 3 3" xfId="1435"/>
    <cellStyle name="20% - Énfasis4 6 3 3 2" xfId="1436"/>
    <cellStyle name="20% - Énfasis4 6 3 3 3" xfId="1437"/>
    <cellStyle name="20% - Énfasis4 6 3 3 4" xfId="1438"/>
    <cellStyle name="20% - Énfasis4 6 3 4" xfId="1439"/>
    <cellStyle name="20% - Énfasis4 6 3 5" xfId="1440"/>
    <cellStyle name="20% - Énfasis4 6 3 6" xfId="1441"/>
    <cellStyle name="20% - Énfasis4 6 4" xfId="1442"/>
    <cellStyle name="20% - Énfasis4 6 4 2" xfId="1443"/>
    <cellStyle name="20% - Énfasis4 6 4 2 2" xfId="1444"/>
    <cellStyle name="20% - Énfasis4 6 4 2 3" xfId="1445"/>
    <cellStyle name="20% - Énfasis4 6 4 2 4" xfId="1446"/>
    <cellStyle name="20% - Énfasis4 6 4 3" xfId="1447"/>
    <cellStyle name="20% - Énfasis4 6 4 4" xfId="1448"/>
    <cellStyle name="20% - Énfasis4 6 4 5" xfId="1449"/>
    <cellStyle name="20% - Énfasis4 6 5" xfId="1450"/>
    <cellStyle name="20% - Énfasis4 6 5 2" xfId="1451"/>
    <cellStyle name="20% - Énfasis4 6 5 3" xfId="1452"/>
    <cellStyle name="20% - Énfasis4 6 5 4" xfId="1453"/>
    <cellStyle name="20% - Énfasis4 6 6" xfId="1454"/>
    <cellStyle name="20% - Énfasis4 6 7" xfId="1455"/>
    <cellStyle name="20% - Énfasis4 6 8" xfId="1456"/>
    <cellStyle name="20% - Énfasis4 6 9" xfId="1457"/>
    <cellStyle name="20% - Énfasis4 7" xfId="1458"/>
    <cellStyle name="20% - Énfasis4 7 2" xfId="1459"/>
    <cellStyle name="20% - Énfasis4 7 2 2" xfId="1460"/>
    <cellStyle name="20% - Énfasis4 7 2 2 2" xfId="1461"/>
    <cellStyle name="20% - Énfasis4 7 2 2 2 2" xfId="1462"/>
    <cellStyle name="20% - Énfasis4 7 2 2 2 3" xfId="1463"/>
    <cellStyle name="20% - Énfasis4 7 2 2 2 4" xfId="1464"/>
    <cellStyle name="20% - Énfasis4 7 2 2 3" xfId="1465"/>
    <cellStyle name="20% - Énfasis4 7 2 2 4" xfId="1466"/>
    <cellStyle name="20% - Énfasis4 7 2 2 5" xfId="1467"/>
    <cellStyle name="20% - Énfasis4 7 2 3" xfId="1468"/>
    <cellStyle name="20% - Énfasis4 7 2 3 2" xfId="1469"/>
    <cellStyle name="20% - Énfasis4 7 2 3 3" xfId="1470"/>
    <cellStyle name="20% - Énfasis4 7 2 3 4" xfId="1471"/>
    <cellStyle name="20% - Énfasis4 7 2 4" xfId="1472"/>
    <cellStyle name="20% - Énfasis4 7 2 5" xfId="1473"/>
    <cellStyle name="20% - Énfasis4 7 2 6" xfId="1474"/>
    <cellStyle name="20% - Énfasis4 7 3" xfId="1475"/>
    <cellStyle name="20% - Énfasis4 7 3 2" xfId="1476"/>
    <cellStyle name="20% - Énfasis4 7 3 2 2" xfId="1477"/>
    <cellStyle name="20% - Énfasis4 7 3 2 2 2" xfId="1478"/>
    <cellStyle name="20% - Énfasis4 7 3 2 2 3" xfId="1479"/>
    <cellStyle name="20% - Énfasis4 7 3 2 2 4" xfId="1480"/>
    <cellStyle name="20% - Énfasis4 7 3 2 3" xfId="1481"/>
    <cellStyle name="20% - Énfasis4 7 3 2 4" xfId="1482"/>
    <cellStyle name="20% - Énfasis4 7 3 2 5" xfId="1483"/>
    <cellStyle name="20% - Énfasis4 7 3 3" xfId="1484"/>
    <cellStyle name="20% - Énfasis4 7 3 3 2" xfId="1485"/>
    <cellStyle name="20% - Énfasis4 7 3 3 3" xfId="1486"/>
    <cellStyle name="20% - Énfasis4 7 3 3 4" xfId="1487"/>
    <cellStyle name="20% - Énfasis4 7 3 4" xfId="1488"/>
    <cellStyle name="20% - Énfasis4 7 3 5" xfId="1489"/>
    <cellStyle name="20% - Énfasis4 7 3 6" xfId="1490"/>
    <cellStyle name="20% - Énfasis4 7 4" xfId="1491"/>
    <cellStyle name="20% - Énfasis4 7 4 2" xfId="1492"/>
    <cellStyle name="20% - Énfasis4 7 4 2 2" xfId="1493"/>
    <cellStyle name="20% - Énfasis4 7 4 2 3" xfId="1494"/>
    <cellStyle name="20% - Énfasis4 7 4 2 4" xfId="1495"/>
    <cellStyle name="20% - Énfasis4 7 4 3" xfId="1496"/>
    <cellStyle name="20% - Énfasis4 7 4 4" xfId="1497"/>
    <cellStyle name="20% - Énfasis4 7 4 5" xfId="1498"/>
    <cellStyle name="20% - Énfasis4 7 5" xfId="1499"/>
    <cellStyle name="20% - Énfasis4 7 5 2" xfId="1500"/>
    <cellStyle name="20% - Énfasis4 7 5 3" xfId="1501"/>
    <cellStyle name="20% - Énfasis4 7 5 4" xfId="1502"/>
    <cellStyle name="20% - Énfasis4 7 6" xfId="1503"/>
    <cellStyle name="20% - Énfasis4 7 7" xfId="1504"/>
    <cellStyle name="20% - Énfasis4 7 8" xfId="1505"/>
    <cellStyle name="20% - Énfasis4 7 9" xfId="1506"/>
    <cellStyle name="20% - Énfasis4 8" xfId="1507"/>
    <cellStyle name="20% - Énfasis4 8 2" xfId="1508"/>
    <cellStyle name="20% - Énfasis4 8 2 2" xfId="1509"/>
    <cellStyle name="20% - Énfasis4 8 2 2 2" xfId="1510"/>
    <cellStyle name="20% - Énfasis4 8 2 2 2 2" xfId="1511"/>
    <cellStyle name="20% - Énfasis4 8 2 2 2 3" xfId="1512"/>
    <cellStyle name="20% - Énfasis4 8 2 2 2 4" xfId="1513"/>
    <cellStyle name="20% - Énfasis4 8 2 2 3" xfId="1514"/>
    <cellStyle name="20% - Énfasis4 8 2 2 4" xfId="1515"/>
    <cellStyle name="20% - Énfasis4 8 2 2 5" xfId="1516"/>
    <cellStyle name="20% - Énfasis4 8 2 3" xfId="1517"/>
    <cellStyle name="20% - Énfasis4 8 2 3 2" xfId="1518"/>
    <cellStyle name="20% - Énfasis4 8 2 3 3" xfId="1519"/>
    <cellStyle name="20% - Énfasis4 8 2 3 4" xfId="1520"/>
    <cellStyle name="20% - Énfasis4 8 2 4" xfId="1521"/>
    <cellStyle name="20% - Énfasis4 8 2 5" xfId="1522"/>
    <cellStyle name="20% - Énfasis4 8 2 6" xfId="1523"/>
    <cellStyle name="20% - Énfasis4 8 3" xfId="1524"/>
    <cellStyle name="20% - Énfasis4 8 3 2" xfId="1525"/>
    <cellStyle name="20% - Énfasis4 8 3 2 2" xfId="1526"/>
    <cellStyle name="20% - Énfasis4 8 3 2 2 2" xfId="1527"/>
    <cellStyle name="20% - Énfasis4 8 3 2 2 3" xfId="1528"/>
    <cellStyle name="20% - Énfasis4 8 3 2 2 4" xfId="1529"/>
    <cellStyle name="20% - Énfasis4 8 3 2 3" xfId="1530"/>
    <cellStyle name="20% - Énfasis4 8 3 2 4" xfId="1531"/>
    <cellStyle name="20% - Énfasis4 8 3 2 5" xfId="1532"/>
    <cellStyle name="20% - Énfasis4 8 3 3" xfId="1533"/>
    <cellStyle name="20% - Énfasis4 8 3 3 2" xfId="1534"/>
    <cellStyle name="20% - Énfasis4 8 3 3 3" xfId="1535"/>
    <cellStyle name="20% - Énfasis4 8 3 3 4" xfId="1536"/>
    <cellStyle name="20% - Énfasis4 8 3 4" xfId="1537"/>
    <cellStyle name="20% - Énfasis4 8 3 5" xfId="1538"/>
    <cellStyle name="20% - Énfasis4 8 3 6" xfId="1539"/>
    <cellStyle name="20% - Énfasis4 8 4" xfId="1540"/>
    <cellStyle name="20% - Énfasis4 8 4 2" xfId="1541"/>
    <cellStyle name="20% - Énfasis4 8 4 2 2" xfId="1542"/>
    <cellStyle name="20% - Énfasis4 8 4 2 3" xfId="1543"/>
    <cellStyle name="20% - Énfasis4 8 4 2 4" xfId="1544"/>
    <cellStyle name="20% - Énfasis4 8 4 3" xfId="1545"/>
    <cellStyle name="20% - Énfasis4 8 4 4" xfId="1546"/>
    <cellStyle name="20% - Énfasis4 8 4 5" xfId="1547"/>
    <cellStyle name="20% - Énfasis4 8 5" xfId="1548"/>
    <cellStyle name="20% - Énfasis4 8 5 2" xfId="1549"/>
    <cellStyle name="20% - Énfasis4 8 5 3" xfId="1550"/>
    <cellStyle name="20% - Énfasis4 8 5 4" xfId="1551"/>
    <cellStyle name="20% - Énfasis4 8 6" xfId="1552"/>
    <cellStyle name="20% - Énfasis4 8 7" xfId="1553"/>
    <cellStyle name="20% - Énfasis4 8 8" xfId="1554"/>
    <cellStyle name="20% - Énfasis4 8 9" xfId="1555"/>
    <cellStyle name="20% - Énfasis4 9" xfId="1556"/>
    <cellStyle name="20% - Énfasis4 9 2" xfId="1557"/>
    <cellStyle name="20% - Énfasis4 9 2 2" xfId="1558"/>
    <cellStyle name="20% - Énfasis4 9 2 2 2" xfId="1559"/>
    <cellStyle name="20% - Énfasis4 9 2 2 3" xfId="1560"/>
    <cellStyle name="20% - Énfasis4 9 2 2 4" xfId="1561"/>
    <cellStyle name="20% - Énfasis4 9 2 3" xfId="1562"/>
    <cellStyle name="20% - Énfasis4 9 2 4" xfId="1563"/>
    <cellStyle name="20% - Énfasis4 9 2 5" xfId="1564"/>
    <cellStyle name="20% - Énfasis4 9 3" xfId="1565"/>
    <cellStyle name="20% - Énfasis4 9 3 2" xfId="1566"/>
    <cellStyle name="20% - Énfasis4 9 3 3" xfId="1567"/>
    <cellStyle name="20% - Énfasis4 9 3 4" xfId="1568"/>
    <cellStyle name="20% - Énfasis4 9 4" xfId="1569"/>
    <cellStyle name="20% - Énfasis4 9 5" xfId="1570"/>
    <cellStyle name="20% - Énfasis4 9 6" xfId="1571"/>
    <cellStyle name="20% - Énfasis5 10" xfId="1572"/>
    <cellStyle name="20% - Énfasis5 10 2" xfId="1573"/>
    <cellStyle name="20% - Énfasis5 10 2 2" xfId="1574"/>
    <cellStyle name="20% - Énfasis5 10 2 2 2" xfId="1575"/>
    <cellStyle name="20% - Énfasis5 10 2 2 3" xfId="1576"/>
    <cellStyle name="20% - Énfasis5 10 2 2 4" xfId="1577"/>
    <cellStyle name="20% - Énfasis5 10 2 3" xfId="1578"/>
    <cellStyle name="20% - Énfasis5 10 2 4" xfId="1579"/>
    <cellStyle name="20% - Énfasis5 10 2 5" xfId="1580"/>
    <cellStyle name="20% - Énfasis5 10 3" xfId="1581"/>
    <cellStyle name="20% - Énfasis5 10 3 2" xfId="1582"/>
    <cellStyle name="20% - Énfasis5 10 3 3" xfId="1583"/>
    <cellStyle name="20% - Énfasis5 10 3 4" xfId="1584"/>
    <cellStyle name="20% - Énfasis5 10 4" xfId="1585"/>
    <cellStyle name="20% - Énfasis5 10 5" xfId="1586"/>
    <cellStyle name="20% - Énfasis5 10 6" xfId="1587"/>
    <cellStyle name="20% - Énfasis5 11" xfId="1588"/>
    <cellStyle name="20% - Énfasis5 11 2" xfId="1589"/>
    <cellStyle name="20% - Énfasis5 11 2 2" xfId="1590"/>
    <cellStyle name="20% - Énfasis5 11 2 3" xfId="1591"/>
    <cellStyle name="20% - Énfasis5 11 2 4" xfId="1592"/>
    <cellStyle name="20% - Énfasis5 11 3" xfId="1593"/>
    <cellStyle name="20% - Énfasis5 11 4" xfId="1594"/>
    <cellStyle name="20% - Énfasis5 11 5" xfId="1595"/>
    <cellStyle name="20% - Énfasis5 12" xfId="1596"/>
    <cellStyle name="20% - Énfasis5 12 2" xfId="1597"/>
    <cellStyle name="20% - Énfasis5 12 3" xfId="1598"/>
    <cellStyle name="20% - Énfasis5 12 4" xfId="1599"/>
    <cellStyle name="20% - Énfasis5 13" xfId="1600"/>
    <cellStyle name="20% - Énfasis5 14" xfId="1601"/>
    <cellStyle name="20% - Énfasis5 15" xfId="1602"/>
    <cellStyle name="20% - Énfasis5 2" xfId="1603"/>
    <cellStyle name="20% - Énfasis5 2 2" xfId="1604"/>
    <cellStyle name="20% - Énfasis5 2 2 2" xfId="1605"/>
    <cellStyle name="20% - Énfasis5 2 2 2 2" xfId="1606"/>
    <cellStyle name="20% - Énfasis5 2 2 2 2 2" xfId="1607"/>
    <cellStyle name="20% - Énfasis5 2 2 2 2 3" xfId="1608"/>
    <cellStyle name="20% - Énfasis5 2 2 2 2 4" xfId="1609"/>
    <cellStyle name="20% - Énfasis5 2 2 2 3" xfId="1610"/>
    <cellStyle name="20% - Énfasis5 2 2 2 4" xfId="1611"/>
    <cellStyle name="20% - Énfasis5 2 2 2 5" xfId="1612"/>
    <cellStyle name="20% - Énfasis5 2 2 3" xfId="1613"/>
    <cellStyle name="20% - Énfasis5 2 2 3 2" xfId="1614"/>
    <cellStyle name="20% - Énfasis5 2 2 3 3" xfId="1615"/>
    <cellStyle name="20% - Énfasis5 2 2 3 4" xfId="1616"/>
    <cellStyle name="20% - Énfasis5 2 2 4" xfId="1617"/>
    <cellStyle name="20% - Énfasis5 2 2 5" xfId="1618"/>
    <cellStyle name="20% - Énfasis5 2 2 6" xfId="1619"/>
    <cellStyle name="20% - Énfasis5 2 3" xfId="1620"/>
    <cellStyle name="20% - Énfasis5 2 3 2" xfId="1621"/>
    <cellStyle name="20% - Énfasis5 2 3 2 2" xfId="1622"/>
    <cellStyle name="20% - Énfasis5 2 3 2 2 2" xfId="1623"/>
    <cellStyle name="20% - Énfasis5 2 3 2 2 3" xfId="1624"/>
    <cellStyle name="20% - Énfasis5 2 3 2 2 4" xfId="1625"/>
    <cellStyle name="20% - Énfasis5 2 3 2 3" xfId="1626"/>
    <cellStyle name="20% - Énfasis5 2 3 2 4" xfId="1627"/>
    <cellStyle name="20% - Énfasis5 2 3 2 5" xfId="1628"/>
    <cellStyle name="20% - Énfasis5 2 3 3" xfId="1629"/>
    <cellStyle name="20% - Énfasis5 2 3 3 2" xfId="1630"/>
    <cellStyle name="20% - Énfasis5 2 3 3 3" xfId="1631"/>
    <cellStyle name="20% - Énfasis5 2 3 3 4" xfId="1632"/>
    <cellStyle name="20% - Énfasis5 2 3 4" xfId="1633"/>
    <cellStyle name="20% - Énfasis5 2 3 5" xfId="1634"/>
    <cellStyle name="20% - Énfasis5 2 3 6" xfId="1635"/>
    <cellStyle name="20% - Énfasis5 2 4" xfId="1636"/>
    <cellStyle name="20% - Énfasis5 2 4 2" xfId="1637"/>
    <cellStyle name="20% - Énfasis5 2 4 2 2" xfId="1638"/>
    <cellStyle name="20% - Énfasis5 2 4 2 3" xfId="1639"/>
    <cellStyle name="20% - Énfasis5 2 4 2 4" xfId="1640"/>
    <cellStyle name="20% - Énfasis5 2 4 3" xfId="1641"/>
    <cellStyle name="20% - Énfasis5 2 4 4" xfId="1642"/>
    <cellStyle name="20% - Énfasis5 2 4 5" xfId="1643"/>
    <cellStyle name="20% - Énfasis5 2 5" xfId="1644"/>
    <cellStyle name="20% - Énfasis5 2 5 2" xfId="1645"/>
    <cellStyle name="20% - Énfasis5 2 5 3" xfId="1646"/>
    <cellStyle name="20% - Énfasis5 2 5 4" xfId="1647"/>
    <cellStyle name="20% - Énfasis5 2 6" xfId="1648"/>
    <cellStyle name="20% - Énfasis5 2 7" xfId="1649"/>
    <cellStyle name="20% - Énfasis5 2 8" xfId="1650"/>
    <cellStyle name="20% - Énfasis5 2 9" xfId="1651"/>
    <cellStyle name="20% - Énfasis5 3" xfId="1652"/>
    <cellStyle name="20% - Énfasis5 3 2" xfId="1653"/>
    <cellStyle name="20% - Énfasis5 3 2 2" xfId="1654"/>
    <cellStyle name="20% - Énfasis5 3 2 2 2" xfId="1655"/>
    <cellStyle name="20% - Énfasis5 3 2 2 2 2" xfId="1656"/>
    <cellStyle name="20% - Énfasis5 3 2 2 2 3" xfId="1657"/>
    <cellStyle name="20% - Énfasis5 3 2 2 2 4" xfId="1658"/>
    <cellStyle name="20% - Énfasis5 3 2 2 3" xfId="1659"/>
    <cellStyle name="20% - Énfasis5 3 2 2 4" xfId="1660"/>
    <cellStyle name="20% - Énfasis5 3 2 2 5" xfId="1661"/>
    <cellStyle name="20% - Énfasis5 3 2 3" xfId="1662"/>
    <cellStyle name="20% - Énfasis5 3 2 3 2" xfId="1663"/>
    <cellStyle name="20% - Énfasis5 3 2 3 3" xfId="1664"/>
    <cellStyle name="20% - Énfasis5 3 2 3 4" xfId="1665"/>
    <cellStyle name="20% - Énfasis5 3 2 4" xfId="1666"/>
    <cellStyle name="20% - Énfasis5 3 2 5" xfId="1667"/>
    <cellStyle name="20% - Énfasis5 3 2 6" xfId="1668"/>
    <cellStyle name="20% - Énfasis5 3 3" xfId="1669"/>
    <cellStyle name="20% - Énfasis5 3 3 2" xfId="1670"/>
    <cellStyle name="20% - Énfasis5 3 3 2 2" xfId="1671"/>
    <cellStyle name="20% - Énfasis5 3 3 2 2 2" xfId="1672"/>
    <cellStyle name="20% - Énfasis5 3 3 2 2 3" xfId="1673"/>
    <cellStyle name="20% - Énfasis5 3 3 2 2 4" xfId="1674"/>
    <cellStyle name="20% - Énfasis5 3 3 2 3" xfId="1675"/>
    <cellStyle name="20% - Énfasis5 3 3 2 4" xfId="1676"/>
    <cellStyle name="20% - Énfasis5 3 3 2 5" xfId="1677"/>
    <cellStyle name="20% - Énfasis5 3 3 3" xfId="1678"/>
    <cellStyle name="20% - Énfasis5 3 3 3 2" xfId="1679"/>
    <cellStyle name="20% - Énfasis5 3 3 3 3" xfId="1680"/>
    <cellStyle name="20% - Énfasis5 3 3 3 4" xfId="1681"/>
    <cellStyle name="20% - Énfasis5 3 3 4" xfId="1682"/>
    <cellStyle name="20% - Énfasis5 3 3 5" xfId="1683"/>
    <cellStyle name="20% - Énfasis5 3 3 6" xfId="1684"/>
    <cellStyle name="20% - Énfasis5 3 4" xfId="1685"/>
    <cellStyle name="20% - Énfasis5 3 4 2" xfId="1686"/>
    <cellStyle name="20% - Énfasis5 3 4 2 2" xfId="1687"/>
    <cellStyle name="20% - Énfasis5 3 4 2 3" xfId="1688"/>
    <cellStyle name="20% - Énfasis5 3 4 2 4" xfId="1689"/>
    <cellStyle name="20% - Énfasis5 3 4 3" xfId="1690"/>
    <cellStyle name="20% - Énfasis5 3 4 4" xfId="1691"/>
    <cellStyle name="20% - Énfasis5 3 4 5" xfId="1692"/>
    <cellStyle name="20% - Énfasis5 3 5" xfId="1693"/>
    <cellStyle name="20% - Énfasis5 3 5 2" xfId="1694"/>
    <cellStyle name="20% - Énfasis5 3 5 3" xfId="1695"/>
    <cellStyle name="20% - Énfasis5 3 5 4" xfId="1696"/>
    <cellStyle name="20% - Énfasis5 3 6" xfId="1697"/>
    <cellStyle name="20% - Énfasis5 3 7" xfId="1698"/>
    <cellStyle name="20% - Énfasis5 3 8" xfId="1699"/>
    <cellStyle name="20% - Énfasis5 3 9" xfId="1700"/>
    <cellStyle name="20% - Énfasis5 4" xfId="1701"/>
    <cellStyle name="20% - Énfasis5 4 2" xfId="1702"/>
    <cellStyle name="20% - Énfasis5 4 2 2" xfId="1703"/>
    <cellStyle name="20% - Énfasis5 4 2 2 2" xfId="1704"/>
    <cellStyle name="20% - Énfasis5 4 2 2 2 2" xfId="1705"/>
    <cellStyle name="20% - Énfasis5 4 2 2 2 3" xfId="1706"/>
    <cellStyle name="20% - Énfasis5 4 2 2 2 4" xfId="1707"/>
    <cellStyle name="20% - Énfasis5 4 2 2 3" xfId="1708"/>
    <cellStyle name="20% - Énfasis5 4 2 2 4" xfId="1709"/>
    <cellStyle name="20% - Énfasis5 4 2 2 5" xfId="1710"/>
    <cellStyle name="20% - Énfasis5 4 2 3" xfId="1711"/>
    <cellStyle name="20% - Énfasis5 4 2 3 2" xfId="1712"/>
    <cellStyle name="20% - Énfasis5 4 2 3 3" xfId="1713"/>
    <cellStyle name="20% - Énfasis5 4 2 3 4" xfId="1714"/>
    <cellStyle name="20% - Énfasis5 4 2 4" xfId="1715"/>
    <cellStyle name="20% - Énfasis5 4 2 5" xfId="1716"/>
    <cellStyle name="20% - Énfasis5 4 2 6" xfId="1717"/>
    <cellStyle name="20% - Énfasis5 4 3" xfId="1718"/>
    <cellStyle name="20% - Énfasis5 4 3 2" xfId="1719"/>
    <cellStyle name="20% - Énfasis5 4 3 2 2" xfId="1720"/>
    <cellStyle name="20% - Énfasis5 4 3 2 2 2" xfId="1721"/>
    <cellStyle name="20% - Énfasis5 4 3 2 2 3" xfId="1722"/>
    <cellStyle name="20% - Énfasis5 4 3 2 2 4" xfId="1723"/>
    <cellStyle name="20% - Énfasis5 4 3 2 3" xfId="1724"/>
    <cellStyle name="20% - Énfasis5 4 3 2 4" xfId="1725"/>
    <cellStyle name="20% - Énfasis5 4 3 2 5" xfId="1726"/>
    <cellStyle name="20% - Énfasis5 4 3 3" xfId="1727"/>
    <cellStyle name="20% - Énfasis5 4 3 3 2" xfId="1728"/>
    <cellStyle name="20% - Énfasis5 4 3 3 3" xfId="1729"/>
    <cellStyle name="20% - Énfasis5 4 3 3 4" xfId="1730"/>
    <cellStyle name="20% - Énfasis5 4 3 4" xfId="1731"/>
    <cellStyle name="20% - Énfasis5 4 3 5" xfId="1732"/>
    <cellStyle name="20% - Énfasis5 4 3 6" xfId="1733"/>
    <cellStyle name="20% - Énfasis5 4 4" xfId="1734"/>
    <cellStyle name="20% - Énfasis5 4 4 2" xfId="1735"/>
    <cellStyle name="20% - Énfasis5 4 4 2 2" xfId="1736"/>
    <cellStyle name="20% - Énfasis5 4 4 2 3" xfId="1737"/>
    <cellStyle name="20% - Énfasis5 4 4 2 4" xfId="1738"/>
    <cellStyle name="20% - Énfasis5 4 4 3" xfId="1739"/>
    <cellStyle name="20% - Énfasis5 4 4 4" xfId="1740"/>
    <cellStyle name="20% - Énfasis5 4 4 5" xfId="1741"/>
    <cellStyle name="20% - Énfasis5 4 5" xfId="1742"/>
    <cellStyle name="20% - Énfasis5 4 5 2" xfId="1743"/>
    <cellStyle name="20% - Énfasis5 4 5 3" xfId="1744"/>
    <cellStyle name="20% - Énfasis5 4 5 4" xfId="1745"/>
    <cellStyle name="20% - Énfasis5 4 6" xfId="1746"/>
    <cellStyle name="20% - Énfasis5 4 7" xfId="1747"/>
    <cellStyle name="20% - Énfasis5 4 8" xfId="1748"/>
    <cellStyle name="20% - Énfasis5 4 9" xfId="1749"/>
    <cellStyle name="20% - Énfasis5 5" xfId="1750"/>
    <cellStyle name="20% - Énfasis5 5 2" xfId="1751"/>
    <cellStyle name="20% - Énfasis5 5 2 2" xfId="1752"/>
    <cellStyle name="20% - Énfasis5 5 2 2 2" xfId="1753"/>
    <cellStyle name="20% - Énfasis5 5 2 2 2 2" xfId="1754"/>
    <cellStyle name="20% - Énfasis5 5 2 2 2 3" xfId="1755"/>
    <cellStyle name="20% - Énfasis5 5 2 2 2 4" xfId="1756"/>
    <cellStyle name="20% - Énfasis5 5 2 2 3" xfId="1757"/>
    <cellStyle name="20% - Énfasis5 5 2 2 4" xfId="1758"/>
    <cellStyle name="20% - Énfasis5 5 2 2 5" xfId="1759"/>
    <cellStyle name="20% - Énfasis5 5 2 3" xfId="1760"/>
    <cellStyle name="20% - Énfasis5 5 2 3 2" xfId="1761"/>
    <cellStyle name="20% - Énfasis5 5 2 3 3" xfId="1762"/>
    <cellStyle name="20% - Énfasis5 5 2 3 4" xfId="1763"/>
    <cellStyle name="20% - Énfasis5 5 2 4" xfId="1764"/>
    <cellStyle name="20% - Énfasis5 5 2 5" xfId="1765"/>
    <cellStyle name="20% - Énfasis5 5 2 6" xfId="1766"/>
    <cellStyle name="20% - Énfasis5 5 3" xfId="1767"/>
    <cellStyle name="20% - Énfasis5 5 3 2" xfId="1768"/>
    <cellStyle name="20% - Énfasis5 5 3 2 2" xfId="1769"/>
    <cellStyle name="20% - Énfasis5 5 3 2 2 2" xfId="1770"/>
    <cellStyle name="20% - Énfasis5 5 3 2 2 3" xfId="1771"/>
    <cellStyle name="20% - Énfasis5 5 3 2 2 4" xfId="1772"/>
    <cellStyle name="20% - Énfasis5 5 3 2 3" xfId="1773"/>
    <cellStyle name="20% - Énfasis5 5 3 2 4" xfId="1774"/>
    <cellStyle name="20% - Énfasis5 5 3 2 5" xfId="1775"/>
    <cellStyle name="20% - Énfasis5 5 3 3" xfId="1776"/>
    <cellStyle name="20% - Énfasis5 5 3 3 2" xfId="1777"/>
    <cellStyle name="20% - Énfasis5 5 3 3 3" xfId="1778"/>
    <cellStyle name="20% - Énfasis5 5 3 3 4" xfId="1779"/>
    <cellStyle name="20% - Énfasis5 5 3 4" xfId="1780"/>
    <cellStyle name="20% - Énfasis5 5 3 5" xfId="1781"/>
    <cellStyle name="20% - Énfasis5 5 3 6" xfId="1782"/>
    <cellStyle name="20% - Énfasis5 5 4" xfId="1783"/>
    <cellStyle name="20% - Énfasis5 5 4 2" xfId="1784"/>
    <cellStyle name="20% - Énfasis5 5 4 2 2" xfId="1785"/>
    <cellStyle name="20% - Énfasis5 5 4 2 3" xfId="1786"/>
    <cellStyle name="20% - Énfasis5 5 4 2 4" xfId="1787"/>
    <cellStyle name="20% - Énfasis5 5 4 3" xfId="1788"/>
    <cellStyle name="20% - Énfasis5 5 4 4" xfId="1789"/>
    <cellStyle name="20% - Énfasis5 5 4 5" xfId="1790"/>
    <cellStyle name="20% - Énfasis5 5 5" xfId="1791"/>
    <cellStyle name="20% - Énfasis5 5 5 2" xfId="1792"/>
    <cellStyle name="20% - Énfasis5 5 5 3" xfId="1793"/>
    <cellStyle name="20% - Énfasis5 5 5 4" xfId="1794"/>
    <cellStyle name="20% - Énfasis5 5 6" xfId="1795"/>
    <cellStyle name="20% - Énfasis5 5 7" xfId="1796"/>
    <cellStyle name="20% - Énfasis5 5 8" xfId="1797"/>
    <cellStyle name="20% - Énfasis5 5 9" xfId="1798"/>
    <cellStyle name="20% - Énfasis5 6" xfId="1799"/>
    <cellStyle name="20% - Énfasis5 6 2" xfId="1800"/>
    <cellStyle name="20% - Énfasis5 6 2 2" xfId="1801"/>
    <cellStyle name="20% - Énfasis5 6 2 2 2" xfId="1802"/>
    <cellStyle name="20% - Énfasis5 6 2 2 2 2" xfId="1803"/>
    <cellStyle name="20% - Énfasis5 6 2 2 2 3" xfId="1804"/>
    <cellStyle name="20% - Énfasis5 6 2 2 2 4" xfId="1805"/>
    <cellStyle name="20% - Énfasis5 6 2 2 3" xfId="1806"/>
    <cellStyle name="20% - Énfasis5 6 2 2 4" xfId="1807"/>
    <cellStyle name="20% - Énfasis5 6 2 2 5" xfId="1808"/>
    <cellStyle name="20% - Énfasis5 6 2 3" xfId="1809"/>
    <cellStyle name="20% - Énfasis5 6 2 3 2" xfId="1810"/>
    <cellStyle name="20% - Énfasis5 6 2 3 3" xfId="1811"/>
    <cellStyle name="20% - Énfasis5 6 2 3 4" xfId="1812"/>
    <cellStyle name="20% - Énfasis5 6 2 4" xfId="1813"/>
    <cellStyle name="20% - Énfasis5 6 2 5" xfId="1814"/>
    <cellStyle name="20% - Énfasis5 6 2 6" xfId="1815"/>
    <cellStyle name="20% - Énfasis5 6 3" xfId="1816"/>
    <cellStyle name="20% - Énfasis5 6 3 2" xfId="1817"/>
    <cellStyle name="20% - Énfasis5 6 3 2 2" xfId="1818"/>
    <cellStyle name="20% - Énfasis5 6 3 2 2 2" xfId="1819"/>
    <cellStyle name="20% - Énfasis5 6 3 2 2 3" xfId="1820"/>
    <cellStyle name="20% - Énfasis5 6 3 2 2 4" xfId="1821"/>
    <cellStyle name="20% - Énfasis5 6 3 2 3" xfId="1822"/>
    <cellStyle name="20% - Énfasis5 6 3 2 4" xfId="1823"/>
    <cellStyle name="20% - Énfasis5 6 3 2 5" xfId="1824"/>
    <cellStyle name="20% - Énfasis5 6 3 3" xfId="1825"/>
    <cellStyle name="20% - Énfasis5 6 3 3 2" xfId="1826"/>
    <cellStyle name="20% - Énfasis5 6 3 3 3" xfId="1827"/>
    <cellStyle name="20% - Énfasis5 6 3 3 4" xfId="1828"/>
    <cellStyle name="20% - Énfasis5 6 3 4" xfId="1829"/>
    <cellStyle name="20% - Énfasis5 6 3 5" xfId="1830"/>
    <cellStyle name="20% - Énfasis5 6 3 6" xfId="1831"/>
    <cellStyle name="20% - Énfasis5 6 4" xfId="1832"/>
    <cellStyle name="20% - Énfasis5 6 4 2" xfId="1833"/>
    <cellStyle name="20% - Énfasis5 6 4 2 2" xfId="1834"/>
    <cellStyle name="20% - Énfasis5 6 4 2 3" xfId="1835"/>
    <cellStyle name="20% - Énfasis5 6 4 2 4" xfId="1836"/>
    <cellStyle name="20% - Énfasis5 6 4 3" xfId="1837"/>
    <cellStyle name="20% - Énfasis5 6 4 4" xfId="1838"/>
    <cellStyle name="20% - Énfasis5 6 4 5" xfId="1839"/>
    <cellStyle name="20% - Énfasis5 6 5" xfId="1840"/>
    <cellStyle name="20% - Énfasis5 6 5 2" xfId="1841"/>
    <cellStyle name="20% - Énfasis5 6 5 3" xfId="1842"/>
    <cellStyle name="20% - Énfasis5 6 5 4" xfId="1843"/>
    <cellStyle name="20% - Énfasis5 6 6" xfId="1844"/>
    <cellStyle name="20% - Énfasis5 6 7" xfId="1845"/>
    <cellStyle name="20% - Énfasis5 6 8" xfId="1846"/>
    <cellStyle name="20% - Énfasis5 6 9" xfId="1847"/>
    <cellStyle name="20% - Énfasis5 7" xfId="1848"/>
    <cellStyle name="20% - Énfasis5 7 2" xfId="1849"/>
    <cellStyle name="20% - Énfasis5 7 2 2" xfId="1850"/>
    <cellStyle name="20% - Énfasis5 7 2 2 2" xfId="1851"/>
    <cellStyle name="20% - Énfasis5 7 2 2 2 2" xfId="1852"/>
    <cellStyle name="20% - Énfasis5 7 2 2 2 3" xfId="1853"/>
    <cellStyle name="20% - Énfasis5 7 2 2 2 4" xfId="1854"/>
    <cellStyle name="20% - Énfasis5 7 2 2 3" xfId="1855"/>
    <cellStyle name="20% - Énfasis5 7 2 2 4" xfId="1856"/>
    <cellStyle name="20% - Énfasis5 7 2 2 5" xfId="1857"/>
    <cellStyle name="20% - Énfasis5 7 2 3" xfId="1858"/>
    <cellStyle name="20% - Énfasis5 7 2 3 2" xfId="1859"/>
    <cellStyle name="20% - Énfasis5 7 2 3 3" xfId="1860"/>
    <cellStyle name="20% - Énfasis5 7 2 3 4" xfId="1861"/>
    <cellStyle name="20% - Énfasis5 7 2 4" xfId="1862"/>
    <cellStyle name="20% - Énfasis5 7 2 5" xfId="1863"/>
    <cellStyle name="20% - Énfasis5 7 2 6" xfId="1864"/>
    <cellStyle name="20% - Énfasis5 7 3" xfId="1865"/>
    <cellStyle name="20% - Énfasis5 7 3 2" xfId="1866"/>
    <cellStyle name="20% - Énfasis5 7 3 2 2" xfId="1867"/>
    <cellStyle name="20% - Énfasis5 7 3 2 2 2" xfId="1868"/>
    <cellStyle name="20% - Énfasis5 7 3 2 2 3" xfId="1869"/>
    <cellStyle name="20% - Énfasis5 7 3 2 2 4" xfId="1870"/>
    <cellStyle name="20% - Énfasis5 7 3 2 3" xfId="1871"/>
    <cellStyle name="20% - Énfasis5 7 3 2 4" xfId="1872"/>
    <cellStyle name="20% - Énfasis5 7 3 2 5" xfId="1873"/>
    <cellStyle name="20% - Énfasis5 7 3 3" xfId="1874"/>
    <cellStyle name="20% - Énfasis5 7 3 3 2" xfId="1875"/>
    <cellStyle name="20% - Énfasis5 7 3 3 3" xfId="1876"/>
    <cellStyle name="20% - Énfasis5 7 3 3 4" xfId="1877"/>
    <cellStyle name="20% - Énfasis5 7 3 4" xfId="1878"/>
    <cellStyle name="20% - Énfasis5 7 3 5" xfId="1879"/>
    <cellStyle name="20% - Énfasis5 7 3 6" xfId="1880"/>
    <cellStyle name="20% - Énfasis5 7 4" xfId="1881"/>
    <cellStyle name="20% - Énfasis5 7 4 2" xfId="1882"/>
    <cellStyle name="20% - Énfasis5 7 4 2 2" xfId="1883"/>
    <cellStyle name="20% - Énfasis5 7 4 2 3" xfId="1884"/>
    <cellStyle name="20% - Énfasis5 7 4 2 4" xfId="1885"/>
    <cellStyle name="20% - Énfasis5 7 4 3" xfId="1886"/>
    <cellStyle name="20% - Énfasis5 7 4 4" xfId="1887"/>
    <cellStyle name="20% - Énfasis5 7 4 5" xfId="1888"/>
    <cellStyle name="20% - Énfasis5 7 5" xfId="1889"/>
    <cellStyle name="20% - Énfasis5 7 5 2" xfId="1890"/>
    <cellStyle name="20% - Énfasis5 7 5 3" xfId="1891"/>
    <cellStyle name="20% - Énfasis5 7 5 4" xfId="1892"/>
    <cellStyle name="20% - Énfasis5 7 6" xfId="1893"/>
    <cellStyle name="20% - Énfasis5 7 7" xfId="1894"/>
    <cellStyle name="20% - Énfasis5 7 8" xfId="1895"/>
    <cellStyle name="20% - Énfasis5 7 9" xfId="1896"/>
    <cellStyle name="20% - Énfasis5 8" xfId="1897"/>
    <cellStyle name="20% - Énfasis5 8 2" xfId="1898"/>
    <cellStyle name="20% - Énfasis5 8 2 2" xfId="1899"/>
    <cellStyle name="20% - Énfasis5 8 2 2 2" xfId="1900"/>
    <cellStyle name="20% - Énfasis5 8 2 2 2 2" xfId="1901"/>
    <cellStyle name="20% - Énfasis5 8 2 2 2 3" xfId="1902"/>
    <cellStyle name="20% - Énfasis5 8 2 2 2 4" xfId="1903"/>
    <cellStyle name="20% - Énfasis5 8 2 2 3" xfId="1904"/>
    <cellStyle name="20% - Énfasis5 8 2 2 4" xfId="1905"/>
    <cellStyle name="20% - Énfasis5 8 2 2 5" xfId="1906"/>
    <cellStyle name="20% - Énfasis5 8 2 3" xfId="1907"/>
    <cellStyle name="20% - Énfasis5 8 2 3 2" xfId="1908"/>
    <cellStyle name="20% - Énfasis5 8 2 3 3" xfId="1909"/>
    <cellStyle name="20% - Énfasis5 8 2 3 4" xfId="1910"/>
    <cellStyle name="20% - Énfasis5 8 2 4" xfId="1911"/>
    <cellStyle name="20% - Énfasis5 8 2 5" xfId="1912"/>
    <cellStyle name="20% - Énfasis5 8 2 6" xfId="1913"/>
    <cellStyle name="20% - Énfasis5 8 3" xfId="1914"/>
    <cellStyle name="20% - Énfasis5 8 3 2" xfId="1915"/>
    <cellStyle name="20% - Énfasis5 8 3 2 2" xfId="1916"/>
    <cellStyle name="20% - Énfasis5 8 3 2 2 2" xfId="1917"/>
    <cellStyle name="20% - Énfasis5 8 3 2 2 3" xfId="1918"/>
    <cellStyle name="20% - Énfasis5 8 3 2 2 4" xfId="1919"/>
    <cellStyle name="20% - Énfasis5 8 3 2 3" xfId="1920"/>
    <cellStyle name="20% - Énfasis5 8 3 2 4" xfId="1921"/>
    <cellStyle name="20% - Énfasis5 8 3 2 5" xfId="1922"/>
    <cellStyle name="20% - Énfasis5 8 3 3" xfId="1923"/>
    <cellStyle name="20% - Énfasis5 8 3 3 2" xfId="1924"/>
    <cellStyle name="20% - Énfasis5 8 3 3 3" xfId="1925"/>
    <cellStyle name="20% - Énfasis5 8 3 3 4" xfId="1926"/>
    <cellStyle name="20% - Énfasis5 8 3 4" xfId="1927"/>
    <cellStyle name="20% - Énfasis5 8 3 5" xfId="1928"/>
    <cellStyle name="20% - Énfasis5 8 3 6" xfId="1929"/>
    <cellStyle name="20% - Énfasis5 8 4" xfId="1930"/>
    <cellStyle name="20% - Énfasis5 8 4 2" xfId="1931"/>
    <cellStyle name="20% - Énfasis5 8 4 2 2" xfId="1932"/>
    <cellStyle name="20% - Énfasis5 8 4 2 3" xfId="1933"/>
    <cellStyle name="20% - Énfasis5 8 4 2 4" xfId="1934"/>
    <cellStyle name="20% - Énfasis5 8 4 3" xfId="1935"/>
    <cellStyle name="20% - Énfasis5 8 4 4" xfId="1936"/>
    <cellStyle name="20% - Énfasis5 8 4 5" xfId="1937"/>
    <cellStyle name="20% - Énfasis5 8 5" xfId="1938"/>
    <cellStyle name="20% - Énfasis5 8 5 2" xfId="1939"/>
    <cellStyle name="20% - Énfasis5 8 5 3" xfId="1940"/>
    <cellStyle name="20% - Énfasis5 8 5 4" xfId="1941"/>
    <cellStyle name="20% - Énfasis5 8 6" xfId="1942"/>
    <cellStyle name="20% - Énfasis5 8 7" xfId="1943"/>
    <cellStyle name="20% - Énfasis5 8 8" xfId="1944"/>
    <cellStyle name="20% - Énfasis5 8 9" xfId="1945"/>
    <cellStyle name="20% - Énfasis5 9" xfId="1946"/>
    <cellStyle name="20% - Énfasis5 9 2" xfId="1947"/>
    <cellStyle name="20% - Énfasis5 9 2 2" xfId="1948"/>
    <cellStyle name="20% - Énfasis5 9 2 2 2" xfId="1949"/>
    <cellStyle name="20% - Énfasis5 9 2 2 3" xfId="1950"/>
    <cellStyle name="20% - Énfasis5 9 2 2 4" xfId="1951"/>
    <cellStyle name="20% - Énfasis5 9 2 3" xfId="1952"/>
    <cellStyle name="20% - Énfasis5 9 2 4" xfId="1953"/>
    <cellStyle name="20% - Énfasis5 9 2 5" xfId="1954"/>
    <cellStyle name="20% - Énfasis5 9 3" xfId="1955"/>
    <cellStyle name="20% - Énfasis5 9 3 2" xfId="1956"/>
    <cellStyle name="20% - Énfasis5 9 3 3" xfId="1957"/>
    <cellStyle name="20% - Énfasis5 9 3 4" xfId="1958"/>
    <cellStyle name="20% - Énfasis5 9 4" xfId="1959"/>
    <cellStyle name="20% - Énfasis5 9 5" xfId="1960"/>
    <cellStyle name="20% - Énfasis5 9 6" xfId="1961"/>
    <cellStyle name="20% - Énfasis6 10" xfId="1962"/>
    <cellStyle name="20% - Énfasis6 10 2" xfId="1963"/>
    <cellStyle name="20% - Énfasis6 10 2 2" xfId="1964"/>
    <cellStyle name="20% - Énfasis6 10 2 2 2" xfId="1965"/>
    <cellStyle name="20% - Énfasis6 10 2 2 3" xfId="1966"/>
    <cellStyle name="20% - Énfasis6 10 2 2 4" xfId="1967"/>
    <cellStyle name="20% - Énfasis6 10 2 3" xfId="1968"/>
    <cellStyle name="20% - Énfasis6 10 2 4" xfId="1969"/>
    <cellStyle name="20% - Énfasis6 10 2 5" xfId="1970"/>
    <cellStyle name="20% - Énfasis6 10 3" xfId="1971"/>
    <cellStyle name="20% - Énfasis6 10 3 2" xfId="1972"/>
    <cellStyle name="20% - Énfasis6 10 3 3" xfId="1973"/>
    <cellStyle name="20% - Énfasis6 10 3 4" xfId="1974"/>
    <cellStyle name="20% - Énfasis6 10 4" xfId="1975"/>
    <cellStyle name="20% - Énfasis6 10 5" xfId="1976"/>
    <cellStyle name="20% - Énfasis6 10 6" xfId="1977"/>
    <cellStyle name="20% - Énfasis6 11" xfId="1978"/>
    <cellStyle name="20% - Énfasis6 11 2" xfId="1979"/>
    <cellStyle name="20% - Énfasis6 11 2 2" xfId="1980"/>
    <cellStyle name="20% - Énfasis6 11 2 3" xfId="1981"/>
    <cellStyle name="20% - Énfasis6 11 2 4" xfId="1982"/>
    <cellStyle name="20% - Énfasis6 11 3" xfId="1983"/>
    <cellStyle name="20% - Énfasis6 11 4" xfId="1984"/>
    <cellStyle name="20% - Énfasis6 11 5" xfId="1985"/>
    <cellStyle name="20% - Énfasis6 12" xfId="1986"/>
    <cellStyle name="20% - Énfasis6 12 2" xfId="1987"/>
    <cellStyle name="20% - Énfasis6 12 3" xfId="1988"/>
    <cellStyle name="20% - Énfasis6 12 4" xfId="1989"/>
    <cellStyle name="20% - Énfasis6 13" xfId="1990"/>
    <cellStyle name="20% - Énfasis6 14" xfId="1991"/>
    <cellStyle name="20% - Énfasis6 15" xfId="1992"/>
    <cellStyle name="20% - Énfasis6 2" xfId="1993"/>
    <cellStyle name="20% - Énfasis6 2 2" xfId="1994"/>
    <cellStyle name="20% - Énfasis6 2 2 2" xfId="1995"/>
    <cellStyle name="20% - Énfasis6 2 2 2 2" xfId="1996"/>
    <cellStyle name="20% - Énfasis6 2 2 2 2 2" xfId="1997"/>
    <cellStyle name="20% - Énfasis6 2 2 2 2 3" xfId="1998"/>
    <cellStyle name="20% - Énfasis6 2 2 2 2 4" xfId="1999"/>
    <cellStyle name="20% - Énfasis6 2 2 2 3" xfId="2000"/>
    <cellStyle name="20% - Énfasis6 2 2 2 4" xfId="2001"/>
    <cellStyle name="20% - Énfasis6 2 2 2 5" xfId="2002"/>
    <cellStyle name="20% - Énfasis6 2 2 3" xfId="2003"/>
    <cellStyle name="20% - Énfasis6 2 2 3 2" xfId="2004"/>
    <cellStyle name="20% - Énfasis6 2 2 3 3" xfId="2005"/>
    <cellStyle name="20% - Énfasis6 2 2 3 4" xfId="2006"/>
    <cellStyle name="20% - Énfasis6 2 2 4" xfId="2007"/>
    <cellStyle name="20% - Énfasis6 2 2 5" xfId="2008"/>
    <cellStyle name="20% - Énfasis6 2 2 6" xfId="2009"/>
    <cellStyle name="20% - Énfasis6 2 3" xfId="2010"/>
    <cellStyle name="20% - Énfasis6 2 3 2" xfId="2011"/>
    <cellStyle name="20% - Énfasis6 2 3 2 2" xfId="2012"/>
    <cellStyle name="20% - Énfasis6 2 3 2 2 2" xfId="2013"/>
    <cellStyle name="20% - Énfasis6 2 3 2 2 3" xfId="2014"/>
    <cellStyle name="20% - Énfasis6 2 3 2 2 4" xfId="2015"/>
    <cellStyle name="20% - Énfasis6 2 3 2 3" xfId="2016"/>
    <cellStyle name="20% - Énfasis6 2 3 2 4" xfId="2017"/>
    <cellStyle name="20% - Énfasis6 2 3 2 5" xfId="2018"/>
    <cellStyle name="20% - Énfasis6 2 3 3" xfId="2019"/>
    <cellStyle name="20% - Énfasis6 2 3 3 2" xfId="2020"/>
    <cellStyle name="20% - Énfasis6 2 3 3 3" xfId="2021"/>
    <cellStyle name="20% - Énfasis6 2 3 3 4" xfId="2022"/>
    <cellStyle name="20% - Énfasis6 2 3 4" xfId="2023"/>
    <cellStyle name="20% - Énfasis6 2 3 5" xfId="2024"/>
    <cellStyle name="20% - Énfasis6 2 3 6" xfId="2025"/>
    <cellStyle name="20% - Énfasis6 2 4" xfId="2026"/>
    <cellStyle name="20% - Énfasis6 2 4 2" xfId="2027"/>
    <cellStyle name="20% - Énfasis6 2 4 2 2" xfId="2028"/>
    <cellStyle name="20% - Énfasis6 2 4 2 3" xfId="2029"/>
    <cellStyle name="20% - Énfasis6 2 4 2 4" xfId="2030"/>
    <cellStyle name="20% - Énfasis6 2 4 3" xfId="2031"/>
    <cellStyle name="20% - Énfasis6 2 4 4" xfId="2032"/>
    <cellStyle name="20% - Énfasis6 2 4 5" xfId="2033"/>
    <cellStyle name="20% - Énfasis6 2 5" xfId="2034"/>
    <cellStyle name="20% - Énfasis6 2 5 2" xfId="2035"/>
    <cellStyle name="20% - Énfasis6 2 5 3" xfId="2036"/>
    <cellStyle name="20% - Énfasis6 2 5 4" xfId="2037"/>
    <cellStyle name="20% - Énfasis6 2 6" xfId="2038"/>
    <cellStyle name="20% - Énfasis6 2 7" xfId="2039"/>
    <cellStyle name="20% - Énfasis6 2 8" xfId="2040"/>
    <cellStyle name="20% - Énfasis6 2 9" xfId="2041"/>
    <cellStyle name="20% - Énfasis6 3" xfId="2042"/>
    <cellStyle name="20% - Énfasis6 3 2" xfId="2043"/>
    <cellStyle name="20% - Énfasis6 3 2 2" xfId="2044"/>
    <cellStyle name="20% - Énfasis6 3 2 2 2" xfId="2045"/>
    <cellStyle name="20% - Énfasis6 3 2 2 2 2" xfId="2046"/>
    <cellStyle name="20% - Énfasis6 3 2 2 2 3" xfId="2047"/>
    <cellStyle name="20% - Énfasis6 3 2 2 2 4" xfId="2048"/>
    <cellStyle name="20% - Énfasis6 3 2 2 3" xfId="2049"/>
    <cellStyle name="20% - Énfasis6 3 2 2 4" xfId="2050"/>
    <cellStyle name="20% - Énfasis6 3 2 2 5" xfId="2051"/>
    <cellStyle name="20% - Énfasis6 3 2 3" xfId="2052"/>
    <cellStyle name="20% - Énfasis6 3 2 3 2" xfId="2053"/>
    <cellStyle name="20% - Énfasis6 3 2 3 3" xfId="2054"/>
    <cellStyle name="20% - Énfasis6 3 2 3 4" xfId="2055"/>
    <cellStyle name="20% - Énfasis6 3 2 4" xfId="2056"/>
    <cellStyle name="20% - Énfasis6 3 2 5" xfId="2057"/>
    <cellStyle name="20% - Énfasis6 3 2 6" xfId="2058"/>
    <cellStyle name="20% - Énfasis6 3 3" xfId="2059"/>
    <cellStyle name="20% - Énfasis6 3 3 2" xfId="2060"/>
    <cellStyle name="20% - Énfasis6 3 3 2 2" xfId="2061"/>
    <cellStyle name="20% - Énfasis6 3 3 2 2 2" xfId="2062"/>
    <cellStyle name="20% - Énfasis6 3 3 2 2 3" xfId="2063"/>
    <cellStyle name="20% - Énfasis6 3 3 2 2 4" xfId="2064"/>
    <cellStyle name="20% - Énfasis6 3 3 2 3" xfId="2065"/>
    <cellStyle name="20% - Énfasis6 3 3 2 4" xfId="2066"/>
    <cellStyle name="20% - Énfasis6 3 3 2 5" xfId="2067"/>
    <cellStyle name="20% - Énfasis6 3 3 3" xfId="2068"/>
    <cellStyle name="20% - Énfasis6 3 3 3 2" xfId="2069"/>
    <cellStyle name="20% - Énfasis6 3 3 3 3" xfId="2070"/>
    <cellStyle name="20% - Énfasis6 3 3 3 4" xfId="2071"/>
    <cellStyle name="20% - Énfasis6 3 3 4" xfId="2072"/>
    <cellStyle name="20% - Énfasis6 3 3 5" xfId="2073"/>
    <cellStyle name="20% - Énfasis6 3 3 6" xfId="2074"/>
    <cellStyle name="20% - Énfasis6 3 4" xfId="2075"/>
    <cellStyle name="20% - Énfasis6 3 4 2" xfId="2076"/>
    <cellStyle name="20% - Énfasis6 3 4 2 2" xfId="2077"/>
    <cellStyle name="20% - Énfasis6 3 4 2 3" xfId="2078"/>
    <cellStyle name="20% - Énfasis6 3 4 2 4" xfId="2079"/>
    <cellStyle name="20% - Énfasis6 3 4 3" xfId="2080"/>
    <cellStyle name="20% - Énfasis6 3 4 4" xfId="2081"/>
    <cellStyle name="20% - Énfasis6 3 4 5" xfId="2082"/>
    <cellStyle name="20% - Énfasis6 3 5" xfId="2083"/>
    <cellStyle name="20% - Énfasis6 3 5 2" xfId="2084"/>
    <cellStyle name="20% - Énfasis6 3 5 3" xfId="2085"/>
    <cellStyle name="20% - Énfasis6 3 5 4" xfId="2086"/>
    <cellStyle name="20% - Énfasis6 3 6" xfId="2087"/>
    <cellStyle name="20% - Énfasis6 3 7" xfId="2088"/>
    <cellStyle name="20% - Énfasis6 3 8" xfId="2089"/>
    <cellStyle name="20% - Énfasis6 3 9" xfId="2090"/>
    <cellStyle name="20% - Énfasis6 4" xfId="2091"/>
    <cellStyle name="20% - Énfasis6 4 2" xfId="2092"/>
    <cellStyle name="20% - Énfasis6 4 2 2" xfId="2093"/>
    <cellStyle name="20% - Énfasis6 4 2 2 2" xfId="2094"/>
    <cellStyle name="20% - Énfasis6 4 2 2 2 2" xfId="2095"/>
    <cellStyle name="20% - Énfasis6 4 2 2 2 3" xfId="2096"/>
    <cellStyle name="20% - Énfasis6 4 2 2 2 4" xfId="2097"/>
    <cellStyle name="20% - Énfasis6 4 2 2 3" xfId="2098"/>
    <cellStyle name="20% - Énfasis6 4 2 2 4" xfId="2099"/>
    <cellStyle name="20% - Énfasis6 4 2 2 5" xfId="2100"/>
    <cellStyle name="20% - Énfasis6 4 2 3" xfId="2101"/>
    <cellStyle name="20% - Énfasis6 4 2 3 2" xfId="2102"/>
    <cellStyle name="20% - Énfasis6 4 2 3 3" xfId="2103"/>
    <cellStyle name="20% - Énfasis6 4 2 3 4" xfId="2104"/>
    <cellStyle name="20% - Énfasis6 4 2 4" xfId="2105"/>
    <cellStyle name="20% - Énfasis6 4 2 5" xfId="2106"/>
    <cellStyle name="20% - Énfasis6 4 2 6" xfId="2107"/>
    <cellStyle name="20% - Énfasis6 4 3" xfId="2108"/>
    <cellStyle name="20% - Énfasis6 4 3 2" xfId="2109"/>
    <cellStyle name="20% - Énfasis6 4 3 2 2" xfId="2110"/>
    <cellStyle name="20% - Énfasis6 4 3 2 2 2" xfId="2111"/>
    <cellStyle name="20% - Énfasis6 4 3 2 2 3" xfId="2112"/>
    <cellStyle name="20% - Énfasis6 4 3 2 2 4" xfId="2113"/>
    <cellStyle name="20% - Énfasis6 4 3 2 3" xfId="2114"/>
    <cellStyle name="20% - Énfasis6 4 3 2 4" xfId="2115"/>
    <cellStyle name="20% - Énfasis6 4 3 2 5" xfId="2116"/>
    <cellStyle name="20% - Énfasis6 4 3 3" xfId="2117"/>
    <cellStyle name="20% - Énfasis6 4 3 3 2" xfId="2118"/>
    <cellStyle name="20% - Énfasis6 4 3 3 3" xfId="2119"/>
    <cellStyle name="20% - Énfasis6 4 3 3 4" xfId="2120"/>
    <cellStyle name="20% - Énfasis6 4 3 4" xfId="2121"/>
    <cellStyle name="20% - Énfasis6 4 3 5" xfId="2122"/>
    <cellStyle name="20% - Énfasis6 4 3 6" xfId="2123"/>
    <cellStyle name="20% - Énfasis6 4 4" xfId="2124"/>
    <cellStyle name="20% - Énfasis6 4 4 2" xfId="2125"/>
    <cellStyle name="20% - Énfasis6 4 4 2 2" xfId="2126"/>
    <cellStyle name="20% - Énfasis6 4 4 2 3" xfId="2127"/>
    <cellStyle name="20% - Énfasis6 4 4 2 4" xfId="2128"/>
    <cellStyle name="20% - Énfasis6 4 4 3" xfId="2129"/>
    <cellStyle name="20% - Énfasis6 4 4 4" xfId="2130"/>
    <cellStyle name="20% - Énfasis6 4 4 5" xfId="2131"/>
    <cellStyle name="20% - Énfasis6 4 5" xfId="2132"/>
    <cellStyle name="20% - Énfasis6 4 5 2" xfId="2133"/>
    <cellStyle name="20% - Énfasis6 4 5 3" xfId="2134"/>
    <cellStyle name="20% - Énfasis6 4 5 4" xfId="2135"/>
    <cellStyle name="20% - Énfasis6 4 6" xfId="2136"/>
    <cellStyle name="20% - Énfasis6 4 7" xfId="2137"/>
    <cellStyle name="20% - Énfasis6 4 8" xfId="2138"/>
    <cellStyle name="20% - Énfasis6 4 9" xfId="2139"/>
    <cellStyle name="20% - Énfasis6 5" xfId="2140"/>
    <cellStyle name="20% - Énfasis6 5 2" xfId="2141"/>
    <cellStyle name="20% - Énfasis6 5 2 2" xfId="2142"/>
    <cellStyle name="20% - Énfasis6 5 2 2 2" xfId="2143"/>
    <cellStyle name="20% - Énfasis6 5 2 2 2 2" xfId="2144"/>
    <cellStyle name="20% - Énfasis6 5 2 2 2 3" xfId="2145"/>
    <cellStyle name="20% - Énfasis6 5 2 2 2 4" xfId="2146"/>
    <cellStyle name="20% - Énfasis6 5 2 2 3" xfId="2147"/>
    <cellStyle name="20% - Énfasis6 5 2 2 4" xfId="2148"/>
    <cellStyle name="20% - Énfasis6 5 2 2 5" xfId="2149"/>
    <cellStyle name="20% - Énfasis6 5 2 3" xfId="2150"/>
    <cellStyle name="20% - Énfasis6 5 2 3 2" xfId="2151"/>
    <cellStyle name="20% - Énfasis6 5 2 3 3" xfId="2152"/>
    <cellStyle name="20% - Énfasis6 5 2 3 4" xfId="2153"/>
    <cellStyle name="20% - Énfasis6 5 2 4" xfId="2154"/>
    <cellStyle name="20% - Énfasis6 5 2 5" xfId="2155"/>
    <cellStyle name="20% - Énfasis6 5 2 6" xfId="2156"/>
    <cellStyle name="20% - Énfasis6 5 3" xfId="2157"/>
    <cellStyle name="20% - Énfasis6 5 3 2" xfId="2158"/>
    <cellStyle name="20% - Énfasis6 5 3 2 2" xfId="2159"/>
    <cellStyle name="20% - Énfasis6 5 3 2 2 2" xfId="2160"/>
    <cellStyle name="20% - Énfasis6 5 3 2 2 3" xfId="2161"/>
    <cellStyle name="20% - Énfasis6 5 3 2 2 4" xfId="2162"/>
    <cellStyle name="20% - Énfasis6 5 3 2 3" xfId="2163"/>
    <cellStyle name="20% - Énfasis6 5 3 2 4" xfId="2164"/>
    <cellStyle name="20% - Énfasis6 5 3 2 5" xfId="2165"/>
    <cellStyle name="20% - Énfasis6 5 3 3" xfId="2166"/>
    <cellStyle name="20% - Énfasis6 5 3 3 2" xfId="2167"/>
    <cellStyle name="20% - Énfasis6 5 3 3 3" xfId="2168"/>
    <cellStyle name="20% - Énfasis6 5 3 3 4" xfId="2169"/>
    <cellStyle name="20% - Énfasis6 5 3 4" xfId="2170"/>
    <cellStyle name="20% - Énfasis6 5 3 5" xfId="2171"/>
    <cellStyle name="20% - Énfasis6 5 3 6" xfId="2172"/>
    <cellStyle name="20% - Énfasis6 5 4" xfId="2173"/>
    <cellStyle name="20% - Énfasis6 5 4 2" xfId="2174"/>
    <cellStyle name="20% - Énfasis6 5 4 2 2" xfId="2175"/>
    <cellStyle name="20% - Énfasis6 5 4 2 3" xfId="2176"/>
    <cellStyle name="20% - Énfasis6 5 4 2 4" xfId="2177"/>
    <cellStyle name="20% - Énfasis6 5 4 3" xfId="2178"/>
    <cellStyle name="20% - Énfasis6 5 4 4" xfId="2179"/>
    <cellStyle name="20% - Énfasis6 5 4 5" xfId="2180"/>
    <cellStyle name="20% - Énfasis6 5 5" xfId="2181"/>
    <cellStyle name="20% - Énfasis6 5 5 2" xfId="2182"/>
    <cellStyle name="20% - Énfasis6 5 5 3" xfId="2183"/>
    <cellStyle name="20% - Énfasis6 5 5 4" xfId="2184"/>
    <cellStyle name="20% - Énfasis6 5 6" xfId="2185"/>
    <cellStyle name="20% - Énfasis6 5 7" xfId="2186"/>
    <cellStyle name="20% - Énfasis6 5 8" xfId="2187"/>
    <cellStyle name="20% - Énfasis6 5 9" xfId="2188"/>
    <cellStyle name="20% - Énfasis6 6" xfId="2189"/>
    <cellStyle name="20% - Énfasis6 6 2" xfId="2190"/>
    <cellStyle name="20% - Énfasis6 6 2 2" xfId="2191"/>
    <cellStyle name="20% - Énfasis6 6 2 2 2" xfId="2192"/>
    <cellStyle name="20% - Énfasis6 6 2 2 2 2" xfId="2193"/>
    <cellStyle name="20% - Énfasis6 6 2 2 2 3" xfId="2194"/>
    <cellStyle name="20% - Énfasis6 6 2 2 2 4" xfId="2195"/>
    <cellStyle name="20% - Énfasis6 6 2 2 3" xfId="2196"/>
    <cellStyle name="20% - Énfasis6 6 2 2 4" xfId="2197"/>
    <cellStyle name="20% - Énfasis6 6 2 2 5" xfId="2198"/>
    <cellStyle name="20% - Énfasis6 6 2 3" xfId="2199"/>
    <cellStyle name="20% - Énfasis6 6 2 3 2" xfId="2200"/>
    <cellStyle name="20% - Énfasis6 6 2 3 3" xfId="2201"/>
    <cellStyle name="20% - Énfasis6 6 2 3 4" xfId="2202"/>
    <cellStyle name="20% - Énfasis6 6 2 4" xfId="2203"/>
    <cellStyle name="20% - Énfasis6 6 2 5" xfId="2204"/>
    <cellStyle name="20% - Énfasis6 6 2 6" xfId="2205"/>
    <cellStyle name="20% - Énfasis6 6 3" xfId="2206"/>
    <cellStyle name="20% - Énfasis6 6 3 2" xfId="2207"/>
    <cellStyle name="20% - Énfasis6 6 3 2 2" xfId="2208"/>
    <cellStyle name="20% - Énfasis6 6 3 2 2 2" xfId="2209"/>
    <cellStyle name="20% - Énfasis6 6 3 2 2 3" xfId="2210"/>
    <cellStyle name="20% - Énfasis6 6 3 2 2 4" xfId="2211"/>
    <cellStyle name="20% - Énfasis6 6 3 2 3" xfId="2212"/>
    <cellStyle name="20% - Énfasis6 6 3 2 4" xfId="2213"/>
    <cellStyle name="20% - Énfasis6 6 3 2 5" xfId="2214"/>
    <cellStyle name="20% - Énfasis6 6 3 3" xfId="2215"/>
    <cellStyle name="20% - Énfasis6 6 3 3 2" xfId="2216"/>
    <cellStyle name="20% - Énfasis6 6 3 3 3" xfId="2217"/>
    <cellStyle name="20% - Énfasis6 6 3 3 4" xfId="2218"/>
    <cellStyle name="20% - Énfasis6 6 3 4" xfId="2219"/>
    <cellStyle name="20% - Énfasis6 6 3 5" xfId="2220"/>
    <cellStyle name="20% - Énfasis6 6 3 6" xfId="2221"/>
    <cellStyle name="20% - Énfasis6 6 4" xfId="2222"/>
    <cellStyle name="20% - Énfasis6 6 4 2" xfId="2223"/>
    <cellStyle name="20% - Énfasis6 6 4 2 2" xfId="2224"/>
    <cellStyle name="20% - Énfasis6 6 4 2 3" xfId="2225"/>
    <cellStyle name="20% - Énfasis6 6 4 2 4" xfId="2226"/>
    <cellStyle name="20% - Énfasis6 6 4 3" xfId="2227"/>
    <cellStyle name="20% - Énfasis6 6 4 4" xfId="2228"/>
    <cellStyle name="20% - Énfasis6 6 4 5" xfId="2229"/>
    <cellStyle name="20% - Énfasis6 6 5" xfId="2230"/>
    <cellStyle name="20% - Énfasis6 6 5 2" xfId="2231"/>
    <cellStyle name="20% - Énfasis6 6 5 3" xfId="2232"/>
    <cellStyle name="20% - Énfasis6 6 5 4" xfId="2233"/>
    <cellStyle name="20% - Énfasis6 6 6" xfId="2234"/>
    <cellStyle name="20% - Énfasis6 6 7" xfId="2235"/>
    <cellStyle name="20% - Énfasis6 6 8" xfId="2236"/>
    <cellStyle name="20% - Énfasis6 6 9" xfId="2237"/>
    <cellStyle name="20% - Énfasis6 7" xfId="2238"/>
    <cellStyle name="20% - Énfasis6 7 2" xfId="2239"/>
    <cellStyle name="20% - Énfasis6 7 2 2" xfId="2240"/>
    <cellStyle name="20% - Énfasis6 7 2 2 2" xfId="2241"/>
    <cellStyle name="20% - Énfasis6 7 2 2 2 2" xfId="2242"/>
    <cellStyle name="20% - Énfasis6 7 2 2 2 3" xfId="2243"/>
    <cellStyle name="20% - Énfasis6 7 2 2 2 4" xfId="2244"/>
    <cellStyle name="20% - Énfasis6 7 2 2 3" xfId="2245"/>
    <cellStyle name="20% - Énfasis6 7 2 2 4" xfId="2246"/>
    <cellStyle name="20% - Énfasis6 7 2 2 5" xfId="2247"/>
    <cellStyle name="20% - Énfasis6 7 2 3" xfId="2248"/>
    <cellStyle name="20% - Énfasis6 7 2 3 2" xfId="2249"/>
    <cellStyle name="20% - Énfasis6 7 2 3 3" xfId="2250"/>
    <cellStyle name="20% - Énfasis6 7 2 3 4" xfId="2251"/>
    <cellStyle name="20% - Énfasis6 7 2 4" xfId="2252"/>
    <cellStyle name="20% - Énfasis6 7 2 5" xfId="2253"/>
    <cellStyle name="20% - Énfasis6 7 2 6" xfId="2254"/>
    <cellStyle name="20% - Énfasis6 7 3" xfId="2255"/>
    <cellStyle name="20% - Énfasis6 7 3 2" xfId="2256"/>
    <cellStyle name="20% - Énfasis6 7 3 2 2" xfId="2257"/>
    <cellStyle name="20% - Énfasis6 7 3 2 2 2" xfId="2258"/>
    <cellStyle name="20% - Énfasis6 7 3 2 2 3" xfId="2259"/>
    <cellStyle name="20% - Énfasis6 7 3 2 2 4" xfId="2260"/>
    <cellStyle name="20% - Énfasis6 7 3 2 3" xfId="2261"/>
    <cellStyle name="20% - Énfasis6 7 3 2 4" xfId="2262"/>
    <cellStyle name="20% - Énfasis6 7 3 2 5" xfId="2263"/>
    <cellStyle name="20% - Énfasis6 7 3 3" xfId="2264"/>
    <cellStyle name="20% - Énfasis6 7 3 3 2" xfId="2265"/>
    <cellStyle name="20% - Énfasis6 7 3 3 3" xfId="2266"/>
    <cellStyle name="20% - Énfasis6 7 3 3 4" xfId="2267"/>
    <cellStyle name="20% - Énfasis6 7 3 4" xfId="2268"/>
    <cellStyle name="20% - Énfasis6 7 3 5" xfId="2269"/>
    <cellStyle name="20% - Énfasis6 7 3 6" xfId="2270"/>
    <cellStyle name="20% - Énfasis6 7 4" xfId="2271"/>
    <cellStyle name="20% - Énfasis6 7 4 2" xfId="2272"/>
    <cellStyle name="20% - Énfasis6 7 4 2 2" xfId="2273"/>
    <cellStyle name="20% - Énfasis6 7 4 2 3" xfId="2274"/>
    <cellStyle name="20% - Énfasis6 7 4 2 4" xfId="2275"/>
    <cellStyle name="20% - Énfasis6 7 4 3" xfId="2276"/>
    <cellStyle name="20% - Énfasis6 7 4 4" xfId="2277"/>
    <cellStyle name="20% - Énfasis6 7 4 5" xfId="2278"/>
    <cellStyle name="20% - Énfasis6 7 5" xfId="2279"/>
    <cellStyle name="20% - Énfasis6 7 5 2" xfId="2280"/>
    <cellStyle name="20% - Énfasis6 7 5 3" xfId="2281"/>
    <cellStyle name="20% - Énfasis6 7 5 4" xfId="2282"/>
    <cellStyle name="20% - Énfasis6 7 6" xfId="2283"/>
    <cellStyle name="20% - Énfasis6 7 7" xfId="2284"/>
    <cellStyle name="20% - Énfasis6 7 8" xfId="2285"/>
    <cellStyle name="20% - Énfasis6 7 9" xfId="2286"/>
    <cellStyle name="20% - Énfasis6 8" xfId="2287"/>
    <cellStyle name="20% - Énfasis6 8 2" xfId="2288"/>
    <cellStyle name="20% - Énfasis6 8 2 2" xfId="2289"/>
    <cellStyle name="20% - Énfasis6 8 2 2 2" xfId="2290"/>
    <cellStyle name="20% - Énfasis6 8 2 2 2 2" xfId="2291"/>
    <cellStyle name="20% - Énfasis6 8 2 2 2 3" xfId="2292"/>
    <cellStyle name="20% - Énfasis6 8 2 2 2 4" xfId="2293"/>
    <cellStyle name="20% - Énfasis6 8 2 2 3" xfId="2294"/>
    <cellStyle name="20% - Énfasis6 8 2 2 4" xfId="2295"/>
    <cellStyle name="20% - Énfasis6 8 2 2 5" xfId="2296"/>
    <cellStyle name="20% - Énfasis6 8 2 3" xfId="2297"/>
    <cellStyle name="20% - Énfasis6 8 2 3 2" xfId="2298"/>
    <cellStyle name="20% - Énfasis6 8 2 3 3" xfId="2299"/>
    <cellStyle name="20% - Énfasis6 8 2 3 4" xfId="2300"/>
    <cellStyle name="20% - Énfasis6 8 2 4" xfId="2301"/>
    <cellStyle name="20% - Énfasis6 8 2 5" xfId="2302"/>
    <cellStyle name="20% - Énfasis6 8 2 6" xfId="2303"/>
    <cellStyle name="20% - Énfasis6 8 3" xfId="2304"/>
    <cellStyle name="20% - Énfasis6 8 3 2" xfId="2305"/>
    <cellStyle name="20% - Énfasis6 8 3 2 2" xfId="2306"/>
    <cellStyle name="20% - Énfasis6 8 3 2 2 2" xfId="2307"/>
    <cellStyle name="20% - Énfasis6 8 3 2 2 3" xfId="2308"/>
    <cellStyle name="20% - Énfasis6 8 3 2 2 4" xfId="2309"/>
    <cellStyle name="20% - Énfasis6 8 3 2 3" xfId="2310"/>
    <cellStyle name="20% - Énfasis6 8 3 2 4" xfId="2311"/>
    <cellStyle name="20% - Énfasis6 8 3 2 5" xfId="2312"/>
    <cellStyle name="20% - Énfasis6 8 3 3" xfId="2313"/>
    <cellStyle name="20% - Énfasis6 8 3 3 2" xfId="2314"/>
    <cellStyle name="20% - Énfasis6 8 3 3 3" xfId="2315"/>
    <cellStyle name="20% - Énfasis6 8 3 3 4" xfId="2316"/>
    <cellStyle name="20% - Énfasis6 8 3 4" xfId="2317"/>
    <cellStyle name="20% - Énfasis6 8 3 5" xfId="2318"/>
    <cellStyle name="20% - Énfasis6 8 3 6" xfId="2319"/>
    <cellStyle name="20% - Énfasis6 8 4" xfId="2320"/>
    <cellStyle name="20% - Énfasis6 8 4 2" xfId="2321"/>
    <cellStyle name="20% - Énfasis6 8 4 2 2" xfId="2322"/>
    <cellStyle name="20% - Énfasis6 8 4 2 3" xfId="2323"/>
    <cellStyle name="20% - Énfasis6 8 4 2 4" xfId="2324"/>
    <cellStyle name="20% - Énfasis6 8 4 3" xfId="2325"/>
    <cellStyle name="20% - Énfasis6 8 4 4" xfId="2326"/>
    <cellStyle name="20% - Énfasis6 8 4 5" xfId="2327"/>
    <cellStyle name="20% - Énfasis6 8 5" xfId="2328"/>
    <cellStyle name="20% - Énfasis6 8 5 2" xfId="2329"/>
    <cellStyle name="20% - Énfasis6 8 5 3" xfId="2330"/>
    <cellStyle name="20% - Énfasis6 8 5 4" xfId="2331"/>
    <cellStyle name="20% - Énfasis6 8 6" xfId="2332"/>
    <cellStyle name="20% - Énfasis6 8 7" xfId="2333"/>
    <cellStyle name="20% - Énfasis6 8 8" xfId="2334"/>
    <cellStyle name="20% - Énfasis6 8 9" xfId="2335"/>
    <cellStyle name="20% - Énfasis6 9" xfId="2336"/>
    <cellStyle name="20% - Énfasis6 9 2" xfId="2337"/>
    <cellStyle name="20% - Énfasis6 9 2 2" xfId="2338"/>
    <cellStyle name="20% - Énfasis6 9 2 2 2" xfId="2339"/>
    <cellStyle name="20% - Énfasis6 9 2 2 3" xfId="2340"/>
    <cellStyle name="20% - Énfasis6 9 2 2 4" xfId="2341"/>
    <cellStyle name="20% - Énfasis6 9 2 3" xfId="2342"/>
    <cellStyle name="20% - Énfasis6 9 2 4" xfId="2343"/>
    <cellStyle name="20% - Énfasis6 9 2 5" xfId="2344"/>
    <cellStyle name="20% - Énfasis6 9 3" xfId="2345"/>
    <cellStyle name="20% - Énfasis6 9 3 2" xfId="2346"/>
    <cellStyle name="20% - Énfasis6 9 3 3" xfId="2347"/>
    <cellStyle name="20% - Énfasis6 9 3 4" xfId="2348"/>
    <cellStyle name="20% - Énfasis6 9 4" xfId="2349"/>
    <cellStyle name="20% - Énfasis6 9 5" xfId="2350"/>
    <cellStyle name="20% - Énfasis6 9 6" xfId="2351"/>
    <cellStyle name="40% - Énfasis1 10" xfId="2352"/>
    <cellStyle name="40% - Énfasis1 10 2" xfId="2353"/>
    <cellStyle name="40% - Énfasis1 10 2 2" xfId="2354"/>
    <cellStyle name="40% - Énfasis1 10 2 2 2" xfId="2355"/>
    <cellStyle name="40% - Énfasis1 10 2 2 3" xfId="2356"/>
    <cellStyle name="40% - Énfasis1 10 2 2 4" xfId="2357"/>
    <cellStyle name="40% - Énfasis1 10 2 3" xfId="2358"/>
    <cellStyle name="40% - Énfasis1 10 2 4" xfId="2359"/>
    <cellStyle name="40% - Énfasis1 10 2 5" xfId="2360"/>
    <cellStyle name="40% - Énfasis1 10 3" xfId="2361"/>
    <cellStyle name="40% - Énfasis1 10 3 2" xfId="2362"/>
    <cellStyle name="40% - Énfasis1 10 3 3" xfId="2363"/>
    <cellStyle name="40% - Énfasis1 10 3 4" xfId="2364"/>
    <cellStyle name="40% - Énfasis1 10 4" xfId="2365"/>
    <cellStyle name="40% - Énfasis1 10 5" xfId="2366"/>
    <cellStyle name="40% - Énfasis1 10 6" xfId="2367"/>
    <cellStyle name="40% - Énfasis1 11" xfId="2368"/>
    <cellStyle name="40% - Énfasis1 11 2" xfId="2369"/>
    <cellStyle name="40% - Énfasis1 11 2 2" xfId="2370"/>
    <cellStyle name="40% - Énfasis1 11 2 3" xfId="2371"/>
    <cellStyle name="40% - Énfasis1 11 2 4" xfId="2372"/>
    <cellStyle name="40% - Énfasis1 11 3" xfId="2373"/>
    <cellStyle name="40% - Énfasis1 11 4" xfId="2374"/>
    <cellStyle name="40% - Énfasis1 11 5" xfId="2375"/>
    <cellStyle name="40% - Énfasis1 12" xfId="2376"/>
    <cellStyle name="40% - Énfasis1 12 2" xfId="2377"/>
    <cellStyle name="40% - Énfasis1 12 3" xfId="2378"/>
    <cellStyle name="40% - Énfasis1 12 4" xfId="2379"/>
    <cellStyle name="40% - Énfasis1 13" xfId="2380"/>
    <cellStyle name="40% - Énfasis1 14" xfId="2381"/>
    <cellStyle name="40% - Énfasis1 15" xfId="2382"/>
    <cellStyle name="40% - Énfasis1 2" xfId="2383"/>
    <cellStyle name="40% - Énfasis1 2 2" xfId="2384"/>
    <cellStyle name="40% - Énfasis1 2 2 2" xfId="2385"/>
    <cellStyle name="40% - Énfasis1 2 2 2 2" xfId="2386"/>
    <cellStyle name="40% - Énfasis1 2 2 2 2 2" xfId="2387"/>
    <cellStyle name="40% - Énfasis1 2 2 2 2 3" xfId="2388"/>
    <cellStyle name="40% - Énfasis1 2 2 2 2 4" xfId="2389"/>
    <cellStyle name="40% - Énfasis1 2 2 2 3" xfId="2390"/>
    <cellStyle name="40% - Énfasis1 2 2 2 4" xfId="2391"/>
    <cellStyle name="40% - Énfasis1 2 2 2 5" xfId="2392"/>
    <cellStyle name="40% - Énfasis1 2 2 3" xfId="2393"/>
    <cellStyle name="40% - Énfasis1 2 2 3 2" xfId="2394"/>
    <cellStyle name="40% - Énfasis1 2 2 3 3" xfId="2395"/>
    <cellStyle name="40% - Énfasis1 2 2 3 4" xfId="2396"/>
    <cellStyle name="40% - Énfasis1 2 2 4" xfId="2397"/>
    <cellStyle name="40% - Énfasis1 2 2 5" xfId="2398"/>
    <cellStyle name="40% - Énfasis1 2 2 6" xfId="2399"/>
    <cellStyle name="40% - Énfasis1 2 3" xfId="2400"/>
    <cellStyle name="40% - Énfasis1 2 3 2" xfId="2401"/>
    <cellStyle name="40% - Énfasis1 2 3 2 2" xfId="2402"/>
    <cellStyle name="40% - Énfasis1 2 3 2 2 2" xfId="2403"/>
    <cellStyle name="40% - Énfasis1 2 3 2 2 3" xfId="2404"/>
    <cellStyle name="40% - Énfasis1 2 3 2 2 4" xfId="2405"/>
    <cellStyle name="40% - Énfasis1 2 3 2 3" xfId="2406"/>
    <cellStyle name="40% - Énfasis1 2 3 2 4" xfId="2407"/>
    <cellStyle name="40% - Énfasis1 2 3 2 5" xfId="2408"/>
    <cellStyle name="40% - Énfasis1 2 3 3" xfId="2409"/>
    <cellStyle name="40% - Énfasis1 2 3 3 2" xfId="2410"/>
    <cellStyle name="40% - Énfasis1 2 3 3 3" xfId="2411"/>
    <cellStyle name="40% - Énfasis1 2 3 3 4" xfId="2412"/>
    <cellStyle name="40% - Énfasis1 2 3 4" xfId="2413"/>
    <cellStyle name="40% - Énfasis1 2 3 5" xfId="2414"/>
    <cellStyle name="40% - Énfasis1 2 3 6" xfId="2415"/>
    <cellStyle name="40% - Énfasis1 2 4" xfId="2416"/>
    <cellStyle name="40% - Énfasis1 2 4 2" xfId="2417"/>
    <cellStyle name="40% - Énfasis1 2 4 2 2" xfId="2418"/>
    <cellStyle name="40% - Énfasis1 2 4 2 3" xfId="2419"/>
    <cellStyle name="40% - Énfasis1 2 4 2 4" xfId="2420"/>
    <cellStyle name="40% - Énfasis1 2 4 3" xfId="2421"/>
    <cellStyle name="40% - Énfasis1 2 4 4" xfId="2422"/>
    <cellStyle name="40% - Énfasis1 2 4 5" xfId="2423"/>
    <cellStyle name="40% - Énfasis1 2 5" xfId="2424"/>
    <cellStyle name="40% - Énfasis1 2 5 2" xfId="2425"/>
    <cellStyle name="40% - Énfasis1 2 5 3" xfId="2426"/>
    <cellStyle name="40% - Énfasis1 2 5 4" xfId="2427"/>
    <cellStyle name="40% - Énfasis1 2 6" xfId="2428"/>
    <cellStyle name="40% - Énfasis1 2 7" xfId="2429"/>
    <cellStyle name="40% - Énfasis1 2 8" xfId="2430"/>
    <cellStyle name="40% - Énfasis1 2 9" xfId="2431"/>
    <cellStyle name="40% - Énfasis1 3" xfId="2432"/>
    <cellStyle name="40% - Énfasis1 3 2" xfId="2433"/>
    <cellStyle name="40% - Énfasis1 3 2 2" xfId="2434"/>
    <cellStyle name="40% - Énfasis1 3 2 2 2" xfId="2435"/>
    <cellStyle name="40% - Énfasis1 3 2 2 2 2" xfId="2436"/>
    <cellStyle name="40% - Énfasis1 3 2 2 2 3" xfId="2437"/>
    <cellStyle name="40% - Énfasis1 3 2 2 2 4" xfId="2438"/>
    <cellStyle name="40% - Énfasis1 3 2 2 3" xfId="2439"/>
    <cellStyle name="40% - Énfasis1 3 2 2 4" xfId="2440"/>
    <cellStyle name="40% - Énfasis1 3 2 2 5" xfId="2441"/>
    <cellStyle name="40% - Énfasis1 3 2 3" xfId="2442"/>
    <cellStyle name="40% - Énfasis1 3 2 3 2" xfId="2443"/>
    <cellStyle name="40% - Énfasis1 3 2 3 3" xfId="2444"/>
    <cellStyle name="40% - Énfasis1 3 2 3 4" xfId="2445"/>
    <cellStyle name="40% - Énfasis1 3 2 4" xfId="2446"/>
    <cellStyle name="40% - Énfasis1 3 2 5" xfId="2447"/>
    <cellStyle name="40% - Énfasis1 3 2 6" xfId="2448"/>
    <cellStyle name="40% - Énfasis1 3 3" xfId="2449"/>
    <cellStyle name="40% - Énfasis1 3 3 2" xfId="2450"/>
    <cellStyle name="40% - Énfasis1 3 3 2 2" xfId="2451"/>
    <cellStyle name="40% - Énfasis1 3 3 2 2 2" xfId="2452"/>
    <cellStyle name="40% - Énfasis1 3 3 2 2 3" xfId="2453"/>
    <cellStyle name="40% - Énfasis1 3 3 2 2 4" xfId="2454"/>
    <cellStyle name="40% - Énfasis1 3 3 2 3" xfId="2455"/>
    <cellStyle name="40% - Énfasis1 3 3 2 4" xfId="2456"/>
    <cellStyle name="40% - Énfasis1 3 3 2 5" xfId="2457"/>
    <cellStyle name="40% - Énfasis1 3 3 3" xfId="2458"/>
    <cellStyle name="40% - Énfasis1 3 3 3 2" xfId="2459"/>
    <cellStyle name="40% - Énfasis1 3 3 3 3" xfId="2460"/>
    <cellStyle name="40% - Énfasis1 3 3 3 4" xfId="2461"/>
    <cellStyle name="40% - Énfasis1 3 3 4" xfId="2462"/>
    <cellStyle name="40% - Énfasis1 3 3 5" xfId="2463"/>
    <cellStyle name="40% - Énfasis1 3 3 6" xfId="2464"/>
    <cellStyle name="40% - Énfasis1 3 4" xfId="2465"/>
    <cellStyle name="40% - Énfasis1 3 4 2" xfId="2466"/>
    <cellStyle name="40% - Énfasis1 3 4 2 2" xfId="2467"/>
    <cellStyle name="40% - Énfasis1 3 4 2 3" xfId="2468"/>
    <cellStyle name="40% - Énfasis1 3 4 2 4" xfId="2469"/>
    <cellStyle name="40% - Énfasis1 3 4 3" xfId="2470"/>
    <cellStyle name="40% - Énfasis1 3 4 4" xfId="2471"/>
    <cellStyle name="40% - Énfasis1 3 4 5" xfId="2472"/>
    <cellStyle name="40% - Énfasis1 3 5" xfId="2473"/>
    <cellStyle name="40% - Énfasis1 3 5 2" xfId="2474"/>
    <cellStyle name="40% - Énfasis1 3 5 3" xfId="2475"/>
    <cellStyle name="40% - Énfasis1 3 5 4" xfId="2476"/>
    <cellStyle name="40% - Énfasis1 3 6" xfId="2477"/>
    <cellStyle name="40% - Énfasis1 3 7" xfId="2478"/>
    <cellStyle name="40% - Énfasis1 3 8" xfId="2479"/>
    <cellStyle name="40% - Énfasis1 3 9" xfId="2480"/>
    <cellStyle name="40% - Énfasis1 4" xfId="2481"/>
    <cellStyle name="40% - Énfasis1 4 2" xfId="2482"/>
    <cellStyle name="40% - Énfasis1 4 2 2" xfId="2483"/>
    <cellStyle name="40% - Énfasis1 4 2 2 2" xfId="2484"/>
    <cellStyle name="40% - Énfasis1 4 2 2 2 2" xfId="2485"/>
    <cellStyle name="40% - Énfasis1 4 2 2 2 3" xfId="2486"/>
    <cellStyle name="40% - Énfasis1 4 2 2 2 4" xfId="2487"/>
    <cellStyle name="40% - Énfasis1 4 2 2 3" xfId="2488"/>
    <cellStyle name="40% - Énfasis1 4 2 2 4" xfId="2489"/>
    <cellStyle name="40% - Énfasis1 4 2 2 5" xfId="2490"/>
    <cellStyle name="40% - Énfasis1 4 2 3" xfId="2491"/>
    <cellStyle name="40% - Énfasis1 4 2 3 2" xfId="2492"/>
    <cellStyle name="40% - Énfasis1 4 2 3 3" xfId="2493"/>
    <cellStyle name="40% - Énfasis1 4 2 3 4" xfId="2494"/>
    <cellStyle name="40% - Énfasis1 4 2 4" xfId="2495"/>
    <cellStyle name="40% - Énfasis1 4 2 5" xfId="2496"/>
    <cellStyle name="40% - Énfasis1 4 2 6" xfId="2497"/>
    <cellStyle name="40% - Énfasis1 4 3" xfId="2498"/>
    <cellStyle name="40% - Énfasis1 4 3 2" xfId="2499"/>
    <cellStyle name="40% - Énfasis1 4 3 2 2" xfId="2500"/>
    <cellStyle name="40% - Énfasis1 4 3 2 2 2" xfId="2501"/>
    <cellStyle name="40% - Énfasis1 4 3 2 2 3" xfId="2502"/>
    <cellStyle name="40% - Énfasis1 4 3 2 2 4" xfId="2503"/>
    <cellStyle name="40% - Énfasis1 4 3 2 3" xfId="2504"/>
    <cellStyle name="40% - Énfasis1 4 3 2 4" xfId="2505"/>
    <cellStyle name="40% - Énfasis1 4 3 2 5" xfId="2506"/>
    <cellStyle name="40% - Énfasis1 4 3 3" xfId="2507"/>
    <cellStyle name="40% - Énfasis1 4 3 3 2" xfId="2508"/>
    <cellStyle name="40% - Énfasis1 4 3 3 3" xfId="2509"/>
    <cellStyle name="40% - Énfasis1 4 3 3 4" xfId="2510"/>
    <cellStyle name="40% - Énfasis1 4 3 4" xfId="2511"/>
    <cellStyle name="40% - Énfasis1 4 3 5" xfId="2512"/>
    <cellStyle name="40% - Énfasis1 4 3 6" xfId="2513"/>
    <cellStyle name="40% - Énfasis1 4 4" xfId="2514"/>
    <cellStyle name="40% - Énfasis1 4 4 2" xfId="2515"/>
    <cellStyle name="40% - Énfasis1 4 4 2 2" xfId="2516"/>
    <cellStyle name="40% - Énfasis1 4 4 2 3" xfId="2517"/>
    <cellStyle name="40% - Énfasis1 4 4 2 4" xfId="2518"/>
    <cellStyle name="40% - Énfasis1 4 4 3" xfId="2519"/>
    <cellStyle name="40% - Énfasis1 4 4 4" xfId="2520"/>
    <cellStyle name="40% - Énfasis1 4 4 5" xfId="2521"/>
    <cellStyle name="40% - Énfasis1 4 5" xfId="2522"/>
    <cellStyle name="40% - Énfasis1 4 5 2" xfId="2523"/>
    <cellStyle name="40% - Énfasis1 4 5 3" xfId="2524"/>
    <cellStyle name="40% - Énfasis1 4 5 4" xfId="2525"/>
    <cellStyle name="40% - Énfasis1 4 6" xfId="2526"/>
    <cellStyle name="40% - Énfasis1 4 7" xfId="2527"/>
    <cellStyle name="40% - Énfasis1 4 8" xfId="2528"/>
    <cellStyle name="40% - Énfasis1 4 9" xfId="2529"/>
    <cellStyle name="40% - Énfasis1 5" xfId="2530"/>
    <cellStyle name="40% - Énfasis1 5 2" xfId="2531"/>
    <cellStyle name="40% - Énfasis1 5 2 2" xfId="2532"/>
    <cellStyle name="40% - Énfasis1 5 2 2 2" xfId="2533"/>
    <cellStyle name="40% - Énfasis1 5 2 2 2 2" xfId="2534"/>
    <cellStyle name="40% - Énfasis1 5 2 2 2 3" xfId="2535"/>
    <cellStyle name="40% - Énfasis1 5 2 2 2 4" xfId="2536"/>
    <cellStyle name="40% - Énfasis1 5 2 2 3" xfId="2537"/>
    <cellStyle name="40% - Énfasis1 5 2 2 4" xfId="2538"/>
    <cellStyle name="40% - Énfasis1 5 2 2 5" xfId="2539"/>
    <cellStyle name="40% - Énfasis1 5 2 3" xfId="2540"/>
    <cellStyle name="40% - Énfasis1 5 2 3 2" xfId="2541"/>
    <cellStyle name="40% - Énfasis1 5 2 3 3" xfId="2542"/>
    <cellStyle name="40% - Énfasis1 5 2 3 4" xfId="2543"/>
    <cellStyle name="40% - Énfasis1 5 2 4" xfId="2544"/>
    <cellStyle name="40% - Énfasis1 5 2 5" xfId="2545"/>
    <cellStyle name="40% - Énfasis1 5 2 6" xfId="2546"/>
    <cellStyle name="40% - Énfasis1 5 3" xfId="2547"/>
    <cellStyle name="40% - Énfasis1 5 3 2" xfId="2548"/>
    <cellStyle name="40% - Énfasis1 5 3 2 2" xfId="2549"/>
    <cellStyle name="40% - Énfasis1 5 3 2 2 2" xfId="2550"/>
    <cellStyle name="40% - Énfasis1 5 3 2 2 3" xfId="2551"/>
    <cellStyle name="40% - Énfasis1 5 3 2 2 4" xfId="2552"/>
    <cellStyle name="40% - Énfasis1 5 3 2 3" xfId="2553"/>
    <cellStyle name="40% - Énfasis1 5 3 2 4" xfId="2554"/>
    <cellStyle name="40% - Énfasis1 5 3 2 5" xfId="2555"/>
    <cellStyle name="40% - Énfasis1 5 3 3" xfId="2556"/>
    <cellStyle name="40% - Énfasis1 5 3 3 2" xfId="2557"/>
    <cellStyle name="40% - Énfasis1 5 3 3 3" xfId="2558"/>
    <cellStyle name="40% - Énfasis1 5 3 3 4" xfId="2559"/>
    <cellStyle name="40% - Énfasis1 5 3 4" xfId="2560"/>
    <cellStyle name="40% - Énfasis1 5 3 5" xfId="2561"/>
    <cellStyle name="40% - Énfasis1 5 3 6" xfId="2562"/>
    <cellStyle name="40% - Énfasis1 5 4" xfId="2563"/>
    <cellStyle name="40% - Énfasis1 5 4 2" xfId="2564"/>
    <cellStyle name="40% - Énfasis1 5 4 2 2" xfId="2565"/>
    <cellStyle name="40% - Énfasis1 5 4 2 3" xfId="2566"/>
    <cellStyle name="40% - Énfasis1 5 4 2 4" xfId="2567"/>
    <cellStyle name="40% - Énfasis1 5 4 3" xfId="2568"/>
    <cellStyle name="40% - Énfasis1 5 4 4" xfId="2569"/>
    <cellStyle name="40% - Énfasis1 5 4 5" xfId="2570"/>
    <cellStyle name="40% - Énfasis1 5 5" xfId="2571"/>
    <cellStyle name="40% - Énfasis1 5 5 2" xfId="2572"/>
    <cellStyle name="40% - Énfasis1 5 5 3" xfId="2573"/>
    <cellStyle name="40% - Énfasis1 5 5 4" xfId="2574"/>
    <cellStyle name="40% - Énfasis1 5 6" xfId="2575"/>
    <cellStyle name="40% - Énfasis1 5 7" xfId="2576"/>
    <cellStyle name="40% - Énfasis1 5 8" xfId="2577"/>
    <cellStyle name="40% - Énfasis1 5 9" xfId="2578"/>
    <cellStyle name="40% - Énfasis1 6" xfId="2579"/>
    <cellStyle name="40% - Énfasis1 6 2" xfId="2580"/>
    <cellStyle name="40% - Énfasis1 6 2 2" xfId="2581"/>
    <cellStyle name="40% - Énfasis1 6 2 2 2" xfId="2582"/>
    <cellStyle name="40% - Énfasis1 6 2 2 2 2" xfId="2583"/>
    <cellStyle name="40% - Énfasis1 6 2 2 2 3" xfId="2584"/>
    <cellStyle name="40% - Énfasis1 6 2 2 2 4" xfId="2585"/>
    <cellStyle name="40% - Énfasis1 6 2 2 3" xfId="2586"/>
    <cellStyle name="40% - Énfasis1 6 2 2 4" xfId="2587"/>
    <cellStyle name="40% - Énfasis1 6 2 2 5" xfId="2588"/>
    <cellStyle name="40% - Énfasis1 6 2 3" xfId="2589"/>
    <cellStyle name="40% - Énfasis1 6 2 3 2" xfId="2590"/>
    <cellStyle name="40% - Énfasis1 6 2 3 3" xfId="2591"/>
    <cellStyle name="40% - Énfasis1 6 2 3 4" xfId="2592"/>
    <cellStyle name="40% - Énfasis1 6 2 4" xfId="2593"/>
    <cellStyle name="40% - Énfasis1 6 2 5" xfId="2594"/>
    <cellStyle name="40% - Énfasis1 6 2 6" xfId="2595"/>
    <cellStyle name="40% - Énfasis1 6 3" xfId="2596"/>
    <cellStyle name="40% - Énfasis1 6 3 2" xfId="2597"/>
    <cellStyle name="40% - Énfasis1 6 3 2 2" xfId="2598"/>
    <cellStyle name="40% - Énfasis1 6 3 2 2 2" xfId="2599"/>
    <cellStyle name="40% - Énfasis1 6 3 2 2 3" xfId="2600"/>
    <cellStyle name="40% - Énfasis1 6 3 2 2 4" xfId="2601"/>
    <cellStyle name="40% - Énfasis1 6 3 2 3" xfId="2602"/>
    <cellStyle name="40% - Énfasis1 6 3 2 4" xfId="2603"/>
    <cellStyle name="40% - Énfasis1 6 3 2 5" xfId="2604"/>
    <cellStyle name="40% - Énfasis1 6 3 3" xfId="2605"/>
    <cellStyle name="40% - Énfasis1 6 3 3 2" xfId="2606"/>
    <cellStyle name="40% - Énfasis1 6 3 3 3" xfId="2607"/>
    <cellStyle name="40% - Énfasis1 6 3 3 4" xfId="2608"/>
    <cellStyle name="40% - Énfasis1 6 3 4" xfId="2609"/>
    <cellStyle name="40% - Énfasis1 6 3 5" xfId="2610"/>
    <cellStyle name="40% - Énfasis1 6 3 6" xfId="2611"/>
    <cellStyle name="40% - Énfasis1 6 4" xfId="2612"/>
    <cellStyle name="40% - Énfasis1 6 4 2" xfId="2613"/>
    <cellStyle name="40% - Énfasis1 6 4 2 2" xfId="2614"/>
    <cellStyle name="40% - Énfasis1 6 4 2 3" xfId="2615"/>
    <cellStyle name="40% - Énfasis1 6 4 2 4" xfId="2616"/>
    <cellStyle name="40% - Énfasis1 6 4 3" xfId="2617"/>
    <cellStyle name="40% - Énfasis1 6 4 4" xfId="2618"/>
    <cellStyle name="40% - Énfasis1 6 4 5" xfId="2619"/>
    <cellStyle name="40% - Énfasis1 6 5" xfId="2620"/>
    <cellStyle name="40% - Énfasis1 6 5 2" xfId="2621"/>
    <cellStyle name="40% - Énfasis1 6 5 3" xfId="2622"/>
    <cellStyle name="40% - Énfasis1 6 5 4" xfId="2623"/>
    <cellStyle name="40% - Énfasis1 6 6" xfId="2624"/>
    <cellStyle name="40% - Énfasis1 6 7" xfId="2625"/>
    <cellStyle name="40% - Énfasis1 6 8" xfId="2626"/>
    <cellStyle name="40% - Énfasis1 6 9" xfId="2627"/>
    <cellStyle name="40% - Énfasis1 7" xfId="2628"/>
    <cellStyle name="40% - Énfasis1 7 2" xfId="2629"/>
    <cellStyle name="40% - Énfasis1 7 2 2" xfId="2630"/>
    <cellStyle name="40% - Énfasis1 7 2 2 2" xfId="2631"/>
    <cellStyle name="40% - Énfasis1 7 2 2 2 2" xfId="2632"/>
    <cellStyle name="40% - Énfasis1 7 2 2 2 3" xfId="2633"/>
    <cellStyle name="40% - Énfasis1 7 2 2 2 4" xfId="2634"/>
    <cellStyle name="40% - Énfasis1 7 2 2 3" xfId="2635"/>
    <cellStyle name="40% - Énfasis1 7 2 2 4" xfId="2636"/>
    <cellStyle name="40% - Énfasis1 7 2 2 5" xfId="2637"/>
    <cellStyle name="40% - Énfasis1 7 2 3" xfId="2638"/>
    <cellStyle name="40% - Énfasis1 7 2 3 2" xfId="2639"/>
    <cellStyle name="40% - Énfasis1 7 2 3 3" xfId="2640"/>
    <cellStyle name="40% - Énfasis1 7 2 3 4" xfId="2641"/>
    <cellStyle name="40% - Énfasis1 7 2 4" xfId="2642"/>
    <cellStyle name="40% - Énfasis1 7 2 5" xfId="2643"/>
    <cellStyle name="40% - Énfasis1 7 2 6" xfId="2644"/>
    <cellStyle name="40% - Énfasis1 7 3" xfId="2645"/>
    <cellStyle name="40% - Énfasis1 7 3 2" xfId="2646"/>
    <cellStyle name="40% - Énfasis1 7 3 2 2" xfId="2647"/>
    <cellStyle name="40% - Énfasis1 7 3 2 2 2" xfId="2648"/>
    <cellStyle name="40% - Énfasis1 7 3 2 2 3" xfId="2649"/>
    <cellStyle name="40% - Énfasis1 7 3 2 2 4" xfId="2650"/>
    <cellStyle name="40% - Énfasis1 7 3 2 3" xfId="2651"/>
    <cellStyle name="40% - Énfasis1 7 3 2 4" xfId="2652"/>
    <cellStyle name="40% - Énfasis1 7 3 2 5" xfId="2653"/>
    <cellStyle name="40% - Énfasis1 7 3 3" xfId="2654"/>
    <cellStyle name="40% - Énfasis1 7 3 3 2" xfId="2655"/>
    <cellStyle name="40% - Énfasis1 7 3 3 3" xfId="2656"/>
    <cellStyle name="40% - Énfasis1 7 3 3 4" xfId="2657"/>
    <cellStyle name="40% - Énfasis1 7 3 4" xfId="2658"/>
    <cellStyle name="40% - Énfasis1 7 3 5" xfId="2659"/>
    <cellStyle name="40% - Énfasis1 7 3 6" xfId="2660"/>
    <cellStyle name="40% - Énfasis1 7 4" xfId="2661"/>
    <cellStyle name="40% - Énfasis1 7 4 2" xfId="2662"/>
    <cellStyle name="40% - Énfasis1 7 4 2 2" xfId="2663"/>
    <cellStyle name="40% - Énfasis1 7 4 2 3" xfId="2664"/>
    <cellStyle name="40% - Énfasis1 7 4 2 4" xfId="2665"/>
    <cellStyle name="40% - Énfasis1 7 4 3" xfId="2666"/>
    <cellStyle name="40% - Énfasis1 7 4 4" xfId="2667"/>
    <cellStyle name="40% - Énfasis1 7 4 5" xfId="2668"/>
    <cellStyle name="40% - Énfasis1 7 5" xfId="2669"/>
    <cellStyle name="40% - Énfasis1 7 5 2" xfId="2670"/>
    <cellStyle name="40% - Énfasis1 7 5 3" xfId="2671"/>
    <cellStyle name="40% - Énfasis1 7 5 4" xfId="2672"/>
    <cellStyle name="40% - Énfasis1 7 6" xfId="2673"/>
    <cellStyle name="40% - Énfasis1 7 7" xfId="2674"/>
    <cellStyle name="40% - Énfasis1 7 8" xfId="2675"/>
    <cellStyle name="40% - Énfasis1 7 9" xfId="2676"/>
    <cellStyle name="40% - Énfasis1 8" xfId="2677"/>
    <cellStyle name="40% - Énfasis1 8 2" xfId="2678"/>
    <cellStyle name="40% - Énfasis1 8 2 2" xfId="2679"/>
    <cellStyle name="40% - Énfasis1 8 2 2 2" xfId="2680"/>
    <cellStyle name="40% - Énfasis1 8 2 2 2 2" xfId="2681"/>
    <cellStyle name="40% - Énfasis1 8 2 2 2 3" xfId="2682"/>
    <cellStyle name="40% - Énfasis1 8 2 2 2 4" xfId="2683"/>
    <cellStyle name="40% - Énfasis1 8 2 2 3" xfId="2684"/>
    <cellStyle name="40% - Énfasis1 8 2 2 4" xfId="2685"/>
    <cellStyle name="40% - Énfasis1 8 2 2 5" xfId="2686"/>
    <cellStyle name="40% - Énfasis1 8 2 3" xfId="2687"/>
    <cellStyle name="40% - Énfasis1 8 2 3 2" xfId="2688"/>
    <cellStyle name="40% - Énfasis1 8 2 3 3" xfId="2689"/>
    <cellStyle name="40% - Énfasis1 8 2 3 4" xfId="2690"/>
    <cellStyle name="40% - Énfasis1 8 2 4" xfId="2691"/>
    <cellStyle name="40% - Énfasis1 8 2 5" xfId="2692"/>
    <cellStyle name="40% - Énfasis1 8 2 6" xfId="2693"/>
    <cellStyle name="40% - Énfasis1 8 3" xfId="2694"/>
    <cellStyle name="40% - Énfasis1 8 3 2" xfId="2695"/>
    <cellStyle name="40% - Énfasis1 8 3 2 2" xfId="2696"/>
    <cellStyle name="40% - Énfasis1 8 3 2 2 2" xfId="2697"/>
    <cellStyle name="40% - Énfasis1 8 3 2 2 3" xfId="2698"/>
    <cellStyle name="40% - Énfasis1 8 3 2 2 4" xfId="2699"/>
    <cellStyle name="40% - Énfasis1 8 3 2 3" xfId="2700"/>
    <cellStyle name="40% - Énfasis1 8 3 2 4" xfId="2701"/>
    <cellStyle name="40% - Énfasis1 8 3 2 5" xfId="2702"/>
    <cellStyle name="40% - Énfasis1 8 3 3" xfId="2703"/>
    <cellStyle name="40% - Énfasis1 8 3 3 2" xfId="2704"/>
    <cellStyle name="40% - Énfasis1 8 3 3 3" xfId="2705"/>
    <cellStyle name="40% - Énfasis1 8 3 3 4" xfId="2706"/>
    <cellStyle name="40% - Énfasis1 8 3 4" xfId="2707"/>
    <cellStyle name="40% - Énfasis1 8 3 5" xfId="2708"/>
    <cellStyle name="40% - Énfasis1 8 3 6" xfId="2709"/>
    <cellStyle name="40% - Énfasis1 8 4" xfId="2710"/>
    <cellStyle name="40% - Énfasis1 8 4 2" xfId="2711"/>
    <cellStyle name="40% - Énfasis1 8 4 2 2" xfId="2712"/>
    <cellStyle name="40% - Énfasis1 8 4 2 3" xfId="2713"/>
    <cellStyle name="40% - Énfasis1 8 4 2 4" xfId="2714"/>
    <cellStyle name="40% - Énfasis1 8 4 3" xfId="2715"/>
    <cellStyle name="40% - Énfasis1 8 4 4" xfId="2716"/>
    <cellStyle name="40% - Énfasis1 8 4 5" xfId="2717"/>
    <cellStyle name="40% - Énfasis1 8 5" xfId="2718"/>
    <cellStyle name="40% - Énfasis1 8 5 2" xfId="2719"/>
    <cellStyle name="40% - Énfasis1 8 5 3" xfId="2720"/>
    <cellStyle name="40% - Énfasis1 8 5 4" xfId="2721"/>
    <cellStyle name="40% - Énfasis1 8 6" xfId="2722"/>
    <cellStyle name="40% - Énfasis1 8 7" xfId="2723"/>
    <cellStyle name="40% - Énfasis1 8 8" xfId="2724"/>
    <cellStyle name="40% - Énfasis1 8 9" xfId="2725"/>
    <cellStyle name="40% - Énfasis1 9" xfId="2726"/>
    <cellStyle name="40% - Énfasis1 9 2" xfId="2727"/>
    <cellStyle name="40% - Énfasis1 9 2 2" xfId="2728"/>
    <cellStyle name="40% - Énfasis1 9 2 2 2" xfId="2729"/>
    <cellStyle name="40% - Énfasis1 9 2 2 3" xfId="2730"/>
    <cellStyle name="40% - Énfasis1 9 2 2 4" xfId="2731"/>
    <cellStyle name="40% - Énfasis1 9 2 3" xfId="2732"/>
    <cellStyle name="40% - Énfasis1 9 2 4" xfId="2733"/>
    <cellStyle name="40% - Énfasis1 9 2 5" xfId="2734"/>
    <cellStyle name="40% - Énfasis1 9 3" xfId="2735"/>
    <cellStyle name="40% - Énfasis1 9 3 2" xfId="2736"/>
    <cellStyle name="40% - Énfasis1 9 3 3" xfId="2737"/>
    <cellStyle name="40% - Énfasis1 9 3 4" xfId="2738"/>
    <cellStyle name="40% - Énfasis1 9 4" xfId="2739"/>
    <cellStyle name="40% - Énfasis1 9 5" xfId="2740"/>
    <cellStyle name="40% - Énfasis1 9 6" xfId="2741"/>
    <cellStyle name="40% - Énfasis2 10" xfId="2742"/>
    <cellStyle name="40% - Énfasis2 10 2" xfId="2743"/>
    <cellStyle name="40% - Énfasis2 10 2 2" xfId="2744"/>
    <cellStyle name="40% - Énfasis2 10 2 2 2" xfId="2745"/>
    <cellStyle name="40% - Énfasis2 10 2 2 3" xfId="2746"/>
    <cellStyle name="40% - Énfasis2 10 2 2 4" xfId="2747"/>
    <cellStyle name="40% - Énfasis2 10 2 3" xfId="2748"/>
    <cellStyle name="40% - Énfasis2 10 2 4" xfId="2749"/>
    <cellStyle name="40% - Énfasis2 10 2 5" xfId="2750"/>
    <cellStyle name="40% - Énfasis2 10 3" xfId="2751"/>
    <cellStyle name="40% - Énfasis2 10 3 2" xfId="2752"/>
    <cellStyle name="40% - Énfasis2 10 3 3" xfId="2753"/>
    <cellStyle name="40% - Énfasis2 10 3 4" xfId="2754"/>
    <cellStyle name="40% - Énfasis2 10 4" xfId="2755"/>
    <cellStyle name="40% - Énfasis2 10 5" xfId="2756"/>
    <cellStyle name="40% - Énfasis2 10 6" xfId="2757"/>
    <cellStyle name="40% - Énfasis2 11" xfId="2758"/>
    <cellStyle name="40% - Énfasis2 11 2" xfId="2759"/>
    <cellStyle name="40% - Énfasis2 11 2 2" xfId="2760"/>
    <cellStyle name="40% - Énfasis2 11 2 3" xfId="2761"/>
    <cellStyle name="40% - Énfasis2 11 2 4" xfId="2762"/>
    <cellStyle name="40% - Énfasis2 11 3" xfId="2763"/>
    <cellStyle name="40% - Énfasis2 11 4" xfId="2764"/>
    <cellStyle name="40% - Énfasis2 11 5" xfId="2765"/>
    <cellStyle name="40% - Énfasis2 12" xfId="2766"/>
    <cellStyle name="40% - Énfasis2 12 2" xfId="2767"/>
    <cellStyle name="40% - Énfasis2 12 3" xfId="2768"/>
    <cellStyle name="40% - Énfasis2 12 4" xfId="2769"/>
    <cellStyle name="40% - Énfasis2 13" xfId="2770"/>
    <cellStyle name="40% - Énfasis2 14" xfId="2771"/>
    <cellStyle name="40% - Énfasis2 15" xfId="2772"/>
    <cellStyle name="40% - Énfasis2 2" xfId="2773"/>
    <cellStyle name="40% - Énfasis2 2 2" xfId="2774"/>
    <cellStyle name="40% - Énfasis2 2 2 2" xfId="2775"/>
    <cellStyle name="40% - Énfasis2 2 2 2 2" xfId="2776"/>
    <cellStyle name="40% - Énfasis2 2 2 2 2 2" xfId="2777"/>
    <cellStyle name="40% - Énfasis2 2 2 2 2 3" xfId="2778"/>
    <cellStyle name="40% - Énfasis2 2 2 2 2 4" xfId="2779"/>
    <cellStyle name="40% - Énfasis2 2 2 2 3" xfId="2780"/>
    <cellStyle name="40% - Énfasis2 2 2 2 4" xfId="2781"/>
    <cellStyle name="40% - Énfasis2 2 2 2 5" xfId="2782"/>
    <cellStyle name="40% - Énfasis2 2 2 3" xfId="2783"/>
    <cellStyle name="40% - Énfasis2 2 2 3 2" xfId="2784"/>
    <cellStyle name="40% - Énfasis2 2 2 3 3" xfId="2785"/>
    <cellStyle name="40% - Énfasis2 2 2 3 4" xfId="2786"/>
    <cellStyle name="40% - Énfasis2 2 2 4" xfId="2787"/>
    <cellStyle name="40% - Énfasis2 2 2 5" xfId="2788"/>
    <cellStyle name="40% - Énfasis2 2 2 6" xfId="2789"/>
    <cellStyle name="40% - Énfasis2 2 3" xfId="2790"/>
    <cellStyle name="40% - Énfasis2 2 3 2" xfId="2791"/>
    <cellStyle name="40% - Énfasis2 2 3 2 2" xfId="2792"/>
    <cellStyle name="40% - Énfasis2 2 3 2 2 2" xfId="2793"/>
    <cellStyle name="40% - Énfasis2 2 3 2 2 3" xfId="2794"/>
    <cellStyle name="40% - Énfasis2 2 3 2 2 4" xfId="2795"/>
    <cellStyle name="40% - Énfasis2 2 3 2 3" xfId="2796"/>
    <cellStyle name="40% - Énfasis2 2 3 2 4" xfId="2797"/>
    <cellStyle name="40% - Énfasis2 2 3 2 5" xfId="2798"/>
    <cellStyle name="40% - Énfasis2 2 3 3" xfId="2799"/>
    <cellStyle name="40% - Énfasis2 2 3 3 2" xfId="2800"/>
    <cellStyle name="40% - Énfasis2 2 3 3 3" xfId="2801"/>
    <cellStyle name="40% - Énfasis2 2 3 3 4" xfId="2802"/>
    <cellStyle name="40% - Énfasis2 2 3 4" xfId="2803"/>
    <cellStyle name="40% - Énfasis2 2 3 5" xfId="2804"/>
    <cellStyle name="40% - Énfasis2 2 3 6" xfId="2805"/>
    <cellStyle name="40% - Énfasis2 2 4" xfId="2806"/>
    <cellStyle name="40% - Énfasis2 2 4 2" xfId="2807"/>
    <cellStyle name="40% - Énfasis2 2 4 2 2" xfId="2808"/>
    <cellStyle name="40% - Énfasis2 2 4 2 3" xfId="2809"/>
    <cellStyle name="40% - Énfasis2 2 4 2 4" xfId="2810"/>
    <cellStyle name="40% - Énfasis2 2 4 3" xfId="2811"/>
    <cellStyle name="40% - Énfasis2 2 4 4" xfId="2812"/>
    <cellStyle name="40% - Énfasis2 2 4 5" xfId="2813"/>
    <cellStyle name="40% - Énfasis2 2 5" xfId="2814"/>
    <cellStyle name="40% - Énfasis2 2 5 2" xfId="2815"/>
    <cellStyle name="40% - Énfasis2 2 5 3" xfId="2816"/>
    <cellStyle name="40% - Énfasis2 2 5 4" xfId="2817"/>
    <cellStyle name="40% - Énfasis2 2 6" xfId="2818"/>
    <cellStyle name="40% - Énfasis2 2 7" xfId="2819"/>
    <cellStyle name="40% - Énfasis2 2 8" xfId="2820"/>
    <cellStyle name="40% - Énfasis2 2 9" xfId="2821"/>
    <cellStyle name="40% - Énfasis2 3" xfId="2822"/>
    <cellStyle name="40% - Énfasis2 3 2" xfId="2823"/>
    <cellStyle name="40% - Énfasis2 3 2 2" xfId="2824"/>
    <cellStyle name="40% - Énfasis2 3 2 2 2" xfId="2825"/>
    <cellStyle name="40% - Énfasis2 3 2 2 2 2" xfId="2826"/>
    <cellStyle name="40% - Énfasis2 3 2 2 2 3" xfId="2827"/>
    <cellStyle name="40% - Énfasis2 3 2 2 2 4" xfId="2828"/>
    <cellStyle name="40% - Énfasis2 3 2 2 3" xfId="2829"/>
    <cellStyle name="40% - Énfasis2 3 2 2 4" xfId="2830"/>
    <cellStyle name="40% - Énfasis2 3 2 2 5" xfId="2831"/>
    <cellStyle name="40% - Énfasis2 3 2 3" xfId="2832"/>
    <cellStyle name="40% - Énfasis2 3 2 3 2" xfId="2833"/>
    <cellStyle name="40% - Énfasis2 3 2 3 3" xfId="2834"/>
    <cellStyle name="40% - Énfasis2 3 2 3 4" xfId="2835"/>
    <cellStyle name="40% - Énfasis2 3 2 4" xfId="2836"/>
    <cellStyle name="40% - Énfasis2 3 2 5" xfId="2837"/>
    <cellStyle name="40% - Énfasis2 3 2 6" xfId="2838"/>
    <cellStyle name="40% - Énfasis2 3 3" xfId="2839"/>
    <cellStyle name="40% - Énfasis2 3 3 2" xfId="2840"/>
    <cellStyle name="40% - Énfasis2 3 3 2 2" xfId="2841"/>
    <cellStyle name="40% - Énfasis2 3 3 2 2 2" xfId="2842"/>
    <cellStyle name="40% - Énfasis2 3 3 2 2 3" xfId="2843"/>
    <cellStyle name="40% - Énfasis2 3 3 2 2 4" xfId="2844"/>
    <cellStyle name="40% - Énfasis2 3 3 2 3" xfId="2845"/>
    <cellStyle name="40% - Énfasis2 3 3 2 4" xfId="2846"/>
    <cellStyle name="40% - Énfasis2 3 3 2 5" xfId="2847"/>
    <cellStyle name="40% - Énfasis2 3 3 3" xfId="2848"/>
    <cellStyle name="40% - Énfasis2 3 3 3 2" xfId="2849"/>
    <cellStyle name="40% - Énfasis2 3 3 3 3" xfId="2850"/>
    <cellStyle name="40% - Énfasis2 3 3 3 4" xfId="2851"/>
    <cellStyle name="40% - Énfasis2 3 3 4" xfId="2852"/>
    <cellStyle name="40% - Énfasis2 3 3 5" xfId="2853"/>
    <cellStyle name="40% - Énfasis2 3 3 6" xfId="2854"/>
    <cellStyle name="40% - Énfasis2 3 4" xfId="2855"/>
    <cellStyle name="40% - Énfasis2 3 4 2" xfId="2856"/>
    <cellStyle name="40% - Énfasis2 3 4 2 2" xfId="2857"/>
    <cellStyle name="40% - Énfasis2 3 4 2 3" xfId="2858"/>
    <cellStyle name="40% - Énfasis2 3 4 2 4" xfId="2859"/>
    <cellStyle name="40% - Énfasis2 3 4 3" xfId="2860"/>
    <cellStyle name="40% - Énfasis2 3 4 4" xfId="2861"/>
    <cellStyle name="40% - Énfasis2 3 4 5" xfId="2862"/>
    <cellStyle name="40% - Énfasis2 3 5" xfId="2863"/>
    <cellStyle name="40% - Énfasis2 3 5 2" xfId="2864"/>
    <cellStyle name="40% - Énfasis2 3 5 3" xfId="2865"/>
    <cellStyle name="40% - Énfasis2 3 5 4" xfId="2866"/>
    <cellStyle name="40% - Énfasis2 3 6" xfId="2867"/>
    <cellStyle name="40% - Énfasis2 3 7" xfId="2868"/>
    <cellStyle name="40% - Énfasis2 3 8" xfId="2869"/>
    <cellStyle name="40% - Énfasis2 3 9" xfId="2870"/>
    <cellStyle name="40% - Énfasis2 4" xfId="2871"/>
    <cellStyle name="40% - Énfasis2 4 2" xfId="2872"/>
    <cellStyle name="40% - Énfasis2 4 2 2" xfId="2873"/>
    <cellStyle name="40% - Énfasis2 4 2 2 2" xfId="2874"/>
    <cellStyle name="40% - Énfasis2 4 2 2 2 2" xfId="2875"/>
    <cellStyle name="40% - Énfasis2 4 2 2 2 3" xfId="2876"/>
    <cellStyle name="40% - Énfasis2 4 2 2 2 4" xfId="2877"/>
    <cellStyle name="40% - Énfasis2 4 2 2 3" xfId="2878"/>
    <cellStyle name="40% - Énfasis2 4 2 2 4" xfId="2879"/>
    <cellStyle name="40% - Énfasis2 4 2 2 5" xfId="2880"/>
    <cellStyle name="40% - Énfasis2 4 2 3" xfId="2881"/>
    <cellStyle name="40% - Énfasis2 4 2 3 2" xfId="2882"/>
    <cellStyle name="40% - Énfasis2 4 2 3 3" xfId="2883"/>
    <cellStyle name="40% - Énfasis2 4 2 3 4" xfId="2884"/>
    <cellStyle name="40% - Énfasis2 4 2 4" xfId="2885"/>
    <cellStyle name="40% - Énfasis2 4 2 5" xfId="2886"/>
    <cellStyle name="40% - Énfasis2 4 2 6" xfId="2887"/>
    <cellStyle name="40% - Énfasis2 4 3" xfId="2888"/>
    <cellStyle name="40% - Énfasis2 4 3 2" xfId="2889"/>
    <cellStyle name="40% - Énfasis2 4 3 2 2" xfId="2890"/>
    <cellStyle name="40% - Énfasis2 4 3 2 2 2" xfId="2891"/>
    <cellStyle name="40% - Énfasis2 4 3 2 2 3" xfId="2892"/>
    <cellStyle name="40% - Énfasis2 4 3 2 2 4" xfId="2893"/>
    <cellStyle name="40% - Énfasis2 4 3 2 3" xfId="2894"/>
    <cellStyle name="40% - Énfasis2 4 3 2 4" xfId="2895"/>
    <cellStyle name="40% - Énfasis2 4 3 2 5" xfId="2896"/>
    <cellStyle name="40% - Énfasis2 4 3 3" xfId="2897"/>
    <cellStyle name="40% - Énfasis2 4 3 3 2" xfId="2898"/>
    <cellStyle name="40% - Énfasis2 4 3 3 3" xfId="2899"/>
    <cellStyle name="40% - Énfasis2 4 3 3 4" xfId="2900"/>
    <cellStyle name="40% - Énfasis2 4 3 4" xfId="2901"/>
    <cellStyle name="40% - Énfasis2 4 3 5" xfId="2902"/>
    <cellStyle name="40% - Énfasis2 4 3 6" xfId="2903"/>
    <cellStyle name="40% - Énfasis2 4 4" xfId="2904"/>
    <cellStyle name="40% - Énfasis2 4 4 2" xfId="2905"/>
    <cellStyle name="40% - Énfasis2 4 4 2 2" xfId="2906"/>
    <cellStyle name="40% - Énfasis2 4 4 2 3" xfId="2907"/>
    <cellStyle name="40% - Énfasis2 4 4 2 4" xfId="2908"/>
    <cellStyle name="40% - Énfasis2 4 4 3" xfId="2909"/>
    <cellStyle name="40% - Énfasis2 4 4 4" xfId="2910"/>
    <cellStyle name="40% - Énfasis2 4 4 5" xfId="2911"/>
    <cellStyle name="40% - Énfasis2 4 5" xfId="2912"/>
    <cellStyle name="40% - Énfasis2 4 5 2" xfId="2913"/>
    <cellStyle name="40% - Énfasis2 4 5 3" xfId="2914"/>
    <cellStyle name="40% - Énfasis2 4 5 4" xfId="2915"/>
    <cellStyle name="40% - Énfasis2 4 6" xfId="2916"/>
    <cellStyle name="40% - Énfasis2 4 7" xfId="2917"/>
    <cellStyle name="40% - Énfasis2 4 8" xfId="2918"/>
    <cellStyle name="40% - Énfasis2 4 9" xfId="2919"/>
    <cellStyle name="40% - Énfasis2 5" xfId="2920"/>
    <cellStyle name="40% - Énfasis2 5 2" xfId="2921"/>
    <cellStyle name="40% - Énfasis2 5 2 2" xfId="2922"/>
    <cellStyle name="40% - Énfasis2 5 2 2 2" xfId="2923"/>
    <cellStyle name="40% - Énfasis2 5 2 2 2 2" xfId="2924"/>
    <cellStyle name="40% - Énfasis2 5 2 2 2 3" xfId="2925"/>
    <cellStyle name="40% - Énfasis2 5 2 2 2 4" xfId="2926"/>
    <cellStyle name="40% - Énfasis2 5 2 2 3" xfId="2927"/>
    <cellStyle name="40% - Énfasis2 5 2 2 4" xfId="2928"/>
    <cellStyle name="40% - Énfasis2 5 2 2 5" xfId="2929"/>
    <cellStyle name="40% - Énfasis2 5 2 3" xfId="2930"/>
    <cellStyle name="40% - Énfasis2 5 2 3 2" xfId="2931"/>
    <cellStyle name="40% - Énfasis2 5 2 3 3" xfId="2932"/>
    <cellStyle name="40% - Énfasis2 5 2 3 4" xfId="2933"/>
    <cellStyle name="40% - Énfasis2 5 2 4" xfId="2934"/>
    <cellStyle name="40% - Énfasis2 5 2 5" xfId="2935"/>
    <cellStyle name="40% - Énfasis2 5 2 6" xfId="2936"/>
    <cellStyle name="40% - Énfasis2 5 3" xfId="2937"/>
    <cellStyle name="40% - Énfasis2 5 3 2" xfId="2938"/>
    <cellStyle name="40% - Énfasis2 5 3 2 2" xfId="2939"/>
    <cellStyle name="40% - Énfasis2 5 3 2 2 2" xfId="2940"/>
    <cellStyle name="40% - Énfasis2 5 3 2 2 3" xfId="2941"/>
    <cellStyle name="40% - Énfasis2 5 3 2 2 4" xfId="2942"/>
    <cellStyle name="40% - Énfasis2 5 3 2 3" xfId="2943"/>
    <cellStyle name="40% - Énfasis2 5 3 2 4" xfId="2944"/>
    <cellStyle name="40% - Énfasis2 5 3 2 5" xfId="2945"/>
    <cellStyle name="40% - Énfasis2 5 3 3" xfId="2946"/>
    <cellStyle name="40% - Énfasis2 5 3 3 2" xfId="2947"/>
    <cellStyle name="40% - Énfasis2 5 3 3 3" xfId="2948"/>
    <cellStyle name="40% - Énfasis2 5 3 3 4" xfId="2949"/>
    <cellStyle name="40% - Énfasis2 5 3 4" xfId="2950"/>
    <cellStyle name="40% - Énfasis2 5 3 5" xfId="2951"/>
    <cellStyle name="40% - Énfasis2 5 3 6" xfId="2952"/>
    <cellStyle name="40% - Énfasis2 5 4" xfId="2953"/>
    <cellStyle name="40% - Énfasis2 5 4 2" xfId="2954"/>
    <cellStyle name="40% - Énfasis2 5 4 2 2" xfId="2955"/>
    <cellStyle name="40% - Énfasis2 5 4 2 3" xfId="2956"/>
    <cellStyle name="40% - Énfasis2 5 4 2 4" xfId="2957"/>
    <cellStyle name="40% - Énfasis2 5 4 3" xfId="2958"/>
    <cellStyle name="40% - Énfasis2 5 4 4" xfId="2959"/>
    <cellStyle name="40% - Énfasis2 5 4 5" xfId="2960"/>
    <cellStyle name="40% - Énfasis2 5 5" xfId="2961"/>
    <cellStyle name="40% - Énfasis2 5 5 2" xfId="2962"/>
    <cellStyle name="40% - Énfasis2 5 5 3" xfId="2963"/>
    <cellStyle name="40% - Énfasis2 5 5 4" xfId="2964"/>
    <cellStyle name="40% - Énfasis2 5 6" xfId="2965"/>
    <cellStyle name="40% - Énfasis2 5 7" xfId="2966"/>
    <cellStyle name="40% - Énfasis2 5 8" xfId="2967"/>
    <cellStyle name="40% - Énfasis2 5 9" xfId="2968"/>
    <cellStyle name="40% - Énfasis2 6" xfId="2969"/>
    <cellStyle name="40% - Énfasis2 6 2" xfId="2970"/>
    <cellStyle name="40% - Énfasis2 6 2 2" xfId="2971"/>
    <cellStyle name="40% - Énfasis2 6 2 2 2" xfId="2972"/>
    <cellStyle name="40% - Énfasis2 6 2 2 2 2" xfId="2973"/>
    <cellStyle name="40% - Énfasis2 6 2 2 2 3" xfId="2974"/>
    <cellStyle name="40% - Énfasis2 6 2 2 2 4" xfId="2975"/>
    <cellStyle name="40% - Énfasis2 6 2 2 3" xfId="2976"/>
    <cellStyle name="40% - Énfasis2 6 2 2 4" xfId="2977"/>
    <cellStyle name="40% - Énfasis2 6 2 2 5" xfId="2978"/>
    <cellStyle name="40% - Énfasis2 6 2 3" xfId="2979"/>
    <cellStyle name="40% - Énfasis2 6 2 3 2" xfId="2980"/>
    <cellStyle name="40% - Énfasis2 6 2 3 3" xfId="2981"/>
    <cellStyle name="40% - Énfasis2 6 2 3 4" xfId="2982"/>
    <cellStyle name="40% - Énfasis2 6 2 4" xfId="2983"/>
    <cellStyle name="40% - Énfasis2 6 2 5" xfId="2984"/>
    <cellStyle name="40% - Énfasis2 6 2 6" xfId="2985"/>
    <cellStyle name="40% - Énfasis2 6 3" xfId="2986"/>
    <cellStyle name="40% - Énfasis2 6 3 2" xfId="2987"/>
    <cellStyle name="40% - Énfasis2 6 3 2 2" xfId="2988"/>
    <cellStyle name="40% - Énfasis2 6 3 2 2 2" xfId="2989"/>
    <cellStyle name="40% - Énfasis2 6 3 2 2 3" xfId="2990"/>
    <cellStyle name="40% - Énfasis2 6 3 2 2 4" xfId="2991"/>
    <cellStyle name="40% - Énfasis2 6 3 2 3" xfId="2992"/>
    <cellStyle name="40% - Énfasis2 6 3 2 4" xfId="2993"/>
    <cellStyle name="40% - Énfasis2 6 3 2 5" xfId="2994"/>
    <cellStyle name="40% - Énfasis2 6 3 3" xfId="2995"/>
    <cellStyle name="40% - Énfasis2 6 3 3 2" xfId="2996"/>
    <cellStyle name="40% - Énfasis2 6 3 3 3" xfId="2997"/>
    <cellStyle name="40% - Énfasis2 6 3 3 4" xfId="2998"/>
    <cellStyle name="40% - Énfasis2 6 3 4" xfId="2999"/>
    <cellStyle name="40% - Énfasis2 6 3 5" xfId="3000"/>
    <cellStyle name="40% - Énfasis2 6 3 6" xfId="3001"/>
    <cellStyle name="40% - Énfasis2 6 4" xfId="3002"/>
    <cellStyle name="40% - Énfasis2 6 4 2" xfId="3003"/>
    <cellStyle name="40% - Énfasis2 6 4 2 2" xfId="3004"/>
    <cellStyle name="40% - Énfasis2 6 4 2 3" xfId="3005"/>
    <cellStyle name="40% - Énfasis2 6 4 2 4" xfId="3006"/>
    <cellStyle name="40% - Énfasis2 6 4 3" xfId="3007"/>
    <cellStyle name="40% - Énfasis2 6 4 4" xfId="3008"/>
    <cellStyle name="40% - Énfasis2 6 4 5" xfId="3009"/>
    <cellStyle name="40% - Énfasis2 6 5" xfId="3010"/>
    <cellStyle name="40% - Énfasis2 6 5 2" xfId="3011"/>
    <cellStyle name="40% - Énfasis2 6 5 3" xfId="3012"/>
    <cellStyle name="40% - Énfasis2 6 5 4" xfId="3013"/>
    <cellStyle name="40% - Énfasis2 6 6" xfId="3014"/>
    <cellStyle name="40% - Énfasis2 6 7" xfId="3015"/>
    <cellStyle name="40% - Énfasis2 6 8" xfId="3016"/>
    <cellStyle name="40% - Énfasis2 6 9" xfId="3017"/>
    <cellStyle name="40% - Énfasis2 7" xfId="3018"/>
    <cellStyle name="40% - Énfasis2 7 2" xfId="3019"/>
    <cellStyle name="40% - Énfasis2 7 2 2" xfId="3020"/>
    <cellStyle name="40% - Énfasis2 7 2 2 2" xfId="3021"/>
    <cellStyle name="40% - Énfasis2 7 2 2 2 2" xfId="3022"/>
    <cellStyle name="40% - Énfasis2 7 2 2 2 3" xfId="3023"/>
    <cellStyle name="40% - Énfasis2 7 2 2 2 4" xfId="3024"/>
    <cellStyle name="40% - Énfasis2 7 2 2 3" xfId="3025"/>
    <cellStyle name="40% - Énfasis2 7 2 2 4" xfId="3026"/>
    <cellStyle name="40% - Énfasis2 7 2 2 5" xfId="3027"/>
    <cellStyle name="40% - Énfasis2 7 2 3" xfId="3028"/>
    <cellStyle name="40% - Énfasis2 7 2 3 2" xfId="3029"/>
    <cellStyle name="40% - Énfasis2 7 2 3 3" xfId="3030"/>
    <cellStyle name="40% - Énfasis2 7 2 3 4" xfId="3031"/>
    <cellStyle name="40% - Énfasis2 7 2 4" xfId="3032"/>
    <cellStyle name="40% - Énfasis2 7 2 5" xfId="3033"/>
    <cellStyle name="40% - Énfasis2 7 2 6" xfId="3034"/>
    <cellStyle name="40% - Énfasis2 7 3" xfId="3035"/>
    <cellStyle name="40% - Énfasis2 7 3 2" xfId="3036"/>
    <cellStyle name="40% - Énfasis2 7 3 2 2" xfId="3037"/>
    <cellStyle name="40% - Énfasis2 7 3 2 2 2" xfId="3038"/>
    <cellStyle name="40% - Énfasis2 7 3 2 2 3" xfId="3039"/>
    <cellStyle name="40% - Énfasis2 7 3 2 2 4" xfId="3040"/>
    <cellStyle name="40% - Énfasis2 7 3 2 3" xfId="3041"/>
    <cellStyle name="40% - Énfasis2 7 3 2 4" xfId="3042"/>
    <cellStyle name="40% - Énfasis2 7 3 2 5" xfId="3043"/>
    <cellStyle name="40% - Énfasis2 7 3 3" xfId="3044"/>
    <cellStyle name="40% - Énfasis2 7 3 3 2" xfId="3045"/>
    <cellStyle name="40% - Énfasis2 7 3 3 3" xfId="3046"/>
    <cellStyle name="40% - Énfasis2 7 3 3 4" xfId="3047"/>
    <cellStyle name="40% - Énfasis2 7 3 4" xfId="3048"/>
    <cellStyle name="40% - Énfasis2 7 3 5" xfId="3049"/>
    <cellStyle name="40% - Énfasis2 7 3 6" xfId="3050"/>
    <cellStyle name="40% - Énfasis2 7 4" xfId="3051"/>
    <cellStyle name="40% - Énfasis2 7 4 2" xfId="3052"/>
    <cellStyle name="40% - Énfasis2 7 4 2 2" xfId="3053"/>
    <cellStyle name="40% - Énfasis2 7 4 2 3" xfId="3054"/>
    <cellStyle name="40% - Énfasis2 7 4 2 4" xfId="3055"/>
    <cellStyle name="40% - Énfasis2 7 4 3" xfId="3056"/>
    <cellStyle name="40% - Énfasis2 7 4 4" xfId="3057"/>
    <cellStyle name="40% - Énfasis2 7 4 5" xfId="3058"/>
    <cellStyle name="40% - Énfasis2 7 5" xfId="3059"/>
    <cellStyle name="40% - Énfasis2 7 5 2" xfId="3060"/>
    <cellStyle name="40% - Énfasis2 7 5 3" xfId="3061"/>
    <cellStyle name="40% - Énfasis2 7 5 4" xfId="3062"/>
    <cellStyle name="40% - Énfasis2 7 6" xfId="3063"/>
    <cellStyle name="40% - Énfasis2 7 7" xfId="3064"/>
    <cellStyle name="40% - Énfasis2 7 8" xfId="3065"/>
    <cellStyle name="40% - Énfasis2 7 9" xfId="3066"/>
    <cellStyle name="40% - Énfasis2 8" xfId="3067"/>
    <cellStyle name="40% - Énfasis2 8 2" xfId="3068"/>
    <cellStyle name="40% - Énfasis2 8 2 2" xfId="3069"/>
    <cellStyle name="40% - Énfasis2 8 2 2 2" xfId="3070"/>
    <cellStyle name="40% - Énfasis2 8 2 2 2 2" xfId="3071"/>
    <cellStyle name="40% - Énfasis2 8 2 2 2 3" xfId="3072"/>
    <cellStyle name="40% - Énfasis2 8 2 2 2 4" xfId="3073"/>
    <cellStyle name="40% - Énfasis2 8 2 2 3" xfId="3074"/>
    <cellStyle name="40% - Énfasis2 8 2 2 4" xfId="3075"/>
    <cellStyle name="40% - Énfasis2 8 2 2 5" xfId="3076"/>
    <cellStyle name="40% - Énfasis2 8 2 3" xfId="3077"/>
    <cellStyle name="40% - Énfasis2 8 2 3 2" xfId="3078"/>
    <cellStyle name="40% - Énfasis2 8 2 3 3" xfId="3079"/>
    <cellStyle name="40% - Énfasis2 8 2 3 4" xfId="3080"/>
    <cellStyle name="40% - Énfasis2 8 2 4" xfId="3081"/>
    <cellStyle name="40% - Énfasis2 8 2 5" xfId="3082"/>
    <cellStyle name="40% - Énfasis2 8 2 6" xfId="3083"/>
    <cellStyle name="40% - Énfasis2 8 3" xfId="3084"/>
    <cellStyle name="40% - Énfasis2 8 3 2" xfId="3085"/>
    <cellStyle name="40% - Énfasis2 8 3 2 2" xfId="3086"/>
    <cellStyle name="40% - Énfasis2 8 3 2 2 2" xfId="3087"/>
    <cellStyle name="40% - Énfasis2 8 3 2 2 3" xfId="3088"/>
    <cellStyle name="40% - Énfasis2 8 3 2 2 4" xfId="3089"/>
    <cellStyle name="40% - Énfasis2 8 3 2 3" xfId="3090"/>
    <cellStyle name="40% - Énfasis2 8 3 2 4" xfId="3091"/>
    <cellStyle name="40% - Énfasis2 8 3 2 5" xfId="3092"/>
    <cellStyle name="40% - Énfasis2 8 3 3" xfId="3093"/>
    <cellStyle name="40% - Énfasis2 8 3 3 2" xfId="3094"/>
    <cellStyle name="40% - Énfasis2 8 3 3 3" xfId="3095"/>
    <cellStyle name="40% - Énfasis2 8 3 3 4" xfId="3096"/>
    <cellStyle name="40% - Énfasis2 8 3 4" xfId="3097"/>
    <cellStyle name="40% - Énfasis2 8 3 5" xfId="3098"/>
    <cellStyle name="40% - Énfasis2 8 3 6" xfId="3099"/>
    <cellStyle name="40% - Énfasis2 8 4" xfId="3100"/>
    <cellStyle name="40% - Énfasis2 8 4 2" xfId="3101"/>
    <cellStyle name="40% - Énfasis2 8 4 2 2" xfId="3102"/>
    <cellStyle name="40% - Énfasis2 8 4 2 3" xfId="3103"/>
    <cellStyle name="40% - Énfasis2 8 4 2 4" xfId="3104"/>
    <cellStyle name="40% - Énfasis2 8 4 3" xfId="3105"/>
    <cellStyle name="40% - Énfasis2 8 4 4" xfId="3106"/>
    <cellStyle name="40% - Énfasis2 8 4 5" xfId="3107"/>
    <cellStyle name="40% - Énfasis2 8 5" xfId="3108"/>
    <cellStyle name="40% - Énfasis2 8 5 2" xfId="3109"/>
    <cellStyle name="40% - Énfasis2 8 5 3" xfId="3110"/>
    <cellStyle name="40% - Énfasis2 8 5 4" xfId="3111"/>
    <cellStyle name="40% - Énfasis2 8 6" xfId="3112"/>
    <cellStyle name="40% - Énfasis2 8 7" xfId="3113"/>
    <cellStyle name="40% - Énfasis2 8 8" xfId="3114"/>
    <cellStyle name="40% - Énfasis2 8 9" xfId="3115"/>
    <cellStyle name="40% - Énfasis2 9" xfId="3116"/>
    <cellStyle name="40% - Énfasis2 9 2" xfId="3117"/>
    <cellStyle name="40% - Énfasis2 9 2 2" xfId="3118"/>
    <cellStyle name="40% - Énfasis2 9 2 2 2" xfId="3119"/>
    <cellStyle name="40% - Énfasis2 9 2 2 3" xfId="3120"/>
    <cellStyle name="40% - Énfasis2 9 2 2 4" xfId="3121"/>
    <cellStyle name="40% - Énfasis2 9 2 3" xfId="3122"/>
    <cellStyle name="40% - Énfasis2 9 2 4" xfId="3123"/>
    <cellStyle name="40% - Énfasis2 9 2 5" xfId="3124"/>
    <cellStyle name="40% - Énfasis2 9 3" xfId="3125"/>
    <cellStyle name="40% - Énfasis2 9 3 2" xfId="3126"/>
    <cellStyle name="40% - Énfasis2 9 3 3" xfId="3127"/>
    <cellStyle name="40% - Énfasis2 9 3 4" xfId="3128"/>
    <cellStyle name="40% - Énfasis2 9 4" xfId="3129"/>
    <cellStyle name="40% - Énfasis2 9 5" xfId="3130"/>
    <cellStyle name="40% - Énfasis2 9 6" xfId="3131"/>
    <cellStyle name="40% - Énfasis3 10" xfId="3132"/>
    <cellStyle name="40% - Énfasis3 10 2" xfId="3133"/>
    <cellStyle name="40% - Énfasis3 10 2 2" xfId="3134"/>
    <cellStyle name="40% - Énfasis3 10 2 2 2" xfId="3135"/>
    <cellStyle name="40% - Énfasis3 10 2 2 3" xfId="3136"/>
    <cellStyle name="40% - Énfasis3 10 2 2 4" xfId="3137"/>
    <cellStyle name="40% - Énfasis3 10 2 3" xfId="3138"/>
    <cellStyle name="40% - Énfasis3 10 2 4" xfId="3139"/>
    <cellStyle name="40% - Énfasis3 10 2 5" xfId="3140"/>
    <cellStyle name="40% - Énfasis3 10 3" xfId="3141"/>
    <cellStyle name="40% - Énfasis3 10 3 2" xfId="3142"/>
    <cellStyle name="40% - Énfasis3 10 3 3" xfId="3143"/>
    <cellStyle name="40% - Énfasis3 10 3 4" xfId="3144"/>
    <cellStyle name="40% - Énfasis3 10 4" xfId="3145"/>
    <cellStyle name="40% - Énfasis3 10 5" xfId="3146"/>
    <cellStyle name="40% - Énfasis3 10 6" xfId="3147"/>
    <cellStyle name="40% - Énfasis3 11" xfId="3148"/>
    <cellStyle name="40% - Énfasis3 11 2" xfId="3149"/>
    <cellStyle name="40% - Énfasis3 11 2 2" xfId="3150"/>
    <cellStyle name="40% - Énfasis3 11 2 3" xfId="3151"/>
    <cellStyle name="40% - Énfasis3 11 2 4" xfId="3152"/>
    <cellStyle name="40% - Énfasis3 11 3" xfId="3153"/>
    <cellStyle name="40% - Énfasis3 11 4" xfId="3154"/>
    <cellStyle name="40% - Énfasis3 11 5" xfId="3155"/>
    <cellStyle name="40% - Énfasis3 12" xfId="3156"/>
    <cellStyle name="40% - Énfasis3 12 2" xfId="3157"/>
    <cellStyle name="40% - Énfasis3 12 3" xfId="3158"/>
    <cellStyle name="40% - Énfasis3 12 4" xfId="3159"/>
    <cellStyle name="40% - Énfasis3 13" xfId="3160"/>
    <cellStyle name="40% - Énfasis3 14" xfId="3161"/>
    <cellStyle name="40% - Énfasis3 15" xfId="3162"/>
    <cellStyle name="40% - Énfasis3 2" xfId="3163"/>
    <cellStyle name="40% - Énfasis3 2 2" xfId="3164"/>
    <cellStyle name="40% - Énfasis3 2 2 2" xfId="3165"/>
    <cellStyle name="40% - Énfasis3 2 2 2 2" xfId="3166"/>
    <cellStyle name="40% - Énfasis3 2 2 2 2 2" xfId="3167"/>
    <cellStyle name="40% - Énfasis3 2 2 2 2 3" xfId="3168"/>
    <cellStyle name="40% - Énfasis3 2 2 2 2 4" xfId="3169"/>
    <cellStyle name="40% - Énfasis3 2 2 2 3" xfId="3170"/>
    <cellStyle name="40% - Énfasis3 2 2 2 4" xfId="3171"/>
    <cellStyle name="40% - Énfasis3 2 2 2 5" xfId="3172"/>
    <cellStyle name="40% - Énfasis3 2 2 3" xfId="3173"/>
    <cellStyle name="40% - Énfasis3 2 2 3 2" xfId="3174"/>
    <cellStyle name="40% - Énfasis3 2 2 3 3" xfId="3175"/>
    <cellStyle name="40% - Énfasis3 2 2 3 4" xfId="3176"/>
    <cellStyle name="40% - Énfasis3 2 2 4" xfId="3177"/>
    <cellStyle name="40% - Énfasis3 2 2 5" xfId="3178"/>
    <cellStyle name="40% - Énfasis3 2 2 6" xfId="3179"/>
    <cellStyle name="40% - Énfasis3 2 3" xfId="3180"/>
    <cellStyle name="40% - Énfasis3 2 3 2" xfId="3181"/>
    <cellStyle name="40% - Énfasis3 2 3 2 2" xfId="3182"/>
    <cellStyle name="40% - Énfasis3 2 3 2 2 2" xfId="3183"/>
    <cellStyle name="40% - Énfasis3 2 3 2 2 3" xfId="3184"/>
    <cellStyle name="40% - Énfasis3 2 3 2 2 4" xfId="3185"/>
    <cellStyle name="40% - Énfasis3 2 3 2 3" xfId="3186"/>
    <cellStyle name="40% - Énfasis3 2 3 2 4" xfId="3187"/>
    <cellStyle name="40% - Énfasis3 2 3 2 5" xfId="3188"/>
    <cellStyle name="40% - Énfasis3 2 3 3" xfId="3189"/>
    <cellStyle name="40% - Énfasis3 2 3 3 2" xfId="3190"/>
    <cellStyle name="40% - Énfasis3 2 3 3 3" xfId="3191"/>
    <cellStyle name="40% - Énfasis3 2 3 3 4" xfId="3192"/>
    <cellStyle name="40% - Énfasis3 2 3 4" xfId="3193"/>
    <cellStyle name="40% - Énfasis3 2 3 5" xfId="3194"/>
    <cellStyle name="40% - Énfasis3 2 3 6" xfId="3195"/>
    <cellStyle name="40% - Énfasis3 2 4" xfId="3196"/>
    <cellStyle name="40% - Énfasis3 2 4 2" xfId="3197"/>
    <cellStyle name="40% - Énfasis3 2 4 2 2" xfId="3198"/>
    <cellStyle name="40% - Énfasis3 2 4 2 3" xfId="3199"/>
    <cellStyle name="40% - Énfasis3 2 4 2 4" xfId="3200"/>
    <cellStyle name="40% - Énfasis3 2 4 3" xfId="3201"/>
    <cellStyle name="40% - Énfasis3 2 4 4" xfId="3202"/>
    <cellStyle name="40% - Énfasis3 2 4 5" xfId="3203"/>
    <cellStyle name="40% - Énfasis3 2 5" xfId="3204"/>
    <cellStyle name="40% - Énfasis3 2 5 2" xfId="3205"/>
    <cellStyle name="40% - Énfasis3 2 5 3" xfId="3206"/>
    <cellStyle name="40% - Énfasis3 2 5 4" xfId="3207"/>
    <cellStyle name="40% - Énfasis3 2 6" xfId="3208"/>
    <cellStyle name="40% - Énfasis3 2 7" xfId="3209"/>
    <cellStyle name="40% - Énfasis3 2 8" xfId="3210"/>
    <cellStyle name="40% - Énfasis3 2 9" xfId="3211"/>
    <cellStyle name="40% - Énfasis3 3" xfId="3212"/>
    <cellStyle name="40% - Énfasis3 3 2" xfId="3213"/>
    <cellStyle name="40% - Énfasis3 3 2 2" xfId="3214"/>
    <cellStyle name="40% - Énfasis3 3 2 2 2" xfId="3215"/>
    <cellStyle name="40% - Énfasis3 3 2 2 2 2" xfId="3216"/>
    <cellStyle name="40% - Énfasis3 3 2 2 2 3" xfId="3217"/>
    <cellStyle name="40% - Énfasis3 3 2 2 2 4" xfId="3218"/>
    <cellStyle name="40% - Énfasis3 3 2 2 3" xfId="3219"/>
    <cellStyle name="40% - Énfasis3 3 2 2 4" xfId="3220"/>
    <cellStyle name="40% - Énfasis3 3 2 2 5" xfId="3221"/>
    <cellStyle name="40% - Énfasis3 3 2 3" xfId="3222"/>
    <cellStyle name="40% - Énfasis3 3 2 3 2" xfId="3223"/>
    <cellStyle name="40% - Énfasis3 3 2 3 3" xfId="3224"/>
    <cellStyle name="40% - Énfasis3 3 2 3 4" xfId="3225"/>
    <cellStyle name="40% - Énfasis3 3 2 4" xfId="3226"/>
    <cellStyle name="40% - Énfasis3 3 2 5" xfId="3227"/>
    <cellStyle name="40% - Énfasis3 3 2 6" xfId="3228"/>
    <cellStyle name="40% - Énfasis3 3 3" xfId="3229"/>
    <cellStyle name="40% - Énfasis3 3 3 2" xfId="3230"/>
    <cellStyle name="40% - Énfasis3 3 3 2 2" xfId="3231"/>
    <cellStyle name="40% - Énfasis3 3 3 2 2 2" xfId="3232"/>
    <cellStyle name="40% - Énfasis3 3 3 2 2 3" xfId="3233"/>
    <cellStyle name="40% - Énfasis3 3 3 2 2 4" xfId="3234"/>
    <cellStyle name="40% - Énfasis3 3 3 2 3" xfId="3235"/>
    <cellStyle name="40% - Énfasis3 3 3 2 4" xfId="3236"/>
    <cellStyle name="40% - Énfasis3 3 3 2 5" xfId="3237"/>
    <cellStyle name="40% - Énfasis3 3 3 3" xfId="3238"/>
    <cellStyle name="40% - Énfasis3 3 3 3 2" xfId="3239"/>
    <cellStyle name="40% - Énfasis3 3 3 3 3" xfId="3240"/>
    <cellStyle name="40% - Énfasis3 3 3 3 4" xfId="3241"/>
    <cellStyle name="40% - Énfasis3 3 3 4" xfId="3242"/>
    <cellStyle name="40% - Énfasis3 3 3 5" xfId="3243"/>
    <cellStyle name="40% - Énfasis3 3 3 6" xfId="3244"/>
    <cellStyle name="40% - Énfasis3 3 4" xfId="3245"/>
    <cellStyle name="40% - Énfasis3 3 4 2" xfId="3246"/>
    <cellStyle name="40% - Énfasis3 3 4 2 2" xfId="3247"/>
    <cellStyle name="40% - Énfasis3 3 4 2 3" xfId="3248"/>
    <cellStyle name="40% - Énfasis3 3 4 2 4" xfId="3249"/>
    <cellStyle name="40% - Énfasis3 3 4 3" xfId="3250"/>
    <cellStyle name="40% - Énfasis3 3 4 4" xfId="3251"/>
    <cellStyle name="40% - Énfasis3 3 4 5" xfId="3252"/>
    <cellStyle name="40% - Énfasis3 3 5" xfId="3253"/>
    <cellStyle name="40% - Énfasis3 3 5 2" xfId="3254"/>
    <cellStyle name="40% - Énfasis3 3 5 3" xfId="3255"/>
    <cellStyle name="40% - Énfasis3 3 5 4" xfId="3256"/>
    <cellStyle name="40% - Énfasis3 3 6" xfId="3257"/>
    <cellStyle name="40% - Énfasis3 3 7" xfId="3258"/>
    <cellStyle name="40% - Énfasis3 3 8" xfId="3259"/>
    <cellStyle name="40% - Énfasis3 3 9" xfId="3260"/>
    <cellStyle name="40% - Énfasis3 4" xfId="3261"/>
    <cellStyle name="40% - Énfasis3 4 2" xfId="3262"/>
    <cellStyle name="40% - Énfasis3 4 2 2" xfId="3263"/>
    <cellStyle name="40% - Énfasis3 4 2 2 2" xfId="3264"/>
    <cellStyle name="40% - Énfasis3 4 2 2 2 2" xfId="3265"/>
    <cellStyle name="40% - Énfasis3 4 2 2 2 3" xfId="3266"/>
    <cellStyle name="40% - Énfasis3 4 2 2 2 4" xfId="3267"/>
    <cellStyle name="40% - Énfasis3 4 2 2 3" xfId="3268"/>
    <cellStyle name="40% - Énfasis3 4 2 2 4" xfId="3269"/>
    <cellStyle name="40% - Énfasis3 4 2 2 5" xfId="3270"/>
    <cellStyle name="40% - Énfasis3 4 2 3" xfId="3271"/>
    <cellStyle name="40% - Énfasis3 4 2 3 2" xfId="3272"/>
    <cellStyle name="40% - Énfasis3 4 2 3 3" xfId="3273"/>
    <cellStyle name="40% - Énfasis3 4 2 3 4" xfId="3274"/>
    <cellStyle name="40% - Énfasis3 4 2 4" xfId="3275"/>
    <cellStyle name="40% - Énfasis3 4 2 5" xfId="3276"/>
    <cellStyle name="40% - Énfasis3 4 2 6" xfId="3277"/>
    <cellStyle name="40% - Énfasis3 4 3" xfId="3278"/>
    <cellStyle name="40% - Énfasis3 4 3 2" xfId="3279"/>
    <cellStyle name="40% - Énfasis3 4 3 2 2" xfId="3280"/>
    <cellStyle name="40% - Énfasis3 4 3 2 2 2" xfId="3281"/>
    <cellStyle name="40% - Énfasis3 4 3 2 2 3" xfId="3282"/>
    <cellStyle name="40% - Énfasis3 4 3 2 2 4" xfId="3283"/>
    <cellStyle name="40% - Énfasis3 4 3 2 3" xfId="3284"/>
    <cellStyle name="40% - Énfasis3 4 3 2 4" xfId="3285"/>
    <cellStyle name="40% - Énfasis3 4 3 2 5" xfId="3286"/>
    <cellStyle name="40% - Énfasis3 4 3 3" xfId="3287"/>
    <cellStyle name="40% - Énfasis3 4 3 3 2" xfId="3288"/>
    <cellStyle name="40% - Énfasis3 4 3 3 3" xfId="3289"/>
    <cellStyle name="40% - Énfasis3 4 3 3 4" xfId="3290"/>
    <cellStyle name="40% - Énfasis3 4 3 4" xfId="3291"/>
    <cellStyle name="40% - Énfasis3 4 3 5" xfId="3292"/>
    <cellStyle name="40% - Énfasis3 4 3 6" xfId="3293"/>
    <cellStyle name="40% - Énfasis3 4 4" xfId="3294"/>
    <cellStyle name="40% - Énfasis3 4 4 2" xfId="3295"/>
    <cellStyle name="40% - Énfasis3 4 4 2 2" xfId="3296"/>
    <cellStyle name="40% - Énfasis3 4 4 2 3" xfId="3297"/>
    <cellStyle name="40% - Énfasis3 4 4 2 4" xfId="3298"/>
    <cellStyle name="40% - Énfasis3 4 4 3" xfId="3299"/>
    <cellStyle name="40% - Énfasis3 4 4 4" xfId="3300"/>
    <cellStyle name="40% - Énfasis3 4 4 5" xfId="3301"/>
    <cellStyle name="40% - Énfasis3 4 5" xfId="3302"/>
    <cellStyle name="40% - Énfasis3 4 5 2" xfId="3303"/>
    <cellStyle name="40% - Énfasis3 4 5 3" xfId="3304"/>
    <cellStyle name="40% - Énfasis3 4 5 4" xfId="3305"/>
    <cellStyle name="40% - Énfasis3 4 6" xfId="3306"/>
    <cellStyle name="40% - Énfasis3 4 7" xfId="3307"/>
    <cellStyle name="40% - Énfasis3 4 8" xfId="3308"/>
    <cellStyle name="40% - Énfasis3 4 9" xfId="3309"/>
    <cellStyle name="40% - Énfasis3 5" xfId="3310"/>
    <cellStyle name="40% - Énfasis3 5 2" xfId="3311"/>
    <cellStyle name="40% - Énfasis3 5 2 2" xfId="3312"/>
    <cellStyle name="40% - Énfasis3 5 2 2 2" xfId="3313"/>
    <cellStyle name="40% - Énfasis3 5 2 2 2 2" xfId="3314"/>
    <cellStyle name="40% - Énfasis3 5 2 2 2 3" xfId="3315"/>
    <cellStyle name="40% - Énfasis3 5 2 2 2 4" xfId="3316"/>
    <cellStyle name="40% - Énfasis3 5 2 2 3" xfId="3317"/>
    <cellStyle name="40% - Énfasis3 5 2 2 4" xfId="3318"/>
    <cellStyle name="40% - Énfasis3 5 2 2 5" xfId="3319"/>
    <cellStyle name="40% - Énfasis3 5 2 3" xfId="3320"/>
    <cellStyle name="40% - Énfasis3 5 2 3 2" xfId="3321"/>
    <cellStyle name="40% - Énfasis3 5 2 3 3" xfId="3322"/>
    <cellStyle name="40% - Énfasis3 5 2 3 4" xfId="3323"/>
    <cellStyle name="40% - Énfasis3 5 2 4" xfId="3324"/>
    <cellStyle name="40% - Énfasis3 5 2 5" xfId="3325"/>
    <cellStyle name="40% - Énfasis3 5 2 6" xfId="3326"/>
    <cellStyle name="40% - Énfasis3 5 3" xfId="3327"/>
    <cellStyle name="40% - Énfasis3 5 3 2" xfId="3328"/>
    <cellStyle name="40% - Énfasis3 5 3 2 2" xfId="3329"/>
    <cellStyle name="40% - Énfasis3 5 3 2 2 2" xfId="3330"/>
    <cellStyle name="40% - Énfasis3 5 3 2 2 3" xfId="3331"/>
    <cellStyle name="40% - Énfasis3 5 3 2 2 4" xfId="3332"/>
    <cellStyle name="40% - Énfasis3 5 3 2 3" xfId="3333"/>
    <cellStyle name="40% - Énfasis3 5 3 2 4" xfId="3334"/>
    <cellStyle name="40% - Énfasis3 5 3 2 5" xfId="3335"/>
    <cellStyle name="40% - Énfasis3 5 3 3" xfId="3336"/>
    <cellStyle name="40% - Énfasis3 5 3 3 2" xfId="3337"/>
    <cellStyle name="40% - Énfasis3 5 3 3 3" xfId="3338"/>
    <cellStyle name="40% - Énfasis3 5 3 3 4" xfId="3339"/>
    <cellStyle name="40% - Énfasis3 5 3 4" xfId="3340"/>
    <cellStyle name="40% - Énfasis3 5 3 5" xfId="3341"/>
    <cellStyle name="40% - Énfasis3 5 3 6" xfId="3342"/>
    <cellStyle name="40% - Énfasis3 5 4" xfId="3343"/>
    <cellStyle name="40% - Énfasis3 5 4 2" xfId="3344"/>
    <cellStyle name="40% - Énfasis3 5 4 2 2" xfId="3345"/>
    <cellStyle name="40% - Énfasis3 5 4 2 3" xfId="3346"/>
    <cellStyle name="40% - Énfasis3 5 4 2 4" xfId="3347"/>
    <cellStyle name="40% - Énfasis3 5 4 3" xfId="3348"/>
    <cellStyle name="40% - Énfasis3 5 4 4" xfId="3349"/>
    <cellStyle name="40% - Énfasis3 5 4 5" xfId="3350"/>
    <cellStyle name="40% - Énfasis3 5 5" xfId="3351"/>
    <cellStyle name="40% - Énfasis3 5 5 2" xfId="3352"/>
    <cellStyle name="40% - Énfasis3 5 5 3" xfId="3353"/>
    <cellStyle name="40% - Énfasis3 5 5 4" xfId="3354"/>
    <cellStyle name="40% - Énfasis3 5 6" xfId="3355"/>
    <cellStyle name="40% - Énfasis3 5 7" xfId="3356"/>
    <cellStyle name="40% - Énfasis3 5 8" xfId="3357"/>
    <cellStyle name="40% - Énfasis3 5 9" xfId="3358"/>
    <cellStyle name="40% - Énfasis3 6" xfId="3359"/>
    <cellStyle name="40% - Énfasis3 6 2" xfId="3360"/>
    <cellStyle name="40% - Énfasis3 6 2 2" xfId="3361"/>
    <cellStyle name="40% - Énfasis3 6 2 2 2" xfId="3362"/>
    <cellStyle name="40% - Énfasis3 6 2 2 2 2" xfId="3363"/>
    <cellStyle name="40% - Énfasis3 6 2 2 2 3" xfId="3364"/>
    <cellStyle name="40% - Énfasis3 6 2 2 2 4" xfId="3365"/>
    <cellStyle name="40% - Énfasis3 6 2 2 3" xfId="3366"/>
    <cellStyle name="40% - Énfasis3 6 2 2 4" xfId="3367"/>
    <cellStyle name="40% - Énfasis3 6 2 2 5" xfId="3368"/>
    <cellStyle name="40% - Énfasis3 6 2 3" xfId="3369"/>
    <cellStyle name="40% - Énfasis3 6 2 3 2" xfId="3370"/>
    <cellStyle name="40% - Énfasis3 6 2 3 3" xfId="3371"/>
    <cellStyle name="40% - Énfasis3 6 2 3 4" xfId="3372"/>
    <cellStyle name="40% - Énfasis3 6 2 4" xfId="3373"/>
    <cellStyle name="40% - Énfasis3 6 2 5" xfId="3374"/>
    <cellStyle name="40% - Énfasis3 6 2 6" xfId="3375"/>
    <cellStyle name="40% - Énfasis3 6 3" xfId="3376"/>
    <cellStyle name="40% - Énfasis3 6 3 2" xfId="3377"/>
    <cellStyle name="40% - Énfasis3 6 3 2 2" xfId="3378"/>
    <cellStyle name="40% - Énfasis3 6 3 2 2 2" xfId="3379"/>
    <cellStyle name="40% - Énfasis3 6 3 2 2 3" xfId="3380"/>
    <cellStyle name="40% - Énfasis3 6 3 2 2 4" xfId="3381"/>
    <cellStyle name="40% - Énfasis3 6 3 2 3" xfId="3382"/>
    <cellStyle name="40% - Énfasis3 6 3 2 4" xfId="3383"/>
    <cellStyle name="40% - Énfasis3 6 3 2 5" xfId="3384"/>
    <cellStyle name="40% - Énfasis3 6 3 3" xfId="3385"/>
    <cellStyle name="40% - Énfasis3 6 3 3 2" xfId="3386"/>
    <cellStyle name="40% - Énfasis3 6 3 3 3" xfId="3387"/>
    <cellStyle name="40% - Énfasis3 6 3 3 4" xfId="3388"/>
    <cellStyle name="40% - Énfasis3 6 3 4" xfId="3389"/>
    <cellStyle name="40% - Énfasis3 6 3 5" xfId="3390"/>
    <cellStyle name="40% - Énfasis3 6 3 6" xfId="3391"/>
    <cellStyle name="40% - Énfasis3 6 4" xfId="3392"/>
    <cellStyle name="40% - Énfasis3 6 4 2" xfId="3393"/>
    <cellStyle name="40% - Énfasis3 6 4 2 2" xfId="3394"/>
    <cellStyle name="40% - Énfasis3 6 4 2 3" xfId="3395"/>
    <cellStyle name="40% - Énfasis3 6 4 2 4" xfId="3396"/>
    <cellStyle name="40% - Énfasis3 6 4 3" xfId="3397"/>
    <cellStyle name="40% - Énfasis3 6 4 4" xfId="3398"/>
    <cellStyle name="40% - Énfasis3 6 4 5" xfId="3399"/>
    <cellStyle name="40% - Énfasis3 6 5" xfId="3400"/>
    <cellStyle name="40% - Énfasis3 6 5 2" xfId="3401"/>
    <cellStyle name="40% - Énfasis3 6 5 3" xfId="3402"/>
    <cellStyle name="40% - Énfasis3 6 5 4" xfId="3403"/>
    <cellStyle name="40% - Énfasis3 6 6" xfId="3404"/>
    <cellStyle name="40% - Énfasis3 6 7" xfId="3405"/>
    <cellStyle name="40% - Énfasis3 6 8" xfId="3406"/>
    <cellStyle name="40% - Énfasis3 6 9" xfId="3407"/>
    <cellStyle name="40% - Énfasis3 7" xfId="3408"/>
    <cellStyle name="40% - Énfasis3 7 2" xfId="3409"/>
    <cellStyle name="40% - Énfasis3 7 2 2" xfId="3410"/>
    <cellStyle name="40% - Énfasis3 7 2 2 2" xfId="3411"/>
    <cellStyle name="40% - Énfasis3 7 2 2 2 2" xfId="3412"/>
    <cellStyle name="40% - Énfasis3 7 2 2 2 3" xfId="3413"/>
    <cellStyle name="40% - Énfasis3 7 2 2 2 4" xfId="3414"/>
    <cellStyle name="40% - Énfasis3 7 2 2 3" xfId="3415"/>
    <cellStyle name="40% - Énfasis3 7 2 2 4" xfId="3416"/>
    <cellStyle name="40% - Énfasis3 7 2 2 5" xfId="3417"/>
    <cellStyle name="40% - Énfasis3 7 2 3" xfId="3418"/>
    <cellStyle name="40% - Énfasis3 7 2 3 2" xfId="3419"/>
    <cellStyle name="40% - Énfasis3 7 2 3 3" xfId="3420"/>
    <cellStyle name="40% - Énfasis3 7 2 3 4" xfId="3421"/>
    <cellStyle name="40% - Énfasis3 7 2 4" xfId="3422"/>
    <cellStyle name="40% - Énfasis3 7 2 5" xfId="3423"/>
    <cellStyle name="40% - Énfasis3 7 2 6" xfId="3424"/>
    <cellStyle name="40% - Énfasis3 7 3" xfId="3425"/>
    <cellStyle name="40% - Énfasis3 7 3 2" xfId="3426"/>
    <cellStyle name="40% - Énfasis3 7 3 2 2" xfId="3427"/>
    <cellStyle name="40% - Énfasis3 7 3 2 2 2" xfId="3428"/>
    <cellStyle name="40% - Énfasis3 7 3 2 2 3" xfId="3429"/>
    <cellStyle name="40% - Énfasis3 7 3 2 2 4" xfId="3430"/>
    <cellStyle name="40% - Énfasis3 7 3 2 3" xfId="3431"/>
    <cellStyle name="40% - Énfasis3 7 3 2 4" xfId="3432"/>
    <cellStyle name="40% - Énfasis3 7 3 2 5" xfId="3433"/>
    <cellStyle name="40% - Énfasis3 7 3 3" xfId="3434"/>
    <cellStyle name="40% - Énfasis3 7 3 3 2" xfId="3435"/>
    <cellStyle name="40% - Énfasis3 7 3 3 3" xfId="3436"/>
    <cellStyle name="40% - Énfasis3 7 3 3 4" xfId="3437"/>
    <cellStyle name="40% - Énfasis3 7 3 4" xfId="3438"/>
    <cellStyle name="40% - Énfasis3 7 3 5" xfId="3439"/>
    <cellStyle name="40% - Énfasis3 7 3 6" xfId="3440"/>
    <cellStyle name="40% - Énfasis3 7 4" xfId="3441"/>
    <cellStyle name="40% - Énfasis3 7 4 2" xfId="3442"/>
    <cellStyle name="40% - Énfasis3 7 4 2 2" xfId="3443"/>
    <cellStyle name="40% - Énfasis3 7 4 2 3" xfId="3444"/>
    <cellStyle name="40% - Énfasis3 7 4 2 4" xfId="3445"/>
    <cellStyle name="40% - Énfasis3 7 4 3" xfId="3446"/>
    <cellStyle name="40% - Énfasis3 7 4 4" xfId="3447"/>
    <cellStyle name="40% - Énfasis3 7 4 5" xfId="3448"/>
    <cellStyle name="40% - Énfasis3 7 5" xfId="3449"/>
    <cellStyle name="40% - Énfasis3 7 5 2" xfId="3450"/>
    <cellStyle name="40% - Énfasis3 7 5 3" xfId="3451"/>
    <cellStyle name="40% - Énfasis3 7 5 4" xfId="3452"/>
    <cellStyle name="40% - Énfasis3 7 6" xfId="3453"/>
    <cellStyle name="40% - Énfasis3 7 7" xfId="3454"/>
    <cellStyle name="40% - Énfasis3 7 8" xfId="3455"/>
    <cellStyle name="40% - Énfasis3 7 9" xfId="3456"/>
    <cellStyle name="40% - Énfasis3 8" xfId="3457"/>
    <cellStyle name="40% - Énfasis3 8 2" xfId="3458"/>
    <cellStyle name="40% - Énfasis3 8 2 2" xfId="3459"/>
    <cellStyle name="40% - Énfasis3 8 2 2 2" xfId="3460"/>
    <cellStyle name="40% - Énfasis3 8 2 2 2 2" xfId="3461"/>
    <cellStyle name="40% - Énfasis3 8 2 2 2 3" xfId="3462"/>
    <cellStyle name="40% - Énfasis3 8 2 2 2 4" xfId="3463"/>
    <cellStyle name="40% - Énfasis3 8 2 2 3" xfId="3464"/>
    <cellStyle name="40% - Énfasis3 8 2 2 4" xfId="3465"/>
    <cellStyle name="40% - Énfasis3 8 2 2 5" xfId="3466"/>
    <cellStyle name="40% - Énfasis3 8 2 3" xfId="3467"/>
    <cellStyle name="40% - Énfasis3 8 2 3 2" xfId="3468"/>
    <cellStyle name="40% - Énfasis3 8 2 3 3" xfId="3469"/>
    <cellStyle name="40% - Énfasis3 8 2 3 4" xfId="3470"/>
    <cellStyle name="40% - Énfasis3 8 2 4" xfId="3471"/>
    <cellStyle name="40% - Énfasis3 8 2 5" xfId="3472"/>
    <cellStyle name="40% - Énfasis3 8 2 6" xfId="3473"/>
    <cellStyle name="40% - Énfasis3 8 3" xfId="3474"/>
    <cellStyle name="40% - Énfasis3 8 3 2" xfId="3475"/>
    <cellStyle name="40% - Énfasis3 8 3 2 2" xfId="3476"/>
    <cellStyle name="40% - Énfasis3 8 3 2 2 2" xfId="3477"/>
    <cellStyle name="40% - Énfasis3 8 3 2 2 3" xfId="3478"/>
    <cellStyle name="40% - Énfasis3 8 3 2 2 4" xfId="3479"/>
    <cellStyle name="40% - Énfasis3 8 3 2 3" xfId="3480"/>
    <cellStyle name="40% - Énfasis3 8 3 2 4" xfId="3481"/>
    <cellStyle name="40% - Énfasis3 8 3 2 5" xfId="3482"/>
    <cellStyle name="40% - Énfasis3 8 3 3" xfId="3483"/>
    <cellStyle name="40% - Énfasis3 8 3 3 2" xfId="3484"/>
    <cellStyle name="40% - Énfasis3 8 3 3 3" xfId="3485"/>
    <cellStyle name="40% - Énfasis3 8 3 3 4" xfId="3486"/>
    <cellStyle name="40% - Énfasis3 8 3 4" xfId="3487"/>
    <cellStyle name="40% - Énfasis3 8 3 5" xfId="3488"/>
    <cellStyle name="40% - Énfasis3 8 3 6" xfId="3489"/>
    <cellStyle name="40% - Énfasis3 8 4" xfId="3490"/>
    <cellStyle name="40% - Énfasis3 8 4 2" xfId="3491"/>
    <cellStyle name="40% - Énfasis3 8 4 2 2" xfId="3492"/>
    <cellStyle name="40% - Énfasis3 8 4 2 3" xfId="3493"/>
    <cellStyle name="40% - Énfasis3 8 4 2 4" xfId="3494"/>
    <cellStyle name="40% - Énfasis3 8 4 3" xfId="3495"/>
    <cellStyle name="40% - Énfasis3 8 4 4" xfId="3496"/>
    <cellStyle name="40% - Énfasis3 8 4 5" xfId="3497"/>
    <cellStyle name="40% - Énfasis3 8 5" xfId="3498"/>
    <cellStyle name="40% - Énfasis3 8 5 2" xfId="3499"/>
    <cellStyle name="40% - Énfasis3 8 5 3" xfId="3500"/>
    <cellStyle name="40% - Énfasis3 8 5 4" xfId="3501"/>
    <cellStyle name="40% - Énfasis3 8 6" xfId="3502"/>
    <cellStyle name="40% - Énfasis3 8 7" xfId="3503"/>
    <cellStyle name="40% - Énfasis3 8 8" xfId="3504"/>
    <cellStyle name="40% - Énfasis3 8 9" xfId="3505"/>
    <cellStyle name="40% - Énfasis3 9" xfId="3506"/>
    <cellStyle name="40% - Énfasis3 9 2" xfId="3507"/>
    <cellStyle name="40% - Énfasis3 9 2 2" xfId="3508"/>
    <cellStyle name="40% - Énfasis3 9 2 2 2" xfId="3509"/>
    <cellStyle name="40% - Énfasis3 9 2 2 3" xfId="3510"/>
    <cellStyle name="40% - Énfasis3 9 2 2 4" xfId="3511"/>
    <cellStyle name="40% - Énfasis3 9 2 3" xfId="3512"/>
    <cellStyle name="40% - Énfasis3 9 2 4" xfId="3513"/>
    <cellStyle name="40% - Énfasis3 9 2 5" xfId="3514"/>
    <cellStyle name="40% - Énfasis3 9 3" xfId="3515"/>
    <cellStyle name="40% - Énfasis3 9 3 2" xfId="3516"/>
    <cellStyle name="40% - Énfasis3 9 3 3" xfId="3517"/>
    <cellStyle name="40% - Énfasis3 9 3 4" xfId="3518"/>
    <cellStyle name="40% - Énfasis3 9 4" xfId="3519"/>
    <cellStyle name="40% - Énfasis3 9 5" xfId="3520"/>
    <cellStyle name="40% - Énfasis3 9 6" xfId="3521"/>
    <cellStyle name="40% - Énfasis4 10" xfId="3522"/>
    <cellStyle name="40% - Énfasis4 10 2" xfId="3523"/>
    <cellStyle name="40% - Énfasis4 10 2 2" xfId="3524"/>
    <cellStyle name="40% - Énfasis4 10 2 2 2" xfId="3525"/>
    <cellStyle name="40% - Énfasis4 10 2 2 3" xfId="3526"/>
    <cellStyle name="40% - Énfasis4 10 2 2 4" xfId="3527"/>
    <cellStyle name="40% - Énfasis4 10 2 3" xfId="3528"/>
    <cellStyle name="40% - Énfasis4 10 2 4" xfId="3529"/>
    <cellStyle name="40% - Énfasis4 10 2 5" xfId="3530"/>
    <cellStyle name="40% - Énfasis4 10 3" xfId="3531"/>
    <cellStyle name="40% - Énfasis4 10 3 2" xfId="3532"/>
    <cellStyle name="40% - Énfasis4 10 3 3" xfId="3533"/>
    <cellStyle name="40% - Énfasis4 10 3 4" xfId="3534"/>
    <cellStyle name="40% - Énfasis4 10 4" xfId="3535"/>
    <cellStyle name="40% - Énfasis4 10 5" xfId="3536"/>
    <cellStyle name="40% - Énfasis4 10 6" xfId="3537"/>
    <cellStyle name="40% - Énfasis4 11" xfId="3538"/>
    <cellStyle name="40% - Énfasis4 11 2" xfId="3539"/>
    <cellStyle name="40% - Énfasis4 11 2 2" xfId="3540"/>
    <cellStyle name="40% - Énfasis4 11 2 3" xfId="3541"/>
    <cellStyle name="40% - Énfasis4 11 2 4" xfId="3542"/>
    <cellStyle name="40% - Énfasis4 11 3" xfId="3543"/>
    <cellStyle name="40% - Énfasis4 11 4" xfId="3544"/>
    <cellStyle name="40% - Énfasis4 11 5" xfId="3545"/>
    <cellStyle name="40% - Énfasis4 12" xfId="3546"/>
    <cellStyle name="40% - Énfasis4 12 2" xfId="3547"/>
    <cellStyle name="40% - Énfasis4 12 3" xfId="3548"/>
    <cellStyle name="40% - Énfasis4 12 4" xfId="3549"/>
    <cellStyle name="40% - Énfasis4 13" xfId="3550"/>
    <cellStyle name="40% - Énfasis4 14" xfId="3551"/>
    <cellStyle name="40% - Énfasis4 15" xfId="3552"/>
    <cellStyle name="40% - Énfasis4 2" xfId="3553"/>
    <cellStyle name="40% - Énfasis4 2 2" xfId="3554"/>
    <cellStyle name="40% - Énfasis4 2 2 2" xfId="3555"/>
    <cellStyle name="40% - Énfasis4 2 2 2 2" xfId="3556"/>
    <cellStyle name="40% - Énfasis4 2 2 2 2 2" xfId="3557"/>
    <cellStyle name="40% - Énfasis4 2 2 2 2 3" xfId="3558"/>
    <cellStyle name="40% - Énfasis4 2 2 2 2 4" xfId="3559"/>
    <cellStyle name="40% - Énfasis4 2 2 2 3" xfId="3560"/>
    <cellStyle name="40% - Énfasis4 2 2 2 4" xfId="3561"/>
    <cellStyle name="40% - Énfasis4 2 2 2 5" xfId="3562"/>
    <cellStyle name="40% - Énfasis4 2 2 3" xfId="3563"/>
    <cellStyle name="40% - Énfasis4 2 2 3 2" xfId="3564"/>
    <cellStyle name="40% - Énfasis4 2 2 3 3" xfId="3565"/>
    <cellStyle name="40% - Énfasis4 2 2 3 4" xfId="3566"/>
    <cellStyle name="40% - Énfasis4 2 2 4" xfId="3567"/>
    <cellStyle name="40% - Énfasis4 2 2 5" xfId="3568"/>
    <cellStyle name="40% - Énfasis4 2 2 6" xfId="3569"/>
    <cellStyle name="40% - Énfasis4 2 3" xfId="3570"/>
    <cellStyle name="40% - Énfasis4 2 3 2" xfId="3571"/>
    <cellStyle name="40% - Énfasis4 2 3 2 2" xfId="3572"/>
    <cellStyle name="40% - Énfasis4 2 3 2 2 2" xfId="3573"/>
    <cellStyle name="40% - Énfasis4 2 3 2 2 3" xfId="3574"/>
    <cellStyle name="40% - Énfasis4 2 3 2 2 4" xfId="3575"/>
    <cellStyle name="40% - Énfasis4 2 3 2 3" xfId="3576"/>
    <cellStyle name="40% - Énfasis4 2 3 2 4" xfId="3577"/>
    <cellStyle name="40% - Énfasis4 2 3 2 5" xfId="3578"/>
    <cellStyle name="40% - Énfasis4 2 3 3" xfId="3579"/>
    <cellStyle name="40% - Énfasis4 2 3 3 2" xfId="3580"/>
    <cellStyle name="40% - Énfasis4 2 3 3 3" xfId="3581"/>
    <cellStyle name="40% - Énfasis4 2 3 3 4" xfId="3582"/>
    <cellStyle name="40% - Énfasis4 2 3 4" xfId="3583"/>
    <cellStyle name="40% - Énfasis4 2 3 5" xfId="3584"/>
    <cellStyle name="40% - Énfasis4 2 3 6" xfId="3585"/>
    <cellStyle name="40% - Énfasis4 2 4" xfId="3586"/>
    <cellStyle name="40% - Énfasis4 2 4 2" xfId="3587"/>
    <cellStyle name="40% - Énfasis4 2 4 2 2" xfId="3588"/>
    <cellStyle name="40% - Énfasis4 2 4 2 3" xfId="3589"/>
    <cellStyle name="40% - Énfasis4 2 4 2 4" xfId="3590"/>
    <cellStyle name="40% - Énfasis4 2 4 3" xfId="3591"/>
    <cellStyle name="40% - Énfasis4 2 4 4" xfId="3592"/>
    <cellStyle name="40% - Énfasis4 2 4 5" xfId="3593"/>
    <cellStyle name="40% - Énfasis4 2 5" xfId="3594"/>
    <cellStyle name="40% - Énfasis4 2 5 2" xfId="3595"/>
    <cellStyle name="40% - Énfasis4 2 5 3" xfId="3596"/>
    <cellStyle name="40% - Énfasis4 2 5 4" xfId="3597"/>
    <cellStyle name="40% - Énfasis4 2 6" xfId="3598"/>
    <cellStyle name="40% - Énfasis4 2 7" xfId="3599"/>
    <cellStyle name="40% - Énfasis4 2 8" xfId="3600"/>
    <cellStyle name="40% - Énfasis4 2 9" xfId="3601"/>
    <cellStyle name="40% - Énfasis4 3" xfId="3602"/>
    <cellStyle name="40% - Énfasis4 3 2" xfId="3603"/>
    <cellStyle name="40% - Énfasis4 3 2 2" xfId="3604"/>
    <cellStyle name="40% - Énfasis4 3 2 2 2" xfId="3605"/>
    <cellStyle name="40% - Énfasis4 3 2 2 2 2" xfId="3606"/>
    <cellStyle name="40% - Énfasis4 3 2 2 2 3" xfId="3607"/>
    <cellStyle name="40% - Énfasis4 3 2 2 2 4" xfId="3608"/>
    <cellStyle name="40% - Énfasis4 3 2 2 3" xfId="3609"/>
    <cellStyle name="40% - Énfasis4 3 2 2 4" xfId="3610"/>
    <cellStyle name="40% - Énfasis4 3 2 2 5" xfId="3611"/>
    <cellStyle name="40% - Énfasis4 3 2 3" xfId="3612"/>
    <cellStyle name="40% - Énfasis4 3 2 3 2" xfId="3613"/>
    <cellStyle name="40% - Énfasis4 3 2 3 3" xfId="3614"/>
    <cellStyle name="40% - Énfasis4 3 2 3 4" xfId="3615"/>
    <cellStyle name="40% - Énfasis4 3 2 4" xfId="3616"/>
    <cellStyle name="40% - Énfasis4 3 2 5" xfId="3617"/>
    <cellStyle name="40% - Énfasis4 3 2 6" xfId="3618"/>
    <cellStyle name="40% - Énfasis4 3 3" xfId="3619"/>
    <cellStyle name="40% - Énfasis4 3 3 2" xfId="3620"/>
    <cellStyle name="40% - Énfasis4 3 3 2 2" xfId="3621"/>
    <cellStyle name="40% - Énfasis4 3 3 2 2 2" xfId="3622"/>
    <cellStyle name="40% - Énfasis4 3 3 2 2 3" xfId="3623"/>
    <cellStyle name="40% - Énfasis4 3 3 2 2 4" xfId="3624"/>
    <cellStyle name="40% - Énfasis4 3 3 2 3" xfId="3625"/>
    <cellStyle name="40% - Énfasis4 3 3 2 4" xfId="3626"/>
    <cellStyle name="40% - Énfasis4 3 3 2 5" xfId="3627"/>
    <cellStyle name="40% - Énfasis4 3 3 3" xfId="3628"/>
    <cellStyle name="40% - Énfasis4 3 3 3 2" xfId="3629"/>
    <cellStyle name="40% - Énfasis4 3 3 3 3" xfId="3630"/>
    <cellStyle name="40% - Énfasis4 3 3 3 4" xfId="3631"/>
    <cellStyle name="40% - Énfasis4 3 3 4" xfId="3632"/>
    <cellStyle name="40% - Énfasis4 3 3 5" xfId="3633"/>
    <cellStyle name="40% - Énfasis4 3 3 6" xfId="3634"/>
    <cellStyle name="40% - Énfasis4 3 4" xfId="3635"/>
    <cellStyle name="40% - Énfasis4 3 4 2" xfId="3636"/>
    <cellStyle name="40% - Énfasis4 3 4 2 2" xfId="3637"/>
    <cellStyle name="40% - Énfasis4 3 4 2 3" xfId="3638"/>
    <cellStyle name="40% - Énfasis4 3 4 2 4" xfId="3639"/>
    <cellStyle name="40% - Énfasis4 3 4 3" xfId="3640"/>
    <cellStyle name="40% - Énfasis4 3 4 4" xfId="3641"/>
    <cellStyle name="40% - Énfasis4 3 4 5" xfId="3642"/>
    <cellStyle name="40% - Énfasis4 3 5" xfId="3643"/>
    <cellStyle name="40% - Énfasis4 3 5 2" xfId="3644"/>
    <cellStyle name="40% - Énfasis4 3 5 3" xfId="3645"/>
    <cellStyle name="40% - Énfasis4 3 5 4" xfId="3646"/>
    <cellStyle name="40% - Énfasis4 3 6" xfId="3647"/>
    <cellStyle name="40% - Énfasis4 3 7" xfId="3648"/>
    <cellStyle name="40% - Énfasis4 3 8" xfId="3649"/>
    <cellStyle name="40% - Énfasis4 3 9" xfId="3650"/>
    <cellStyle name="40% - Énfasis4 4" xfId="3651"/>
    <cellStyle name="40% - Énfasis4 4 2" xfId="3652"/>
    <cellStyle name="40% - Énfasis4 4 2 2" xfId="3653"/>
    <cellStyle name="40% - Énfasis4 4 2 2 2" xfId="3654"/>
    <cellStyle name="40% - Énfasis4 4 2 2 2 2" xfId="3655"/>
    <cellStyle name="40% - Énfasis4 4 2 2 2 3" xfId="3656"/>
    <cellStyle name="40% - Énfasis4 4 2 2 2 4" xfId="3657"/>
    <cellStyle name="40% - Énfasis4 4 2 2 3" xfId="3658"/>
    <cellStyle name="40% - Énfasis4 4 2 2 4" xfId="3659"/>
    <cellStyle name="40% - Énfasis4 4 2 2 5" xfId="3660"/>
    <cellStyle name="40% - Énfasis4 4 2 3" xfId="3661"/>
    <cellStyle name="40% - Énfasis4 4 2 3 2" xfId="3662"/>
    <cellStyle name="40% - Énfasis4 4 2 3 3" xfId="3663"/>
    <cellStyle name="40% - Énfasis4 4 2 3 4" xfId="3664"/>
    <cellStyle name="40% - Énfasis4 4 2 4" xfId="3665"/>
    <cellStyle name="40% - Énfasis4 4 2 5" xfId="3666"/>
    <cellStyle name="40% - Énfasis4 4 2 6" xfId="3667"/>
    <cellStyle name="40% - Énfasis4 4 3" xfId="3668"/>
    <cellStyle name="40% - Énfasis4 4 3 2" xfId="3669"/>
    <cellStyle name="40% - Énfasis4 4 3 2 2" xfId="3670"/>
    <cellStyle name="40% - Énfasis4 4 3 2 2 2" xfId="3671"/>
    <cellStyle name="40% - Énfasis4 4 3 2 2 3" xfId="3672"/>
    <cellStyle name="40% - Énfasis4 4 3 2 2 4" xfId="3673"/>
    <cellStyle name="40% - Énfasis4 4 3 2 3" xfId="3674"/>
    <cellStyle name="40% - Énfasis4 4 3 2 4" xfId="3675"/>
    <cellStyle name="40% - Énfasis4 4 3 2 5" xfId="3676"/>
    <cellStyle name="40% - Énfasis4 4 3 3" xfId="3677"/>
    <cellStyle name="40% - Énfasis4 4 3 3 2" xfId="3678"/>
    <cellStyle name="40% - Énfasis4 4 3 3 3" xfId="3679"/>
    <cellStyle name="40% - Énfasis4 4 3 3 4" xfId="3680"/>
    <cellStyle name="40% - Énfasis4 4 3 4" xfId="3681"/>
    <cellStyle name="40% - Énfasis4 4 3 5" xfId="3682"/>
    <cellStyle name="40% - Énfasis4 4 3 6" xfId="3683"/>
    <cellStyle name="40% - Énfasis4 4 4" xfId="3684"/>
    <cellStyle name="40% - Énfasis4 4 4 2" xfId="3685"/>
    <cellStyle name="40% - Énfasis4 4 4 2 2" xfId="3686"/>
    <cellStyle name="40% - Énfasis4 4 4 2 3" xfId="3687"/>
    <cellStyle name="40% - Énfasis4 4 4 2 4" xfId="3688"/>
    <cellStyle name="40% - Énfasis4 4 4 3" xfId="3689"/>
    <cellStyle name="40% - Énfasis4 4 4 4" xfId="3690"/>
    <cellStyle name="40% - Énfasis4 4 4 5" xfId="3691"/>
    <cellStyle name="40% - Énfasis4 4 5" xfId="3692"/>
    <cellStyle name="40% - Énfasis4 4 5 2" xfId="3693"/>
    <cellStyle name="40% - Énfasis4 4 5 3" xfId="3694"/>
    <cellStyle name="40% - Énfasis4 4 5 4" xfId="3695"/>
    <cellStyle name="40% - Énfasis4 4 6" xfId="3696"/>
    <cellStyle name="40% - Énfasis4 4 7" xfId="3697"/>
    <cellStyle name="40% - Énfasis4 4 8" xfId="3698"/>
    <cellStyle name="40% - Énfasis4 4 9" xfId="3699"/>
    <cellStyle name="40% - Énfasis4 5" xfId="3700"/>
    <cellStyle name="40% - Énfasis4 5 2" xfId="3701"/>
    <cellStyle name="40% - Énfasis4 5 2 2" xfId="3702"/>
    <cellStyle name="40% - Énfasis4 5 2 2 2" xfId="3703"/>
    <cellStyle name="40% - Énfasis4 5 2 2 2 2" xfId="3704"/>
    <cellStyle name="40% - Énfasis4 5 2 2 2 3" xfId="3705"/>
    <cellStyle name="40% - Énfasis4 5 2 2 2 4" xfId="3706"/>
    <cellStyle name="40% - Énfasis4 5 2 2 3" xfId="3707"/>
    <cellStyle name="40% - Énfasis4 5 2 2 4" xfId="3708"/>
    <cellStyle name="40% - Énfasis4 5 2 2 5" xfId="3709"/>
    <cellStyle name="40% - Énfasis4 5 2 3" xfId="3710"/>
    <cellStyle name="40% - Énfasis4 5 2 3 2" xfId="3711"/>
    <cellStyle name="40% - Énfasis4 5 2 3 3" xfId="3712"/>
    <cellStyle name="40% - Énfasis4 5 2 3 4" xfId="3713"/>
    <cellStyle name="40% - Énfasis4 5 2 4" xfId="3714"/>
    <cellStyle name="40% - Énfasis4 5 2 5" xfId="3715"/>
    <cellStyle name="40% - Énfasis4 5 2 6" xfId="3716"/>
    <cellStyle name="40% - Énfasis4 5 3" xfId="3717"/>
    <cellStyle name="40% - Énfasis4 5 3 2" xfId="3718"/>
    <cellStyle name="40% - Énfasis4 5 3 2 2" xfId="3719"/>
    <cellStyle name="40% - Énfasis4 5 3 2 2 2" xfId="3720"/>
    <cellStyle name="40% - Énfasis4 5 3 2 2 3" xfId="3721"/>
    <cellStyle name="40% - Énfasis4 5 3 2 2 4" xfId="3722"/>
    <cellStyle name="40% - Énfasis4 5 3 2 3" xfId="3723"/>
    <cellStyle name="40% - Énfasis4 5 3 2 4" xfId="3724"/>
    <cellStyle name="40% - Énfasis4 5 3 2 5" xfId="3725"/>
    <cellStyle name="40% - Énfasis4 5 3 3" xfId="3726"/>
    <cellStyle name="40% - Énfasis4 5 3 3 2" xfId="3727"/>
    <cellStyle name="40% - Énfasis4 5 3 3 3" xfId="3728"/>
    <cellStyle name="40% - Énfasis4 5 3 3 4" xfId="3729"/>
    <cellStyle name="40% - Énfasis4 5 3 4" xfId="3730"/>
    <cellStyle name="40% - Énfasis4 5 3 5" xfId="3731"/>
    <cellStyle name="40% - Énfasis4 5 3 6" xfId="3732"/>
    <cellStyle name="40% - Énfasis4 5 4" xfId="3733"/>
    <cellStyle name="40% - Énfasis4 5 4 2" xfId="3734"/>
    <cellStyle name="40% - Énfasis4 5 4 2 2" xfId="3735"/>
    <cellStyle name="40% - Énfasis4 5 4 2 3" xfId="3736"/>
    <cellStyle name="40% - Énfasis4 5 4 2 4" xfId="3737"/>
    <cellStyle name="40% - Énfasis4 5 4 3" xfId="3738"/>
    <cellStyle name="40% - Énfasis4 5 4 4" xfId="3739"/>
    <cellStyle name="40% - Énfasis4 5 4 5" xfId="3740"/>
    <cellStyle name="40% - Énfasis4 5 5" xfId="3741"/>
    <cellStyle name="40% - Énfasis4 5 5 2" xfId="3742"/>
    <cellStyle name="40% - Énfasis4 5 5 3" xfId="3743"/>
    <cellStyle name="40% - Énfasis4 5 5 4" xfId="3744"/>
    <cellStyle name="40% - Énfasis4 5 6" xfId="3745"/>
    <cellStyle name="40% - Énfasis4 5 7" xfId="3746"/>
    <cellStyle name="40% - Énfasis4 5 8" xfId="3747"/>
    <cellStyle name="40% - Énfasis4 5 9" xfId="3748"/>
    <cellStyle name="40% - Énfasis4 6" xfId="3749"/>
    <cellStyle name="40% - Énfasis4 6 2" xfId="3750"/>
    <cellStyle name="40% - Énfasis4 6 2 2" xfId="3751"/>
    <cellStyle name="40% - Énfasis4 6 2 2 2" xfId="3752"/>
    <cellStyle name="40% - Énfasis4 6 2 2 2 2" xfId="3753"/>
    <cellStyle name="40% - Énfasis4 6 2 2 2 3" xfId="3754"/>
    <cellStyle name="40% - Énfasis4 6 2 2 2 4" xfId="3755"/>
    <cellStyle name="40% - Énfasis4 6 2 2 3" xfId="3756"/>
    <cellStyle name="40% - Énfasis4 6 2 2 4" xfId="3757"/>
    <cellStyle name="40% - Énfasis4 6 2 2 5" xfId="3758"/>
    <cellStyle name="40% - Énfasis4 6 2 3" xfId="3759"/>
    <cellStyle name="40% - Énfasis4 6 2 3 2" xfId="3760"/>
    <cellStyle name="40% - Énfasis4 6 2 3 3" xfId="3761"/>
    <cellStyle name="40% - Énfasis4 6 2 3 4" xfId="3762"/>
    <cellStyle name="40% - Énfasis4 6 2 4" xfId="3763"/>
    <cellStyle name="40% - Énfasis4 6 2 5" xfId="3764"/>
    <cellStyle name="40% - Énfasis4 6 2 6" xfId="3765"/>
    <cellStyle name="40% - Énfasis4 6 3" xfId="3766"/>
    <cellStyle name="40% - Énfasis4 6 3 2" xfId="3767"/>
    <cellStyle name="40% - Énfasis4 6 3 2 2" xfId="3768"/>
    <cellStyle name="40% - Énfasis4 6 3 2 2 2" xfId="3769"/>
    <cellStyle name="40% - Énfasis4 6 3 2 2 3" xfId="3770"/>
    <cellStyle name="40% - Énfasis4 6 3 2 2 4" xfId="3771"/>
    <cellStyle name="40% - Énfasis4 6 3 2 3" xfId="3772"/>
    <cellStyle name="40% - Énfasis4 6 3 2 4" xfId="3773"/>
    <cellStyle name="40% - Énfasis4 6 3 2 5" xfId="3774"/>
    <cellStyle name="40% - Énfasis4 6 3 3" xfId="3775"/>
    <cellStyle name="40% - Énfasis4 6 3 3 2" xfId="3776"/>
    <cellStyle name="40% - Énfasis4 6 3 3 3" xfId="3777"/>
    <cellStyle name="40% - Énfasis4 6 3 3 4" xfId="3778"/>
    <cellStyle name="40% - Énfasis4 6 3 4" xfId="3779"/>
    <cellStyle name="40% - Énfasis4 6 3 5" xfId="3780"/>
    <cellStyle name="40% - Énfasis4 6 3 6" xfId="3781"/>
    <cellStyle name="40% - Énfasis4 6 4" xfId="3782"/>
    <cellStyle name="40% - Énfasis4 6 4 2" xfId="3783"/>
    <cellStyle name="40% - Énfasis4 6 4 2 2" xfId="3784"/>
    <cellStyle name="40% - Énfasis4 6 4 2 3" xfId="3785"/>
    <cellStyle name="40% - Énfasis4 6 4 2 4" xfId="3786"/>
    <cellStyle name="40% - Énfasis4 6 4 3" xfId="3787"/>
    <cellStyle name="40% - Énfasis4 6 4 4" xfId="3788"/>
    <cellStyle name="40% - Énfasis4 6 4 5" xfId="3789"/>
    <cellStyle name="40% - Énfasis4 6 5" xfId="3790"/>
    <cellStyle name="40% - Énfasis4 6 5 2" xfId="3791"/>
    <cellStyle name="40% - Énfasis4 6 5 3" xfId="3792"/>
    <cellStyle name="40% - Énfasis4 6 5 4" xfId="3793"/>
    <cellStyle name="40% - Énfasis4 6 6" xfId="3794"/>
    <cellStyle name="40% - Énfasis4 6 7" xfId="3795"/>
    <cellStyle name="40% - Énfasis4 6 8" xfId="3796"/>
    <cellStyle name="40% - Énfasis4 6 9" xfId="3797"/>
    <cellStyle name="40% - Énfasis4 7" xfId="3798"/>
    <cellStyle name="40% - Énfasis4 7 2" xfId="3799"/>
    <cellStyle name="40% - Énfasis4 7 2 2" xfId="3800"/>
    <cellStyle name="40% - Énfasis4 7 2 2 2" xfId="3801"/>
    <cellStyle name="40% - Énfasis4 7 2 2 2 2" xfId="3802"/>
    <cellStyle name="40% - Énfasis4 7 2 2 2 3" xfId="3803"/>
    <cellStyle name="40% - Énfasis4 7 2 2 2 4" xfId="3804"/>
    <cellStyle name="40% - Énfasis4 7 2 2 3" xfId="3805"/>
    <cellStyle name="40% - Énfasis4 7 2 2 4" xfId="3806"/>
    <cellStyle name="40% - Énfasis4 7 2 2 5" xfId="3807"/>
    <cellStyle name="40% - Énfasis4 7 2 3" xfId="3808"/>
    <cellStyle name="40% - Énfasis4 7 2 3 2" xfId="3809"/>
    <cellStyle name="40% - Énfasis4 7 2 3 3" xfId="3810"/>
    <cellStyle name="40% - Énfasis4 7 2 3 4" xfId="3811"/>
    <cellStyle name="40% - Énfasis4 7 2 4" xfId="3812"/>
    <cellStyle name="40% - Énfasis4 7 2 5" xfId="3813"/>
    <cellStyle name="40% - Énfasis4 7 2 6" xfId="3814"/>
    <cellStyle name="40% - Énfasis4 7 3" xfId="3815"/>
    <cellStyle name="40% - Énfasis4 7 3 2" xfId="3816"/>
    <cellStyle name="40% - Énfasis4 7 3 2 2" xfId="3817"/>
    <cellStyle name="40% - Énfasis4 7 3 2 2 2" xfId="3818"/>
    <cellStyle name="40% - Énfasis4 7 3 2 2 3" xfId="3819"/>
    <cellStyle name="40% - Énfasis4 7 3 2 2 4" xfId="3820"/>
    <cellStyle name="40% - Énfasis4 7 3 2 3" xfId="3821"/>
    <cellStyle name="40% - Énfasis4 7 3 2 4" xfId="3822"/>
    <cellStyle name="40% - Énfasis4 7 3 2 5" xfId="3823"/>
    <cellStyle name="40% - Énfasis4 7 3 3" xfId="3824"/>
    <cellStyle name="40% - Énfasis4 7 3 3 2" xfId="3825"/>
    <cellStyle name="40% - Énfasis4 7 3 3 3" xfId="3826"/>
    <cellStyle name="40% - Énfasis4 7 3 3 4" xfId="3827"/>
    <cellStyle name="40% - Énfasis4 7 3 4" xfId="3828"/>
    <cellStyle name="40% - Énfasis4 7 3 5" xfId="3829"/>
    <cellStyle name="40% - Énfasis4 7 3 6" xfId="3830"/>
    <cellStyle name="40% - Énfasis4 7 4" xfId="3831"/>
    <cellStyle name="40% - Énfasis4 7 4 2" xfId="3832"/>
    <cellStyle name="40% - Énfasis4 7 4 2 2" xfId="3833"/>
    <cellStyle name="40% - Énfasis4 7 4 2 3" xfId="3834"/>
    <cellStyle name="40% - Énfasis4 7 4 2 4" xfId="3835"/>
    <cellStyle name="40% - Énfasis4 7 4 3" xfId="3836"/>
    <cellStyle name="40% - Énfasis4 7 4 4" xfId="3837"/>
    <cellStyle name="40% - Énfasis4 7 4 5" xfId="3838"/>
    <cellStyle name="40% - Énfasis4 7 5" xfId="3839"/>
    <cellStyle name="40% - Énfasis4 7 5 2" xfId="3840"/>
    <cellStyle name="40% - Énfasis4 7 5 3" xfId="3841"/>
    <cellStyle name="40% - Énfasis4 7 5 4" xfId="3842"/>
    <cellStyle name="40% - Énfasis4 7 6" xfId="3843"/>
    <cellStyle name="40% - Énfasis4 7 7" xfId="3844"/>
    <cellStyle name="40% - Énfasis4 7 8" xfId="3845"/>
    <cellStyle name="40% - Énfasis4 7 9" xfId="3846"/>
    <cellStyle name="40% - Énfasis4 8" xfId="3847"/>
    <cellStyle name="40% - Énfasis4 8 2" xfId="3848"/>
    <cellStyle name="40% - Énfasis4 8 2 2" xfId="3849"/>
    <cellStyle name="40% - Énfasis4 8 2 2 2" xfId="3850"/>
    <cellStyle name="40% - Énfasis4 8 2 2 2 2" xfId="3851"/>
    <cellStyle name="40% - Énfasis4 8 2 2 2 3" xfId="3852"/>
    <cellStyle name="40% - Énfasis4 8 2 2 2 4" xfId="3853"/>
    <cellStyle name="40% - Énfasis4 8 2 2 3" xfId="3854"/>
    <cellStyle name="40% - Énfasis4 8 2 2 4" xfId="3855"/>
    <cellStyle name="40% - Énfasis4 8 2 2 5" xfId="3856"/>
    <cellStyle name="40% - Énfasis4 8 2 3" xfId="3857"/>
    <cellStyle name="40% - Énfasis4 8 2 3 2" xfId="3858"/>
    <cellStyle name="40% - Énfasis4 8 2 3 3" xfId="3859"/>
    <cellStyle name="40% - Énfasis4 8 2 3 4" xfId="3860"/>
    <cellStyle name="40% - Énfasis4 8 2 4" xfId="3861"/>
    <cellStyle name="40% - Énfasis4 8 2 5" xfId="3862"/>
    <cellStyle name="40% - Énfasis4 8 2 6" xfId="3863"/>
    <cellStyle name="40% - Énfasis4 8 3" xfId="3864"/>
    <cellStyle name="40% - Énfasis4 8 3 2" xfId="3865"/>
    <cellStyle name="40% - Énfasis4 8 3 2 2" xfId="3866"/>
    <cellStyle name="40% - Énfasis4 8 3 2 2 2" xfId="3867"/>
    <cellStyle name="40% - Énfasis4 8 3 2 2 3" xfId="3868"/>
    <cellStyle name="40% - Énfasis4 8 3 2 2 4" xfId="3869"/>
    <cellStyle name="40% - Énfasis4 8 3 2 3" xfId="3870"/>
    <cellStyle name="40% - Énfasis4 8 3 2 4" xfId="3871"/>
    <cellStyle name="40% - Énfasis4 8 3 2 5" xfId="3872"/>
    <cellStyle name="40% - Énfasis4 8 3 3" xfId="3873"/>
    <cellStyle name="40% - Énfasis4 8 3 3 2" xfId="3874"/>
    <cellStyle name="40% - Énfasis4 8 3 3 3" xfId="3875"/>
    <cellStyle name="40% - Énfasis4 8 3 3 4" xfId="3876"/>
    <cellStyle name="40% - Énfasis4 8 3 4" xfId="3877"/>
    <cellStyle name="40% - Énfasis4 8 3 5" xfId="3878"/>
    <cellStyle name="40% - Énfasis4 8 3 6" xfId="3879"/>
    <cellStyle name="40% - Énfasis4 8 4" xfId="3880"/>
    <cellStyle name="40% - Énfasis4 8 4 2" xfId="3881"/>
    <cellStyle name="40% - Énfasis4 8 4 2 2" xfId="3882"/>
    <cellStyle name="40% - Énfasis4 8 4 2 3" xfId="3883"/>
    <cellStyle name="40% - Énfasis4 8 4 2 4" xfId="3884"/>
    <cellStyle name="40% - Énfasis4 8 4 3" xfId="3885"/>
    <cellStyle name="40% - Énfasis4 8 4 4" xfId="3886"/>
    <cellStyle name="40% - Énfasis4 8 4 5" xfId="3887"/>
    <cellStyle name="40% - Énfasis4 8 5" xfId="3888"/>
    <cellStyle name="40% - Énfasis4 8 5 2" xfId="3889"/>
    <cellStyle name="40% - Énfasis4 8 5 3" xfId="3890"/>
    <cellStyle name="40% - Énfasis4 8 5 4" xfId="3891"/>
    <cellStyle name="40% - Énfasis4 8 6" xfId="3892"/>
    <cellStyle name="40% - Énfasis4 8 7" xfId="3893"/>
    <cellStyle name="40% - Énfasis4 8 8" xfId="3894"/>
    <cellStyle name="40% - Énfasis4 8 9" xfId="3895"/>
    <cellStyle name="40% - Énfasis4 9" xfId="3896"/>
    <cellStyle name="40% - Énfasis4 9 2" xfId="3897"/>
    <cellStyle name="40% - Énfasis4 9 2 2" xfId="3898"/>
    <cellStyle name="40% - Énfasis4 9 2 2 2" xfId="3899"/>
    <cellStyle name="40% - Énfasis4 9 2 2 3" xfId="3900"/>
    <cellStyle name="40% - Énfasis4 9 2 2 4" xfId="3901"/>
    <cellStyle name="40% - Énfasis4 9 2 3" xfId="3902"/>
    <cellStyle name="40% - Énfasis4 9 2 4" xfId="3903"/>
    <cellStyle name="40% - Énfasis4 9 2 5" xfId="3904"/>
    <cellStyle name="40% - Énfasis4 9 3" xfId="3905"/>
    <cellStyle name="40% - Énfasis4 9 3 2" xfId="3906"/>
    <cellStyle name="40% - Énfasis4 9 3 3" xfId="3907"/>
    <cellStyle name="40% - Énfasis4 9 3 4" xfId="3908"/>
    <cellStyle name="40% - Énfasis4 9 4" xfId="3909"/>
    <cellStyle name="40% - Énfasis4 9 5" xfId="3910"/>
    <cellStyle name="40% - Énfasis4 9 6" xfId="3911"/>
    <cellStyle name="40% - Énfasis5 10" xfId="3912"/>
    <cellStyle name="40% - Énfasis5 10 2" xfId="3913"/>
    <cellStyle name="40% - Énfasis5 10 2 2" xfId="3914"/>
    <cellStyle name="40% - Énfasis5 10 2 2 2" xfId="3915"/>
    <cellStyle name="40% - Énfasis5 10 2 2 3" xfId="3916"/>
    <cellStyle name="40% - Énfasis5 10 2 2 4" xfId="3917"/>
    <cellStyle name="40% - Énfasis5 10 2 3" xfId="3918"/>
    <cellStyle name="40% - Énfasis5 10 2 4" xfId="3919"/>
    <cellStyle name="40% - Énfasis5 10 2 5" xfId="3920"/>
    <cellStyle name="40% - Énfasis5 10 3" xfId="3921"/>
    <cellStyle name="40% - Énfasis5 10 3 2" xfId="3922"/>
    <cellStyle name="40% - Énfasis5 10 3 3" xfId="3923"/>
    <cellStyle name="40% - Énfasis5 10 3 4" xfId="3924"/>
    <cellStyle name="40% - Énfasis5 10 4" xfId="3925"/>
    <cellStyle name="40% - Énfasis5 10 5" xfId="3926"/>
    <cellStyle name="40% - Énfasis5 10 6" xfId="3927"/>
    <cellStyle name="40% - Énfasis5 11" xfId="3928"/>
    <cellStyle name="40% - Énfasis5 11 2" xfId="3929"/>
    <cellStyle name="40% - Énfasis5 11 2 2" xfId="3930"/>
    <cellStyle name="40% - Énfasis5 11 2 3" xfId="3931"/>
    <cellStyle name="40% - Énfasis5 11 2 4" xfId="3932"/>
    <cellStyle name="40% - Énfasis5 11 3" xfId="3933"/>
    <cellStyle name="40% - Énfasis5 11 4" xfId="3934"/>
    <cellStyle name="40% - Énfasis5 11 5" xfId="3935"/>
    <cellStyle name="40% - Énfasis5 12" xfId="3936"/>
    <cellStyle name="40% - Énfasis5 12 2" xfId="3937"/>
    <cellStyle name="40% - Énfasis5 12 3" xfId="3938"/>
    <cellStyle name="40% - Énfasis5 12 4" xfId="3939"/>
    <cellStyle name="40% - Énfasis5 13" xfId="3940"/>
    <cellStyle name="40% - Énfasis5 14" xfId="3941"/>
    <cellStyle name="40% - Énfasis5 15" xfId="3942"/>
    <cellStyle name="40% - Énfasis5 2" xfId="3943"/>
    <cellStyle name="40% - Énfasis5 2 2" xfId="3944"/>
    <cellStyle name="40% - Énfasis5 2 2 2" xfId="3945"/>
    <cellStyle name="40% - Énfasis5 2 2 2 2" xfId="3946"/>
    <cellStyle name="40% - Énfasis5 2 2 2 2 2" xfId="3947"/>
    <cellStyle name="40% - Énfasis5 2 2 2 2 3" xfId="3948"/>
    <cellStyle name="40% - Énfasis5 2 2 2 2 4" xfId="3949"/>
    <cellStyle name="40% - Énfasis5 2 2 2 3" xfId="3950"/>
    <cellStyle name="40% - Énfasis5 2 2 2 4" xfId="3951"/>
    <cellStyle name="40% - Énfasis5 2 2 2 5" xfId="3952"/>
    <cellStyle name="40% - Énfasis5 2 2 3" xfId="3953"/>
    <cellStyle name="40% - Énfasis5 2 2 3 2" xfId="3954"/>
    <cellStyle name="40% - Énfasis5 2 2 3 3" xfId="3955"/>
    <cellStyle name="40% - Énfasis5 2 2 3 4" xfId="3956"/>
    <cellStyle name="40% - Énfasis5 2 2 4" xfId="3957"/>
    <cellStyle name="40% - Énfasis5 2 2 5" xfId="3958"/>
    <cellStyle name="40% - Énfasis5 2 2 6" xfId="3959"/>
    <cellStyle name="40% - Énfasis5 2 3" xfId="3960"/>
    <cellStyle name="40% - Énfasis5 2 3 2" xfId="3961"/>
    <cellStyle name="40% - Énfasis5 2 3 2 2" xfId="3962"/>
    <cellStyle name="40% - Énfasis5 2 3 2 2 2" xfId="3963"/>
    <cellStyle name="40% - Énfasis5 2 3 2 2 3" xfId="3964"/>
    <cellStyle name="40% - Énfasis5 2 3 2 2 4" xfId="3965"/>
    <cellStyle name="40% - Énfasis5 2 3 2 3" xfId="3966"/>
    <cellStyle name="40% - Énfasis5 2 3 2 4" xfId="3967"/>
    <cellStyle name="40% - Énfasis5 2 3 2 5" xfId="3968"/>
    <cellStyle name="40% - Énfasis5 2 3 3" xfId="3969"/>
    <cellStyle name="40% - Énfasis5 2 3 3 2" xfId="3970"/>
    <cellStyle name="40% - Énfasis5 2 3 3 3" xfId="3971"/>
    <cellStyle name="40% - Énfasis5 2 3 3 4" xfId="3972"/>
    <cellStyle name="40% - Énfasis5 2 3 4" xfId="3973"/>
    <cellStyle name="40% - Énfasis5 2 3 5" xfId="3974"/>
    <cellStyle name="40% - Énfasis5 2 3 6" xfId="3975"/>
    <cellStyle name="40% - Énfasis5 2 4" xfId="3976"/>
    <cellStyle name="40% - Énfasis5 2 4 2" xfId="3977"/>
    <cellStyle name="40% - Énfasis5 2 4 2 2" xfId="3978"/>
    <cellStyle name="40% - Énfasis5 2 4 2 3" xfId="3979"/>
    <cellStyle name="40% - Énfasis5 2 4 2 4" xfId="3980"/>
    <cellStyle name="40% - Énfasis5 2 4 3" xfId="3981"/>
    <cellStyle name="40% - Énfasis5 2 4 4" xfId="3982"/>
    <cellStyle name="40% - Énfasis5 2 4 5" xfId="3983"/>
    <cellStyle name="40% - Énfasis5 2 5" xfId="3984"/>
    <cellStyle name="40% - Énfasis5 2 5 2" xfId="3985"/>
    <cellStyle name="40% - Énfasis5 2 5 3" xfId="3986"/>
    <cellStyle name="40% - Énfasis5 2 5 4" xfId="3987"/>
    <cellStyle name="40% - Énfasis5 2 6" xfId="3988"/>
    <cellStyle name="40% - Énfasis5 2 7" xfId="3989"/>
    <cellStyle name="40% - Énfasis5 2 8" xfId="3990"/>
    <cellStyle name="40% - Énfasis5 2 9" xfId="3991"/>
    <cellStyle name="40% - Énfasis5 3" xfId="3992"/>
    <cellStyle name="40% - Énfasis5 3 2" xfId="3993"/>
    <cellStyle name="40% - Énfasis5 3 2 2" xfId="3994"/>
    <cellStyle name="40% - Énfasis5 3 2 2 2" xfId="3995"/>
    <cellStyle name="40% - Énfasis5 3 2 2 2 2" xfId="3996"/>
    <cellStyle name="40% - Énfasis5 3 2 2 2 3" xfId="3997"/>
    <cellStyle name="40% - Énfasis5 3 2 2 2 4" xfId="3998"/>
    <cellStyle name="40% - Énfasis5 3 2 2 3" xfId="3999"/>
    <cellStyle name="40% - Énfasis5 3 2 2 4" xfId="4000"/>
    <cellStyle name="40% - Énfasis5 3 2 2 5" xfId="4001"/>
    <cellStyle name="40% - Énfasis5 3 2 3" xfId="4002"/>
    <cellStyle name="40% - Énfasis5 3 2 3 2" xfId="4003"/>
    <cellStyle name="40% - Énfasis5 3 2 3 3" xfId="4004"/>
    <cellStyle name="40% - Énfasis5 3 2 3 4" xfId="4005"/>
    <cellStyle name="40% - Énfasis5 3 2 4" xfId="4006"/>
    <cellStyle name="40% - Énfasis5 3 2 5" xfId="4007"/>
    <cellStyle name="40% - Énfasis5 3 2 6" xfId="4008"/>
    <cellStyle name="40% - Énfasis5 3 3" xfId="4009"/>
    <cellStyle name="40% - Énfasis5 3 3 2" xfId="4010"/>
    <cellStyle name="40% - Énfasis5 3 3 2 2" xfId="4011"/>
    <cellStyle name="40% - Énfasis5 3 3 2 2 2" xfId="4012"/>
    <cellStyle name="40% - Énfasis5 3 3 2 2 3" xfId="4013"/>
    <cellStyle name="40% - Énfasis5 3 3 2 2 4" xfId="4014"/>
    <cellStyle name="40% - Énfasis5 3 3 2 3" xfId="4015"/>
    <cellStyle name="40% - Énfasis5 3 3 2 4" xfId="4016"/>
    <cellStyle name="40% - Énfasis5 3 3 2 5" xfId="4017"/>
    <cellStyle name="40% - Énfasis5 3 3 3" xfId="4018"/>
    <cellStyle name="40% - Énfasis5 3 3 3 2" xfId="4019"/>
    <cellStyle name="40% - Énfasis5 3 3 3 3" xfId="4020"/>
    <cellStyle name="40% - Énfasis5 3 3 3 4" xfId="4021"/>
    <cellStyle name="40% - Énfasis5 3 3 4" xfId="4022"/>
    <cellStyle name="40% - Énfasis5 3 3 5" xfId="4023"/>
    <cellStyle name="40% - Énfasis5 3 3 6" xfId="4024"/>
    <cellStyle name="40% - Énfasis5 3 4" xfId="4025"/>
    <cellStyle name="40% - Énfasis5 3 4 2" xfId="4026"/>
    <cellStyle name="40% - Énfasis5 3 4 2 2" xfId="4027"/>
    <cellStyle name="40% - Énfasis5 3 4 2 3" xfId="4028"/>
    <cellStyle name="40% - Énfasis5 3 4 2 4" xfId="4029"/>
    <cellStyle name="40% - Énfasis5 3 4 3" xfId="4030"/>
    <cellStyle name="40% - Énfasis5 3 4 4" xfId="4031"/>
    <cellStyle name="40% - Énfasis5 3 4 5" xfId="4032"/>
    <cellStyle name="40% - Énfasis5 3 5" xfId="4033"/>
    <cellStyle name="40% - Énfasis5 3 5 2" xfId="4034"/>
    <cellStyle name="40% - Énfasis5 3 5 3" xfId="4035"/>
    <cellStyle name="40% - Énfasis5 3 5 4" xfId="4036"/>
    <cellStyle name="40% - Énfasis5 3 6" xfId="4037"/>
    <cellStyle name="40% - Énfasis5 3 7" xfId="4038"/>
    <cellStyle name="40% - Énfasis5 3 8" xfId="4039"/>
    <cellStyle name="40% - Énfasis5 3 9" xfId="4040"/>
    <cellStyle name="40% - Énfasis5 4" xfId="4041"/>
    <cellStyle name="40% - Énfasis5 4 2" xfId="4042"/>
    <cellStyle name="40% - Énfasis5 4 2 2" xfId="4043"/>
    <cellStyle name="40% - Énfasis5 4 2 2 2" xfId="4044"/>
    <cellStyle name="40% - Énfasis5 4 2 2 2 2" xfId="4045"/>
    <cellStyle name="40% - Énfasis5 4 2 2 2 3" xfId="4046"/>
    <cellStyle name="40% - Énfasis5 4 2 2 2 4" xfId="4047"/>
    <cellStyle name="40% - Énfasis5 4 2 2 3" xfId="4048"/>
    <cellStyle name="40% - Énfasis5 4 2 2 4" xfId="4049"/>
    <cellStyle name="40% - Énfasis5 4 2 2 5" xfId="4050"/>
    <cellStyle name="40% - Énfasis5 4 2 3" xfId="4051"/>
    <cellStyle name="40% - Énfasis5 4 2 3 2" xfId="4052"/>
    <cellStyle name="40% - Énfasis5 4 2 3 3" xfId="4053"/>
    <cellStyle name="40% - Énfasis5 4 2 3 4" xfId="4054"/>
    <cellStyle name="40% - Énfasis5 4 2 4" xfId="4055"/>
    <cellStyle name="40% - Énfasis5 4 2 5" xfId="4056"/>
    <cellStyle name="40% - Énfasis5 4 2 6" xfId="4057"/>
    <cellStyle name="40% - Énfasis5 4 3" xfId="4058"/>
    <cellStyle name="40% - Énfasis5 4 3 2" xfId="4059"/>
    <cellStyle name="40% - Énfasis5 4 3 2 2" xfId="4060"/>
    <cellStyle name="40% - Énfasis5 4 3 2 2 2" xfId="4061"/>
    <cellStyle name="40% - Énfasis5 4 3 2 2 3" xfId="4062"/>
    <cellStyle name="40% - Énfasis5 4 3 2 2 4" xfId="4063"/>
    <cellStyle name="40% - Énfasis5 4 3 2 3" xfId="4064"/>
    <cellStyle name="40% - Énfasis5 4 3 2 4" xfId="4065"/>
    <cellStyle name="40% - Énfasis5 4 3 2 5" xfId="4066"/>
    <cellStyle name="40% - Énfasis5 4 3 3" xfId="4067"/>
    <cellStyle name="40% - Énfasis5 4 3 3 2" xfId="4068"/>
    <cellStyle name="40% - Énfasis5 4 3 3 3" xfId="4069"/>
    <cellStyle name="40% - Énfasis5 4 3 3 4" xfId="4070"/>
    <cellStyle name="40% - Énfasis5 4 3 4" xfId="4071"/>
    <cellStyle name="40% - Énfasis5 4 3 5" xfId="4072"/>
    <cellStyle name="40% - Énfasis5 4 3 6" xfId="4073"/>
    <cellStyle name="40% - Énfasis5 4 4" xfId="4074"/>
    <cellStyle name="40% - Énfasis5 4 4 2" xfId="4075"/>
    <cellStyle name="40% - Énfasis5 4 4 2 2" xfId="4076"/>
    <cellStyle name="40% - Énfasis5 4 4 2 3" xfId="4077"/>
    <cellStyle name="40% - Énfasis5 4 4 2 4" xfId="4078"/>
    <cellStyle name="40% - Énfasis5 4 4 3" xfId="4079"/>
    <cellStyle name="40% - Énfasis5 4 4 4" xfId="4080"/>
    <cellStyle name="40% - Énfasis5 4 4 5" xfId="4081"/>
    <cellStyle name="40% - Énfasis5 4 5" xfId="4082"/>
    <cellStyle name="40% - Énfasis5 4 5 2" xfId="4083"/>
    <cellStyle name="40% - Énfasis5 4 5 3" xfId="4084"/>
    <cellStyle name="40% - Énfasis5 4 5 4" xfId="4085"/>
    <cellStyle name="40% - Énfasis5 4 6" xfId="4086"/>
    <cellStyle name="40% - Énfasis5 4 7" xfId="4087"/>
    <cellStyle name="40% - Énfasis5 4 8" xfId="4088"/>
    <cellStyle name="40% - Énfasis5 4 9" xfId="4089"/>
    <cellStyle name="40% - Énfasis5 5" xfId="4090"/>
    <cellStyle name="40% - Énfasis5 5 2" xfId="4091"/>
    <cellStyle name="40% - Énfasis5 5 2 2" xfId="4092"/>
    <cellStyle name="40% - Énfasis5 5 2 2 2" xfId="4093"/>
    <cellStyle name="40% - Énfasis5 5 2 2 2 2" xfId="4094"/>
    <cellStyle name="40% - Énfasis5 5 2 2 2 3" xfId="4095"/>
    <cellStyle name="40% - Énfasis5 5 2 2 2 4" xfId="4096"/>
    <cellStyle name="40% - Énfasis5 5 2 2 3" xfId="4097"/>
    <cellStyle name="40% - Énfasis5 5 2 2 4" xfId="4098"/>
    <cellStyle name="40% - Énfasis5 5 2 2 5" xfId="4099"/>
    <cellStyle name="40% - Énfasis5 5 2 3" xfId="4100"/>
    <cellStyle name="40% - Énfasis5 5 2 3 2" xfId="4101"/>
    <cellStyle name="40% - Énfasis5 5 2 3 3" xfId="4102"/>
    <cellStyle name="40% - Énfasis5 5 2 3 4" xfId="4103"/>
    <cellStyle name="40% - Énfasis5 5 2 4" xfId="4104"/>
    <cellStyle name="40% - Énfasis5 5 2 5" xfId="4105"/>
    <cellStyle name="40% - Énfasis5 5 2 6" xfId="4106"/>
    <cellStyle name="40% - Énfasis5 5 3" xfId="4107"/>
    <cellStyle name="40% - Énfasis5 5 3 2" xfId="4108"/>
    <cellStyle name="40% - Énfasis5 5 3 2 2" xfId="4109"/>
    <cellStyle name="40% - Énfasis5 5 3 2 2 2" xfId="4110"/>
    <cellStyle name="40% - Énfasis5 5 3 2 2 3" xfId="4111"/>
    <cellStyle name="40% - Énfasis5 5 3 2 2 4" xfId="4112"/>
    <cellStyle name="40% - Énfasis5 5 3 2 3" xfId="4113"/>
    <cellStyle name="40% - Énfasis5 5 3 2 4" xfId="4114"/>
    <cellStyle name="40% - Énfasis5 5 3 2 5" xfId="4115"/>
    <cellStyle name="40% - Énfasis5 5 3 3" xfId="4116"/>
    <cellStyle name="40% - Énfasis5 5 3 3 2" xfId="4117"/>
    <cellStyle name="40% - Énfasis5 5 3 3 3" xfId="4118"/>
    <cellStyle name="40% - Énfasis5 5 3 3 4" xfId="4119"/>
    <cellStyle name="40% - Énfasis5 5 3 4" xfId="4120"/>
    <cellStyle name="40% - Énfasis5 5 3 5" xfId="4121"/>
    <cellStyle name="40% - Énfasis5 5 3 6" xfId="4122"/>
    <cellStyle name="40% - Énfasis5 5 4" xfId="4123"/>
    <cellStyle name="40% - Énfasis5 5 4 2" xfId="4124"/>
    <cellStyle name="40% - Énfasis5 5 4 2 2" xfId="4125"/>
    <cellStyle name="40% - Énfasis5 5 4 2 3" xfId="4126"/>
    <cellStyle name="40% - Énfasis5 5 4 2 4" xfId="4127"/>
    <cellStyle name="40% - Énfasis5 5 4 3" xfId="4128"/>
    <cellStyle name="40% - Énfasis5 5 4 4" xfId="4129"/>
    <cellStyle name="40% - Énfasis5 5 4 5" xfId="4130"/>
    <cellStyle name="40% - Énfasis5 5 5" xfId="4131"/>
    <cellStyle name="40% - Énfasis5 5 5 2" xfId="4132"/>
    <cellStyle name="40% - Énfasis5 5 5 3" xfId="4133"/>
    <cellStyle name="40% - Énfasis5 5 5 4" xfId="4134"/>
    <cellStyle name="40% - Énfasis5 5 6" xfId="4135"/>
    <cellStyle name="40% - Énfasis5 5 7" xfId="4136"/>
    <cellStyle name="40% - Énfasis5 5 8" xfId="4137"/>
    <cellStyle name="40% - Énfasis5 5 9" xfId="4138"/>
    <cellStyle name="40% - Énfasis5 6" xfId="4139"/>
    <cellStyle name="40% - Énfasis5 6 2" xfId="4140"/>
    <cellStyle name="40% - Énfasis5 6 2 2" xfId="4141"/>
    <cellStyle name="40% - Énfasis5 6 2 2 2" xfId="4142"/>
    <cellStyle name="40% - Énfasis5 6 2 2 2 2" xfId="4143"/>
    <cellStyle name="40% - Énfasis5 6 2 2 2 3" xfId="4144"/>
    <cellStyle name="40% - Énfasis5 6 2 2 2 4" xfId="4145"/>
    <cellStyle name="40% - Énfasis5 6 2 2 3" xfId="4146"/>
    <cellStyle name="40% - Énfasis5 6 2 2 4" xfId="4147"/>
    <cellStyle name="40% - Énfasis5 6 2 2 5" xfId="4148"/>
    <cellStyle name="40% - Énfasis5 6 2 3" xfId="4149"/>
    <cellStyle name="40% - Énfasis5 6 2 3 2" xfId="4150"/>
    <cellStyle name="40% - Énfasis5 6 2 3 3" xfId="4151"/>
    <cellStyle name="40% - Énfasis5 6 2 3 4" xfId="4152"/>
    <cellStyle name="40% - Énfasis5 6 2 4" xfId="4153"/>
    <cellStyle name="40% - Énfasis5 6 2 5" xfId="4154"/>
    <cellStyle name="40% - Énfasis5 6 2 6" xfId="4155"/>
    <cellStyle name="40% - Énfasis5 6 3" xfId="4156"/>
    <cellStyle name="40% - Énfasis5 6 3 2" xfId="4157"/>
    <cellStyle name="40% - Énfasis5 6 3 2 2" xfId="4158"/>
    <cellStyle name="40% - Énfasis5 6 3 2 2 2" xfId="4159"/>
    <cellStyle name="40% - Énfasis5 6 3 2 2 3" xfId="4160"/>
    <cellStyle name="40% - Énfasis5 6 3 2 2 4" xfId="4161"/>
    <cellStyle name="40% - Énfasis5 6 3 2 3" xfId="4162"/>
    <cellStyle name="40% - Énfasis5 6 3 2 4" xfId="4163"/>
    <cellStyle name="40% - Énfasis5 6 3 2 5" xfId="4164"/>
    <cellStyle name="40% - Énfasis5 6 3 3" xfId="4165"/>
    <cellStyle name="40% - Énfasis5 6 3 3 2" xfId="4166"/>
    <cellStyle name="40% - Énfasis5 6 3 3 3" xfId="4167"/>
    <cellStyle name="40% - Énfasis5 6 3 3 4" xfId="4168"/>
    <cellStyle name="40% - Énfasis5 6 3 4" xfId="4169"/>
    <cellStyle name="40% - Énfasis5 6 3 5" xfId="4170"/>
    <cellStyle name="40% - Énfasis5 6 3 6" xfId="4171"/>
    <cellStyle name="40% - Énfasis5 6 4" xfId="4172"/>
    <cellStyle name="40% - Énfasis5 6 4 2" xfId="4173"/>
    <cellStyle name="40% - Énfasis5 6 4 2 2" xfId="4174"/>
    <cellStyle name="40% - Énfasis5 6 4 2 3" xfId="4175"/>
    <cellStyle name="40% - Énfasis5 6 4 2 4" xfId="4176"/>
    <cellStyle name="40% - Énfasis5 6 4 3" xfId="4177"/>
    <cellStyle name="40% - Énfasis5 6 4 4" xfId="4178"/>
    <cellStyle name="40% - Énfasis5 6 4 5" xfId="4179"/>
    <cellStyle name="40% - Énfasis5 6 5" xfId="4180"/>
    <cellStyle name="40% - Énfasis5 6 5 2" xfId="4181"/>
    <cellStyle name="40% - Énfasis5 6 5 3" xfId="4182"/>
    <cellStyle name="40% - Énfasis5 6 5 4" xfId="4183"/>
    <cellStyle name="40% - Énfasis5 6 6" xfId="4184"/>
    <cellStyle name="40% - Énfasis5 6 7" xfId="4185"/>
    <cellStyle name="40% - Énfasis5 6 8" xfId="4186"/>
    <cellStyle name="40% - Énfasis5 6 9" xfId="4187"/>
    <cellStyle name="40% - Énfasis5 7" xfId="4188"/>
    <cellStyle name="40% - Énfasis5 7 2" xfId="4189"/>
    <cellStyle name="40% - Énfasis5 7 2 2" xfId="4190"/>
    <cellStyle name="40% - Énfasis5 7 2 2 2" xfId="4191"/>
    <cellStyle name="40% - Énfasis5 7 2 2 2 2" xfId="4192"/>
    <cellStyle name="40% - Énfasis5 7 2 2 2 3" xfId="4193"/>
    <cellStyle name="40% - Énfasis5 7 2 2 2 4" xfId="4194"/>
    <cellStyle name="40% - Énfasis5 7 2 2 3" xfId="4195"/>
    <cellStyle name="40% - Énfasis5 7 2 2 4" xfId="4196"/>
    <cellStyle name="40% - Énfasis5 7 2 2 5" xfId="4197"/>
    <cellStyle name="40% - Énfasis5 7 2 3" xfId="4198"/>
    <cellStyle name="40% - Énfasis5 7 2 3 2" xfId="4199"/>
    <cellStyle name="40% - Énfasis5 7 2 3 3" xfId="4200"/>
    <cellStyle name="40% - Énfasis5 7 2 3 4" xfId="4201"/>
    <cellStyle name="40% - Énfasis5 7 2 4" xfId="4202"/>
    <cellStyle name="40% - Énfasis5 7 2 5" xfId="4203"/>
    <cellStyle name="40% - Énfasis5 7 2 6" xfId="4204"/>
    <cellStyle name="40% - Énfasis5 7 3" xfId="4205"/>
    <cellStyle name="40% - Énfasis5 7 3 2" xfId="4206"/>
    <cellStyle name="40% - Énfasis5 7 3 2 2" xfId="4207"/>
    <cellStyle name="40% - Énfasis5 7 3 2 2 2" xfId="4208"/>
    <cellStyle name="40% - Énfasis5 7 3 2 2 3" xfId="4209"/>
    <cellStyle name="40% - Énfasis5 7 3 2 2 4" xfId="4210"/>
    <cellStyle name="40% - Énfasis5 7 3 2 3" xfId="4211"/>
    <cellStyle name="40% - Énfasis5 7 3 2 4" xfId="4212"/>
    <cellStyle name="40% - Énfasis5 7 3 2 5" xfId="4213"/>
    <cellStyle name="40% - Énfasis5 7 3 3" xfId="4214"/>
    <cellStyle name="40% - Énfasis5 7 3 3 2" xfId="4215"/>
    <cellStyle name="40% - Énfasis5 7 3 3 3" xfId="4216"/>
    <cellStyle name="40% - Énfasis5 7 3 3 4" xfId="4217"/>
    <cellStyle name="40% - Énfasis5 7 3 4" xfId="4218"/>
    <cellStyle name="40% - Énfasis5 7 3 5" xfId="4219"/>
    <cellStyle name="40% - Énfasis5 7 3 6" xfId="4220"/>
    <cellStyle name="40% - Énfasis5 7 4" xfId="4221"/>
    <cellStyle name="40% - Énfasis5 7 4 2" xfId="4222"/>
    <cellStyle name="40% - Énfasis5 7 4 2 2" xfId="4223"/>
    <cellStyle name="40% - Énfasis5 7 4 2 3" xfId="4224"/>
    <cellStyle name="40% - Énfasis5 7 4 2 4" xfId="4225"/>
    <cellStyle name="40% - Énfasis5 7 4 3" xfId="4226"/>
    <cellStyle name="40% - Énfasis5 7 4 4" xfId="4227"/>
    <cellStyle name="40% - Énfasis5 7 4 5" xfId="4228"/>
    <cellStyle name="40% - Énfasis5 7 5" xfId="4229"/>
    <cellStyle name="40% - Énfasis5 7 5 2" xfId="4230"/>
    <cellStyle name="40% - Énfasis5 7 5 3" xfId="4231"/>
    <cellStyle name="40% - Énfasis5 7 5 4" xfId="4232"/>
    <cellStyle name="40% - Énfasis5 7 6" xfId="4233"/>
    <cellStyle name="40% - Énfasis5 7 7" xfId="4234"/>
    <cellStyle name="40% - Énfasis5 7 8" xfId="4235"/>
    <cellStyle name="40% - Énfasis5 7 9" xfId="4236"/>
    <cellStyle name="40% - Énfasis5 8" xfId="4237"/>
    <cellStyle name="40% - Énfasis5 8 2" xfId="4238"/>
    <cellStyle name="40% - Énfasis5 8 2 2" xfId="4239"/>
    <cellStyle name="40% - Énfasis5 8 2 2 2" xfId="4240"/>
    <cellStyle name="40% - Énfasis5 8 2 2 2 2" xfId="4241"/>
    <cellStyle name="40% - Énfasis5 8 2 2 2 3" xfId="4242"/>
    <cellStyle name="40% - Énfasis5 8 2 2 2 4" xfId="4243"/>
    <cellStyle name="40% - Énfasis5 8 2 2 3" xfId="4244"/>
    <cellStyle name="40% - Énfasis5 8 2 2 4" xfId="4245"/>
    <cellStyle name="40% - Énfasis5 8 2 2 5" xfId="4246"/>
    <cellStyle name="40% - Énfasis5 8 2 3" xfId="4247"/>
    <cellStyle name="40% - Énfasis5 8 2 3 2" xfId="4248"/>
    <cellStyle name="40% - Énfasis5 8 2 3 3" xfId="4249"/>
    <cellStyle name="40% - Énfasis5 8 2 3 4" xfId="4250"/>
    <cellStyle name="40% - Énfasis5 8 2 4" xfId="4251"/>
    <cellStyle name="40% - Énfasis5 8 2 5" xfId="4252"/>
    <cellStyle name="40% - Énfasis5 8 2 6" xfId="4253"/>
    <cellStyle name="40% - Énfasis5 8 3" xfId="4254"/>
    <cellStyle name="40% - Énfasis5 8 3 2" xfId="4255"/>
    <cellStyle name="40% - Énfasis5 8 3 2 2" xfId="4256"/>
    <cellStyle name="40% - Énfasis5 8 3 2 2 2" xfId="4257"/>
    <cellStyle name="40% - Énfasis5 8 3 2 2 3" xfId="4258"/>
    <cellStyle name="40% - Énfasis5 8 3 2 2 4" xfId="4259"/>
    <cellStyle name="40% - Énfasis5 8 3 2 3" xfId="4260"/>
    <cellStyle name="40% - Énfasis5 8 3 2 4" xfId="4261"/>
    <cellStyle name="40% - Énfasis5 8 3 2 5" xfId="4262"/>
    <cellStyle name="40% - Énfasis5 8 3 3" xfId="4263"/>
    <cellStyle name="40% - Énfasis5 8 3 3 2" xfId="4264"/>
    <cellStyle name="40% - Énfasis5 8 3 3 3" xfId="4265"/>
    <cellStyle name="40% - Énfasis5 8 3 3 4" xfId="4266"/>
    <cellStyle name="40% - Énfasis5 8 3 4" xfId="4267"/>
    <cellStyle name="40% - Énfasis5 8 3 5" xfId="4268"/>
    <cellStyle name="40% - Énfasis5 8 3 6" xfId="4269"/>
    <cellStyle name="40% - Énfasis5 8 4" xfId="4270"/>
    <cellStyle name="40% - Énfasis5 8 4 2" xfId="4271"/>
    <cellStyle name="40% - Énfasis5 8 4 2 2" xfId="4272"/>
    <cellStyle name="40% - Énfasis5 8 4 2 3" xfId="4273"/>
    <cellStyle name="40% - Énfasis5 8 4 2 4" xfId="4274"/>
    <cellStyle name="40% - Énfasis5 8 4 3" xfId="4275"/>
    <cellStyle name="40% - Énfasis5 8 4 4" xfId="4276"/>
    <cellStyle name="40% - Énfasis5 8 4 5" xfId="4277"/>
    <cellStyle name="40% - Énfasis5 8 5" xfId="4278"/>
    <cellStyle name="40% - Énfasis5 8 5 2" xfId="4279"/>
    <cellStyle name="40% - Énfasis5 8 5 3" xfId="4280"/>
    <cellStyle name="40% - Énfasis5 8 5 4" xfId="4281"/>
    <cellStyle name="40% - Énfasis5 8 6" xfId="4282"/>
    <cellStyle name="40% - Énfasis5 8 7" xfId="4283"/>
    <cellStyle name="40% - Énfasis5 8 8" xfId="4284"/>
    <cellStyle name="40% - Énfasis5 8 9" xfId="4285"/>
    <cellStyle name="40% - Énfasis5 9" xfId="4286"/>
    <cellStyle name="40% - Énfasis5 9 2" xfId="4287"/>
    <cellStyle name="40% - Énfasis5 9 2 2" xfId="4288"/>
    <cellStyle name="40% - Énfasis5 9 2 2 2" xfId="4289"/>
    <cellStyle name="40% - Énfasis5 9 2 2 3" xfId="4290"/>
    <cellStyle name="40% - Énfasis5 9 2 2 4" xfId="4291"/>
    <cellStyle name="40% - Énfasis5 9 2 3" xfId="4292"/>
    <cellStyle name="40% - Énfasis5 9 2 4" xfId="4293"/>
    <cellStyle name="40% - Énfasis5 9 2 5" xfId="4294"/>
    <cellStyle name="40% - Énfasis5 9 3" xfId="4295"/>
    <cellStyle name="40% - Énfasis5 9 3 2" xfId="4296"/>
    <cellStyle name="40% - Énfasis5 9 3 3" xfId="4297"/>
    <cellStyle name="40% - Énfasis5 9 3 4" xfId="4298"/>
    <cellStyle name="40% - Énfasis5 9 4" xfId="4299"/>
    <cellStyle name="40% - Énfasis5 9 5" xfId="4300"/>
    <cellStyle name="40% - Énfasis5 9 6" xfId="4301"/>
    <cellStyle name="40% - Énfasis6 10" xfId="4302"/>
    <cellStyle name="40% - Énfasis6 10 2" xfId="4303"/>
    <cellStyle name="40% - Énfasis6 10 2 2" xfId="4304"/>
    <cellStyle name="40% - Énfasis6 10 2 2 2" xfId="4305"/>
    <cellStyle name="40% - Énfasis6 10 2 2 3" xfId="4306"/>
    <cellStyle name="40% - Énfasis6 10 2 2 4" xfId="4307"/>
    <cellStyle name="40% - Énfasis6 10 2 3" xfId="4308"/>
    <cellStyle name="40% - Énfasis6 10 2 4" xfId="4309"/>
    <cellStyle name="40% - Énfasis6 10 2 5" xfId="4310"/>
    <cellStyle name="40% - Énfasis6 10 3" xfId="4311"/>
    <cellStyle name="40% - Énfasis6 10 3 2" xfId="4312"/>
    <cellStyle name="40% - Énfasis6 10 3 3" xfId="4313"/>
    <cellStyle name="40% - Énfasis6 10 3 4" xfId="4314"/>
    <cellStyle name="40% - Énfasis6 10 4" xfId="4315"/>
    <cellStyle name="40% - Énfasis6 10 5" xfId="4316"/>
    <cellStyle name="40% - Énfasis6 10 6" xfId="4317"/>
    <cellStyle name="40% - Énfasis6 11" xfId="4318"/>
    <cellStyle name="40% - Énfasis6 11 2" xfId="4319"/>
    <cellStyle name="40% - Énfasis6 11 2 2" xfId="4320"/>
    <cellStyle name="40% - Énfasis6 11 2 3" xfId="4321"/>
    <cellStyle name="40% - Énfasis6 11 2 4" xfId="4322"/>
    <cellStyle name="40% - Énfasis6 11 3" xfId="4323"/>
    <cellStyle name="40% - Énfasis6 11 4" xfId="4324"/>
    <cellStyle name="40% - Énfasis6 11 5" xfId="4325"/>
    <cellStyle name="40% - Énfasis6 12" xfId="4326"/>
    <cellStyle name="40% - Énfasis6 12 2" xfId="4327"/>
    <cellStyle name="40% - Énfasis6 12 3" xfId="4328"/>
    <cellStyle name="40% - Énfasis6 12 4" xfId="4329"/>
    <cellStyle name="40% - Énfasis6 13" xfId="4330"/>
    <cellStyle name="40% - Énfasis6 14" xfId="4331"/>
    <cellStyle name="40% - Énfasis6 15" xfId="4332"/>
    <cellStyle name="40% - Énfasis6 2" xfId="4333"/>
    <cellStyle name="40% - Énfasis6 2 2" xfId="4334"/>
    <cellStyle name="40% - Énfasis6 2 2 2" xfId="4335"/>
    <cellStyle name="40% - Énfasis6 2 2 2 2" xfId="4336"/>
    <cellStyle name="40% - Énfasis6 2 2 2 2 2" xfId="4337"/>
    <cellStyle name="40% - Énfasis6 2 2 2 2 3" xfId="4338"/>
    <cellStyle name="40% - Énfasis6 2 2 2 2 4" xfId="4339"/>
    <cellStyle name="40% - Énfasis6 2 2 2 3" xfId="4340"/>
    <cellStyle name="40% - Énfasis6 2 2 2 4" xfId="4341"/>
    <cellStyle name="40% - Énfasis6 2 2 2 5" xfId="4342"/>
    <cellStyle name="40% - Énfasis6 2 2 3" xfId="4343"/>
    <cellStyle name="40% - Énfasis6 2 2 3 2" xfId="4344"/>
    <cellStyle name="40% - Énfasis6 2 2 3 3" xfId="4345"/>
    <cellStyle name="40% - Énfasis6 2 2 3 4" xfId="4346"/>
    <cellStyle name="40% - Énfasis6 2 2 4" xfId="4347"/>
    <cellStyle name="40% - Énfasis6 2 2 5" xfId="4348"/>
    <cellStyle name="40% - Énfasis6 2 2 6" xfId="4349"/>
    <cellStyle name="40% - Énfasis6 2 3" xfId="4350"/>
    <cellStyle name="40% - Énfasis6 2 3 2" xfId="4351"/>
    <cellStyle name="40% - Énfasis6 2 3 2 2" xfId="4352"/>
    <cellStyle name="40% - Énfasis6 2 3 2 2 2" xfId="4353"/>
    <cellStyle name="40% - Énfasis6 2 3 2 2 3" xfId="4354"/>
    <cellStyle name="40% - Énfasis6 2 3 2 2 4" xfId="4355"/>
    <cellStyle name="40% - Énfasis6 2 3 2 3" xfId="4356"/>
    <cellStyle name="40% - Énfasis6 2 3 2 4" xfId="4357"/>
    <cellStyle name="40% - Énfasis6 2 3 2 5" xfId="4358"/>
    <cellStyle name="40% - Énfasis6 2 3 3" xfId="4359"/>
    <cellStyle name="40% - Énfasis6 2 3 3 2" xfId="4360"/>
    <cellStyle name="40% - Énfasis6 2 3 3 3" xfId="4361"/>
    <cellStyle name="40% - Énfasis6 2 3 3 4" xfId="4362"/>
    <cellStyle name="40% - Énfasis6 2 3 4" xfId="4363"/>
    <cellStyle name="40% - Énfasis6 2 3 5" xfId="4364"/>
    <cellStyle name="40% - Énfasis6 2 3 6" xfId="4365"/>
    <cellStyle name="40% - Énfasis6 2 4" xfId="4366"/>
    <cellStyle name="40% - Énfasis6 2 4 2" xfId="4367"/>
    <cellStyle name="40% - Énfasis6 2 4 2 2" xfId="4368"/>
    <cellStyle name="40% - Énfasis6 2 4 2 3" xfId="4369"/>
    <cellStyle name="40% - Énfasis6 2 4 2 4" xfId="4370"/>
    <cellStyle name="40% - Énfasis6 2 4 3" xfId="4371"/>
    <cellStyle name="40% - Énfasis6 2 4 4" xfId="4372"/>
    <cellStyle name="40% - Énfasis6 2 4 5" xfId="4373"/>
    <cellStyle name="40% - Énfasis6 2 5" xfId="4374"/>
    <cellStyle name="40% - Énfasis6 2 5 2" xfId="4375"/>
    <cellStyle name="40% - Énfasis6 2 5 3" xfId="4376"/>
    <cellStyle name="40% - Énfasis6 2 5 4" xfId="4377"/>
    <cellStyle name="40% - Énfasis6 2 6" xfId="4378"/>
    <cellStyle name="40% - Énfasis6 2 7" xfId="4379"/>
    <cellStyle name="40% - Énfasis6 2 8" xfId="4380"/>
    <cellStyle name="40% - Énfasis6 2 9" xfId="4381"/>
    <cellStyle name="40% - Énfasis6 3" xfId="4382"/>
    <cellStyle name="40% - Énfasis6 3 2" xfId="4383"/>
    <cellStyle name="40% - Énfasis6 3 2 2" xfId="4384"/>
    <cellStyle name="40% - Énfasis6 3 2 2 2" xfId="4385"/>
    <cellStyle name="40% - Énfasis6 3 2 2 2 2" xfId="4386"/>
    <cellStyle name="40% - Énfasis6 3 2 2 2 3" xfId="4387"/>
    <cellStyle name="40% - Énfasis6 3 2 2 2 4" xfId="4388"/>
    <cellStyle name="40% - Énfasis6 3 2 2 3" xfId="4389"/>
    <cellStyle name="40% - Énfasis6 3 2 2 4" xfId="4390"/>
    <cellStyle name="40% - Énfasis6 3 2 2 5" xfId="4391"/>
    <cellStyle name="40% - Énfasis6 3 2 3" xfId="4392"/>
    <cellStyle name="40% - Énfasis6 3 2 3 2" xfId="4393"/>
    <cellStyle name="40% - Énfasis6 3 2 3 3" xfId="4394"/>
    <cellStyle name="40% - Énfasis6 3 2 3 4" xfId="4395"/>
    <cellStyle name="40% - Énfasis6 3 2 4" xfId="4396"/>
    <cellStyle name="40% - Énfasis6 3 2 5" xfId="4397"/>
    <cellStyle name="40% - Énfasis6 3 2 6" xfId="4398"/>
    <cellStyle name="40% - Énfasis6 3 3" xfId="4399"/>
    <cellStyle name="40% - Énfasis6 3 3 2" xfId="4400"/>
    <cellStyle name="40% - Énfasis6 3 3 2 2" xfId="4401"/>
    <cellStyle name="40% - Énfasis6 3 3 2 2 2" xfId="4402"/>
    <cellStyle name="40% - Énfasis6 3 3 2 2 3" xfId="4403"/>
    <cellStyle name="40% - Énfasis6 3 3 2 2 4" xfId="4404"/>
    <cellStyle name="40% - Énfasis6 3 3 2 3" xfId="4405"/>
    <cellStyle name="40% - Énfasis6 3 3 2 4" xfId="4406"/>
    <cellStyle name="40% - Énfasis6 3 3 2 5" xfId="4407"/>
    <cellStyle name="40% - Énfasis6 3 3 3" xfId="4408"/>
    <cellStyle name="40% - Énfasis6 3 3 3 2" xfId="4409"/>
    <cellStyle name="40% - Énfasis6 3 3 3 3" xfId="4410"/>
    <cellStyle name="40% - Énfasis6 3 3 3 4" xfId="4411"/>
    <cellStyle name="40% - Énfasis6 3 3 4" xfId="4412"/>
    <cellStyle name="40% - Énfasis6 3 3 5" xfId="4413"/>
    <cellStyle name="40% - Énfasis6 3 3 6" xfId="4414"/>
    <cellStyle name="40% - Énfasis6 3 4" xfId="4415"/>
    <cellStyle name="40% - Énfasis6 3 4 2" xfId="4416"/>
    <cellStyle name="40% - Énfasis6 3 4 2 2" xfId="4417"/>
    <cellStyle name="40% - Énfasis6 3 4 2 3" xfId="4418"/>
    <cellStyle name="40% - Énfasis6 3 4 2 4" xfId="4419"/>
    <cellStyle name="40% - Énfasis6 3 4 3" xfId="4420"/>
    <cellStyle name="40% - Énfasis6 3 4 4" xfId="4421"/>
    <cellStyle name="40% - Énfasis6 3 4 5" xfId="4422"/>
    <cellStyle name="40% - Énfasis6 3 5" xfId="4423"/>
    <cellStyle name="40% - Énfasis6 3 5 2" xfId="4424"/>
    <cellStyle name="40% - Énfasis6 3 5 3" xfId="4425"/>
    <cellStyle name="40% - Énfasis6 3 5 4" xfId="4426"/>
    <cellStyle name="40% - Énfasis6 3 6" xfId="4427"/>
    <cellStyle name="40% - Énfasis6 3 7" xfId="4428"/>
    <cellStyle name="40% - Énfasis6 3 8" xfId="4429"/>
    <cellStyle name="40% - Énfasis6 3 9" xfId="4430"/>
    <cellStyle name="40% - Énfasis6 4" xfId="4431"/>
    <cellStyle name="40% - Énfasis6 4 2" xfId="4432"/>
    <cellStyle name="40% - Énfasis6 4 2 2" xfId="4433"/>
    <cellStyle name="40% - Énfasis6 4 2 2 2" xfId="4434"/>
    <cellStyle name="40% - Énfasis6 4 2 2 2 2" xfId="4435"/>
    <cellStyle name="40% - Énfasis6 4 2 2 2 3" xfId="4436"/>
    <cellStyle name="40% - Énfasis6 4 2 2 2 4" xfId="4437"/>
    <cellStyle name="40% - Énfasis6 4 2 2 3" xfId="4438"/>
    <cellStyle name="40% - Énfasis6 4 2 2 4" xfId="4439"/>
    <cellStyle name="40% - Énfasis6 4 2 2 5" xfId="4440"/>
    <cellStyle name="40% - Énfasis6 4 2 3" xfId="4441"/>
    <cellStyle name="40% - Énfasis6 4 2 3 2" xfId="4442"/>
    <cellStyle name="40% - Énfasis6 4 2 3 3" xfId="4443"/>
    <cellStyle name="40% - Énfasis6 4 2 3 4" xfId="4444"/>
    <cellStyle name="40% - Énfasis6 4 2 4" xfId="4445"/>
    <cellStyle name="40% - Énfasis6 4 2 5" xfId="4446"/>
    <cellStyle name="40% - Énfasis6 4 2 6" xfId="4447"/>
    <cellStyle name="40% - Énfasis6 4 3" xfId="4448"/>
    <cellStyle name="40% - Énfasis6 4 3 2" xfId="4449"/>
    <cellStyle name="40% - Énfasis6 4 3 2 2" xfId="4450"/>
    <cellStyle name="40% - Énfasis6 4 3 2 2 2" xfId="4451"/>
    <cellStyle name="40% - Énfasis6 4 3 2 2 3" xfId="4452"/>
    <cellStyle name="40% - Énfasis6 4 3 2 2 4" xfId="4453"/>
    <cellStyle name="40% - Énfasis6 4 3 2 3" xfId="4454"/>
    <cellStyle name="40% - Énfasis6 4 3 2 4" xfId="4455"/>
    <cellStyle name="40% - Énfasis6 4 3 2 5" xfId="4456"/>
    <cellStyle name="40% - Énfasis6 4 3 3" xfId="4457"/>
    <cellStyle name="40% - Énfasis6 4 3 3 2" xfId="4458"/>
    <cellStyle name="40% - Énfasis6 4 3 3 3" xfId="4459"/>
    <cellStyle name="40% - Énfasis6 4 3 3 4" xfId="4460"/>
    <cellStyle name="40% - Énfasis6 4 3 4" xfId="4461"/>
    <cellStyle name="40% - Énfasis6 4 3 5" xfId="4462"/>
    <cellStyle name="40% - Énfasis6 4 3 6" xfId="4463"/>
    <cellStyle name="40% - Énfasis6 4 4" xfId="4464"/>
    <cellStyle name="40% - Énfasis6 4 4 2" xfId="4465"/>
    <cellStyle name="40% - Énfasis6 4 4 2 2" xfId="4466"/>
    <cellStyle name="40% - Énfasis6 4 4 2 3" xfId="4467"/>
    <cellStyle name="40% - Énfasis6 4 4 2 4" xfId="4468"/>
    <cellStyle name="40% - Énfasis6 4 4 3" xfId="4469"/>
    <cellStyle name="40% - Énfasis6 4 4 4" xfId="4470"/>
    <cellStyle name="40% - Énfasis6 4 4 5" xfId="4471"/>
    <cellStyle name="40% - Énfasis6 4 5" xfId="4472"/>
    <cellStyle name="40% - Énfasis6 4 5 2" xfId="4473"/>
    <cellStyle name="40% - Énfasis6 4 5 3" xfId="4474"/>
    <cellStyle name="40% - Énfasis6 4 5 4" xfId="4475"/>
    <cellStyle name="40% - Énfasis6 4 6" xfId="4476"/>
    <cellStyle name="40% - Énfasis6 4 7" xfId="4477"/>
    <cellStyle name="40% - Énfasis6 4 8" xfId="4478"/>
    <cellStyle name="40% - Énfasis6 4 9" xfId="4479"/>
    <cellStyle name="40% - Énfasis6 5" xfId="4480"/>
    <cellStyle name="40% - Énfasis6 5 2" xfId="4481"/>
    <cellStyle name="40% - Énfasis6 5 2 2" xfId="4482"/>
    <cellStyle name="40% - Énfasis6 5 2 2 2" xfId="4483"/>
    <cellStyle name="40% - Énfasis6 5 2 2 2 2" xfId="4484"/>
    <cellStyle name="40% - Énfasis6 5 2 2 2 3" xfId="4485"/>
    <cellStyle name="40% - Énfasis6 5 2 2 2 4" xfId="4486"/>
    <cellStyle name="40% - Énfasis6 5 2 2 3" xfId="4487"/>
    <cellStyle name="40% - Énfasis6 5 2 2 4" xfId="4488"/>
    <cellStyle name="40% - Énfasis6 5 2 2 5" xfId="4489"/>
    <cellStyle name="40% - Énfasis6 5 2 3" xfId="4490"/>
    <cellStyle name="40% - Énfasis6 5 2 3 2" xfId="4491"/>
    <cellStyle name="40% - Énfasis6 5 2 3 3" xfId="4492"/>
    <cellStyle name="40% - Énfasis6 5 2 3 4" xfId="4493"/>
    <cellStyle name="40% - Énfasis6 5 2 4" xfId="4494"/>
    <cellStyle name="40% - Énfasis6 5 2 5" xfId="4495"/>
    <cellStyle name="40% - Énfasis6 5 2 6" xfId="4496"/>
    <cellStyle name="40% - Énfasis6 5 3" xfId="4497"/>
    <cellStyle name="40% - Énfasis6 5 3 2" xfId="4498"/>
    <cellStyle name="40% - Énfasis6 5 3 2 2" xfId="4499"/>
    <cellStyle name="40% - Énfasis6 5 3 2 2 2" xfId="4500"/>
    <cellStyle name="40% - Énfasis6 5 3 2 2 3" xfId="4501"/>
    <cellStyle name="40% - Énfasis6 5 3 2 2 4" xfId="4502"/>
    <cellStyle name="40% - Énfasis6 5 3 2 3" xfId="4503"/>
    <cellStyle name="40% - Énfasis6 5 3 2 4" xfId="4504"/>
    <cellStyle name="40% - Énfasis6 5 3 2 5" xfId="4505"/>
    <cellStyle name="40% - Énfasis6 5 3 3" xfId="4506"/>
    <cellStyle name="40% - Énfasis6 5 3 3 2" xfId="4507"/>
    <cellStyle name="40% - Énfasis6 5 3 3 3" xfId="4508"/>
    <cellStyle name="40% - Énfasis6 5 3 3 4" xfId="4509"/>
    <cellStyle name="40% - Énfasis6 5 3 4" xfId="4510"/>
    <cellStyle name="40% - Énfasis6 5 3 5" xfId="4511"/>
    <cellStyle name="40% - Énfasis6 5 3 6" xfId="4512"/>
    <cellStyle name="40% - Énfasis6 5 4" xfId="4513"/>
    <cellStyle name="40% - Énfasis6 5 4 2" xfId="4514"/>
    <cellStyle name="40% - Énfasis6 5 4 2 2" xfId="4515"/>
    <cellStyle name="40% - Énfasis6 5 4 2 3" xfId="4516"/>
    <cellStyle name="40% - Énfasis6 5 4 2 4" xfId="4517"/>
    <cellStyle name="40% - Énfasis6 5 4 3" xfId="4518"/>
    <cellStyle name="40% - Énfasis6 5 4 4" xfId="4519"/>
    <cellStyle name="40% - Énfasis6 5 4 5" xfId="4520"/>
    <cellStyle name="40% - Énfasis6 5 5" xfId="4521"/>
    <cellStyle name="40% - Énfasis6 5 5 2" xfId="4522"/>
    <cellStyle name="40% - Énfasis6 5 5 3" xfId="4523"/>
    <cellStyle name="40% - Énfasis6 5 5 4" xfId="4524"/>
    <cellStyle name="40% - Énfasis6 5 6" xfId="4525"/>
    <cellStyle name="40% - Énfasis6 5 7" xfId="4526"/>
    <cellStyle name="40% - Énfasis6 5 8" xfId="4527"/>
    <cellStyle name="40% - Énfasis6 5 9" xfId="4528"/>
    <cellStyle name="40% - Énfasis6 6" xfId="4529"/>
    <cellStyle name="40% - Énfasis6 6 2" xfId="4530"/>
    <cellStyle name="40% - Énfasis6 6 2 2" xfId="4531"/>
    <cellStyle name="40% - Énfasis6 6 2 2 2" xfId="4532"/>
    <cellStyle name="40% - Énfasis6 6 2 2 2 2" xfId="4533"/>
    <cellStyle name="40% - Énfasis6 6 2 2 2 3" xfId="4534"/>
    <cellStyle name="40% - Énfasis6 6 2 2 2 4" xfId="4535"/>
    <cellStyle name="40% - Énfasis6 6 2 2 3" xfId="4536"/>
    <cellStyle name="40% - Énfasis6 6 2 2 4" xfId="4537"/>
    <cellStyle name="40% - Énfasis6 6 2 2 5" xfId="4538"/>
    <cellStyle name="40% - Énfasis6 6 2 3" xfId="4539"/>
    <cellStyle name="40% - Énfasis6 6 2 3 2" xfId="4540"/>
    <cellStyle name="40% - Énfasis6 6 2 3 3" xfId="4541"/>
    <cellStyle name="40% - Énfasis6 6 2 3 4" xfId="4542"/>
    <cellStyle name="40% - Énfasis6 6 2 4" xfId="4543"/>
    <cellStyle name="40% - Énfasis6 6 2 5" xfId="4544"/>
    <cellStyle name="40% - Énfasis6 6 2 6" xfId="4545"/>
    <cellStyle name="40% - Énfasis6 6 3" xfId="4546"/>
    <cellStyle name="40% - Énfasis6 6 3 2" xfId="4547"/>
    <cellStyle name="40% - Énfasis6 6 3 2 2" xfId="4548"/>
    <cellStyle name="40% - Énfasis6 6 3 2 2 2" xfId="4549"/>
    <cellStyle name="40% - Énfasis6 6 3 2 2 3" xfId="4550"/>
    <cellStyle name="40% - Énfasis6 6 3 2 2 4" xfId="4551"/>
    <cellStyle name="40% - Énfasis6 6 3 2 3" xfId="4552"/>
    <cellStyle name="40% - Énfasis6 6 3 2 4" xfId="4553"/>
    <cellStyle name="40% - Énfasis6 6 3 2 5" xfId="4554"/>
    <cellStyle name="40% - Énfasis6 6 3 3" xfId="4555"/>
    <cellStyle name="40% - Énfasis6 6 3 3 2" xfId="4556"/>
    <cellStyle name="40% - Énfasis6 6 3 3 3" xfId="4557"/>
    <cellStyle name="40% - Énfasis6 6 3 3 4" xfId="4558"/>
    <cellStyle name="40% - Énfasis6 6 3 4" xfId="4559"/>
    <cellStyle name="40% - Énfasis6 6 3 5" xfId="4560"/>
    <cellStyle name="40% - Énfasis6 6 3 6" xfId="4561"/>
    <cellStyle name="40% - Énfasis6 6 4" xfId="4562"/>
    <cellStyle name="40% - Énfasis6 6 4 2" xfId="4563"/>
    <cellStyle name="40% - Énfasis6 6 4 2 2" xfId="4564"/>
    <cellStyle name="40% - Énfasis6 6 4 2 3" xfId="4565"/>
    <cellStyle name="40% - Énfasis6 6 4 2 4" xfId="4566"/>
    <cellStyle name="40% - Énfasis6 6 4 3" xfId="4567"/>
    <cellStyle name="40% - Énfasis6 6 4 4" xfId="4568"/>
    <cellStyle name="40% - Énfasis6 6 4 5" xfId="4569"/>
    <cellStyle name="40% - Énfasis6 6 5" xfId="4570"/>
    <cellStyle name="40% - Énfasis6 6 5 2" xfId="4571"/>
    <cellStyle name="40% - Énfasis6 6 5 3" xfId="4572"/>
    <cellStyle name="40% - Énfasis6 6 5 4" xfId="4573"/>
    <cellStyle name="40% - Énfasis6 6 6" xfId="4574"/>
    <cellStyle name="40% - Énfasis6 6 7" xfId="4575"/>
    <cellStyle name="40% - Énfasis6 6 8" xfId="4576"/>
    <cellStyle name="40% - Énfasis6 6 9" xfId="4577"/>
    <cellStyle name="40% - Énfasis6 7" xfId="4578"/>
    <cellStyle name="40% - Énfasis6 7 2" xfId="4579"/>
    <cellStyle name="40% - Énfasis6 7 2 2" xfId="4580"/>
    <cellStyle name="40% - Énfasis6 7 2 2 2" xfId="4581"/>
    <cellStyle name="40% - Énfasis6 7 2 2 2 2" xfId="4582"/>
    <cellStyle name="40% - Énfasis6 7 2 2 2 3" xfId="4583"/>
    <cellStyle name="40% - Énfasis6 7 2 2 2 4" xfId="4584"/>
    <cellStyle name="40% - Énfasis6 7 2 2 3" xfId="4585"/>
    <cellStyle name="40% - Énfasis6 7 2 2 4" xfId="4586"/>
    <cellStyle name="40% - Énfasis6 7 2 2 5" xfId="4587"/>
    <cellStyle name="40% - Énfasis6 7 2 3" xfId="4588"/>
    <cellStyle name="40% - Énfasis6 7 2 3 2" xfId="4589"/>
    <cellStyle name="40% - Énfasis6 7 2 3 3" xfId="4590"/>
    <cellStyle name="40% - Énfasis6 7 2 3 4" xfId="4591"/>
    <cellStyle name="40% - Énfasis6 7 2 4" xfId="4592"/>
    <cellStyle name="40% - Énfasis6 7 2 5" xfId="4593"/>
    <cellStyle name="40% - Énfasis6 7 2 6" xfId="4594"/>
    <cellStyle name="40% - Énfasis6 7 3" xfId="4595"/>
    <cellStyle name="40% - Énfasis6 7 3 2" xfId="4596"/>
    <cellStyle name="40% - Énfasis6 7 3 2 2" xfId="4597"/>
    <cellStyle name="40% - Énfasis6 7 3 2 2 2" xfId="4598"/>
    <cellStyle name="40% - Énfasis6 7 3 2 2 3" xfId="4599"/>
    <cellStyle name="40% - Énfasis6 7 3 2 2 4" xfId="4600"/>
    <cellStyle name="40% - Énfasis6 7 3 2 3" xfId="4601"/>
    <cellStyle name="40% - Énfasis6 7 3 2 4" xfId="4602"/>
    <cellStyle name="40% - Énfasis6 7 3 2 5" xfId="4603"/>
    <cellStyle name="40% - Énfasis6 7 3 3" xfId="4604"/>
    <cellStyle name="40% - Énfasis6 7 3 3 2" xfId="4605"/>
    <cellStyle name="40% - Énfasis6 7 3 3 3" xfId="4606"/>
    <cellStyle name="40% - Énfasis6 7 3 3 4" xfId="4607"/>
    <cellStyle name="40% - Énfasis6 7 3 4" xfId="4608"/>
    <cellStyle name="40% - Énfasis6 7 3 5" xfId="4609"/>
    <cellStyle name="40% - Énfasis6 7 3 6" xfId="4610"/>
    <cellStyle name="40% - Énfasis6 7 4" xfId="4611"/>
    <cellStyle name="40% - Énfasis6 7 4 2" xfId="4612"/>
    <cellStyle name="40% - Énfasis6 7 4 2 2" xfId="4613"/>
    <cellStyle name="40% - Énfasis6 7 4 2 3" xfId="4614"/>
    <cellStyle name="40% - Énfasis6 7 4 2 4" xfId="4615"/>
    <cellStyle name="40% - Énfasis6 7 4 3" xfId="4616"/>
    <cellStyle name="40% - Énfasis6 7 4 4" xfId="4617"/>
    <cellStyle name="40% - Énfasis6 7 4 5" xfId="4618"/>
    <cellStyle name="40% - Énfasis6 7 5" xfId="4619"/>
    <cellStyle name="40% - Énfasis6 7 5 2" xfId="4620"/>
    <cellStyle name="40% - Énfasis6 7 5 3" xfId="4621"/>
    <cellStyle name="40% - Énfasis6 7 5 4" xfId="4622"/>
    <cellStyle name="40% - Énfasis6 7 6" xfId="4623"/>
    <cellStyle name="40% - Énfasis6 7 7" xfId="4624"/>
    <cellStyle name="40% - Énfasis6 7 8" xfId="4625"/>
    <cellStyle name="40% - Énfasis6 7 9" xfId="4626"/>
    <cellStyle name="40% - Énfasis6 8" xfId="4627"/>
    <cellStyle name="40% - Énfasis6 8 2" xfId="4628"/>
    <cellStyle name="40% - Énfasis6 8 2 2" xfId="4629"/>
    <cellStyle name="40% - Énfasis6 8 2 2 2" xfId="4630"/>
    <cellStyle name="40% - Énfasis6 8 2 2 2 2" xfId="4631"/>
    <cellStyle name="40% - Énfasis6 8 2 2 2 3" xfId="4632"/>
    <cellStyle name="40% - Énfasis6 8 2 2 2 4" xfId="4633"/>
    <cellStyle name="40% - Énfasis6 8 2 2 3" xfId="4634"/>
    <cellStyle name="40% - Énfasis6 8 2 2 4" xfId="4635"/>
    <cellStyle name="40% - Énfasis6 8 2 2 5" xfId="4636"/>
    <cellStyle name="40% - Énfasis6 8 2 3" xfId="4637"/>
    <cellStyle name="40% - Énfasis6 8 2 3 2" xfId="4638"/>
    <cellStyle name="40% - Énfasis6 8 2 3 3" xfId="4639"/>
    <cellStyle name="40% - Énfasis6 8 2 3 4" xfId="4640"/>
    <cellStyle name="40% - Énfasis6 8 2 4" xfId="4641"/>
    <cellStyle name="40% - Énfasis6 8 2 5" xfId="4642"/>
    <cellStyle name="40% - Énfasis6 8 2 6" xfId="4643"/>
    <cellStyle name="40% - Énfasis6 8 3" xfId="4644"/>
    <cellStyle name="40% - Énfasis6 8 3 2" xfId="4645"/>
    <cellStyle name="40% - Énfasis6 8 3 2 2" xfId="4646"/>
    <cellStyle name="40% - Énfasis6 8 3 2 2 2" xfId="4647"/>
    <cellStyle name="40% - Énfasis6 8 3 2 2 3" xfId="4648"/>
    <cellStyle name="40% - Énfasis6 8 3 2 2 4" xfId="4649"/>
    <cellStyle name="40% - Énfasis6 8 3 2 3" xfId="4650"/>
    <cellStyle name="40% - Énfasis6 8 3 2 4" xfId="4651"/>
    <cellStyle name="40% - Énfasis6 8 3 2 5" xfId="4652"/>
    <cellStyle name="40% - Énfasis6 8 3 3" xfId="4653"/>
    <cellStyle name="40% - Énfasis6 8 3 3 2" xfId="4654"/>
    <cellStyle name="40% - Énfasis6 8 3 3 3" xfId="4655"/>
    <cellStyle name="40% - Énfasis6 8 3 3 4" xfId="4656"/>
    <cellStyle name="40% - Énfasis6 8 3 4" xfId="4657"/>
    <cellStyle name="40% - Énfasis6 8 3 5" xfId="4658"/>
    <cellStyle name="40% - Énfasis6 8 3 6" xfId="4659"/>
    <cellStyle name="40% - Énfasis6 8 4" xfId="4660"/>
    <cellStyle name="40% - Énfasis6 8 4 2" xfId="4661"/>
    <cellStyle name="40% - Énfasis6 8 4 2 2" xfId="4662"/>
    <cellStyle name="40% - Énfasis6 8 4 2 3" xfId="4663"/>
    <cellStyle name="40% - Énfasis6 8 4 2 4" xfId="4664"/>
    <cellStyle name="40% - Énfasis6 8 4 3" xfId="4665"/>
    <cellStyle name="40% - Énfasis6 8 4 4" xfId="4666"/>
    <cellStyle name="40% - Énfasis6 8 4 5" xfId="4667"/>
    <cellStyle name="40% - Énfasis6 8 5" xfId="4668"/>
    <cellStyle name="40% - Énfasis6 8 5 2" xfId="4669"/>
    <cellStyle name="40% - Énfasis6 8 5 3" xfId="4670"/>
    <cellStyle name="40% - Énfasis6 8 5 4" xfId="4671"/>
    <cellStyle name="40% - Énfasis6 8 6" xfId="4672"/>
    <cellStyle name="40% - Énfasis6 8 7" xfId="4673"/>
    <cellStyle name="40% - Énfasis6 8 8" xfId="4674"/>
    <cellStyle name="40% - Énfasis6 8 9" xfId="4675"/>
    <cellStyle name="40% - Énfasis6 9" xfId="4676"/>
    <cellStyle name="40% - Énfasis6 9 2" xfId="4677"/>
    <cellStyle name="40% - Énfasis6 9 2 2" xfId="4678"/>
    <cellStyle name="40% - Énfasis6 9 2 2 2" xfId="4679"/>
    <cellStyle name="40% - Énfasis6 9 2 2 3" xfId="4680"/>
    <cellStyle name="40% - Énfasis6 9 2 2 4" xfId="4681"/>
    <cellStyle name="40% - Énfasis6 9 2 3" xfId="4682"/>
    <cellStyle name="40% - Énfasis6 9 2 4" xfId="4683"/>
    <cellStyle name="40% - Énfasis6 9 2 5" xfId="4684"/>
    <cellStyle name="40% - Énfasis6 9 3" xfId="4685"/>
    <cellStyle name="40% - Énfasis6 9 3 2" xfId="4686"/>
    <cellStyle name="40% - Énfasis6 9 3 3" xfId="4687"/>
    <cellStyle name="40% - Énfasis6 9 3 4" xfId="4688"/>
    <cellStyle name="40% - Énfasis6 9 4" xfId="4689"/>
    <cellStyle name="40% - Énfasis6 9 5" xfId="4690"/>
    <cellStyle name="40% - Énfasis6 9 6" xfId="4691"/>
    <cellStyle name="60% - Énfasis1 2" xfId="6736"/>
    <cellStyle name="60% - Énfasis2 2" xfId="6737"/>
    <cellStyle name="60% - Énfasis3 2" xfId="6738"/>
    <cellStyle name="60% - Énfasis4 2" xfId="6739"/>
    <cellStyle name="60% - Énfasis5 2" xfId="6740"/>
    <cellStyle name="60% - Énfasis6 2" xfId="6741"/>
    <cellStyle name="Cabecera 1" xfId="4692"/>
    <cellStyle name="Cabecera 2" xfId="4693"/>
    <cellStyle name="Estilo 1" xfId="4694"/>
    <cellStyle name="Estilo 2" xfId="4695"/>
    <cellStyle name="F2" xfId="4696"/>
    <cellStyle name="F3" xfId="4697"/>
    <cellStyle name="F4" xfId="4698"/>
    <cellStyle name="F5" xfId="4699"/>
    <cellStyle name="F6" xfId="10"/>
    <cellStyle name="F7" xfId="4700"/>
    <cellStyle name="F8" xfId="4701"/>
    <cellStyle name="Fecha" xfId="4702"/>
    <cellStyle name="Fecha 2" xfId="4703"/>
    <cellStyle name="Fijo" xfId="4704"/>
    <cellStyle name="Fijo 2" xfId="4705"/>
    <cellStyle name="Hipervínculo" xfId="4" builtinId="8"/>
    <cellStyle name="Hipervínculo 2" xfId="4706"/>
    <cellStyle name="Hipervínculo 3" xfId="6732"/>
    <cellStyle name="Millares" xfId="1" builtinId="3"/>
    <cellStyle name="Millares 10" xfId="4707"/>
    <cellStyle name="Millares 11" xfId="4708"/>
    <cellStyle name="Millares 12" xfId="4709"/>
    <cellStyle name="Millares 13" xfId="4710"/>
    <cellStyle name="Millares 14" xfId="4711"/>
    <cellStyle name="Millares 15" xfId="4712"/>
    <cellStyle name="Millares 16" xfId="4713"/>
    <cellStyle name="Millares 2" xfId="7"/>
    <cellStyle name="Millares 2 10" xfId="4714"/>
    <cellStyle name="Millares 2 2" xfId="4715"/>
    <cellStyle name="Millares 2 3" xfId="4716"/>
    <cellStyle name="Millares 2 3 2" xfId="4717"/>
    <cellStyle name="Millares 2 3 2 2" xfId="4718"/>
    <cellStyle name="Millares 2 3 2 2 2" xfId="4719"/>
    <cellStyle name="Millares 2 3 2 2 3" xfId="4720"/>
    <cellStyle name="Millares 2 3 2 2 4" xfId="4721"/>
    <cellStyle name="Millares 2 3 2 3" xfId="4722"/>
    <cellStyle name="Millares 2 3 2 4" xfId="4723"/>
    <cellStyle name="Millares 2 3 2 5" xfId="4724"/>
    <cellStyle name="Millares 2 3 3" xfId="4725"/>
    <cellStyle name="Millares 2 3 3 2" xfId="4726"/>
    <cellStyle name="Millares 2 3 3 3" xfId="4727"/>
    <cellStyle name="Millares 2 3 3 4" xfId="4728"/>
    <cellStyle name="Millares 2 3 4" xfId="4729"/>
    <cellStyle name="Millares 2 3 5" xfId="4730"/>
    <cellStyle name="Millares 2 3 6" xfId="4731"/>
    <cellStyle name="Millares 2 4" xfId="4732"/>
    <cellStyle name="Millares 2 4 2" xfId="4733"/>
    <cellStyle name="Millares 2 4 2 2" xfId="4734"/>
    <cellStyle name="Millares 2 4 2 3" xfId="4735"/>
    <cellStyle name="Millares 2 4 2 4" xfId="4736"/>
    <cellStyle name="Millares 2 4 3" xfId="4737"/>
    <cellStyle name="Millares 2 4 4" xfId="4738"/>
    <cellStyle name="Millares 2 4 5" xfId="4739"/>
    <cellStyle name="Millares 2 5" xfId="4740"/>
    <cellStyle name="Millares 2 5 2" xfId="4741"/>
    <cellStyle name="Millares 2 5 3" xfId="4742"/>
    <cellStyle name="Millares 2 5 4" xfId="4743"/>
    <cellStyle name="Millares 2 6" xfId="4744"/>
    <cellStyle name="Millares 2 7" xfId="4745"/>
    <cellStyle name="Millares 2 8" xfId="4746"/>
    <cellStyle name="Millares 2 9" xfId="4747"/>
    <cellStyle name="Millares 3" xfId="4748"/>
    <cellStyle name="Millares 3 2" xfId="4749"/>
    <cellStyle name="Millares 3 2 2" xfId="4750"/>
    <cellStyle name="Millares 3 2 2 2" xfId="4751"/>
    <cellStyle name="Millares 3 2 2 2 2" xfId="4752"/>
    <cellStyle name="Millares 3 2 2 2 3" xfId="4753"/>
    <cellStyle name="Millares 3 2 2 2 4" xfId="4754"/>
    <cellStyle name="Millares 3 2 2 3" xfId="4755"/>
    <cellStyle name="Millares 3 2 2 4" xfId="4756"/>
    <cellStyle name="Millares 3 2 2 5" xfId="4757"/>
    <cellStyle name="Millares 3 2 3" xfId="4758"/>
    <cellStyle name="Millares 3 2 3 2" xfId="4759"/>
    <cellStyle name="Millares 3 2 3 3" xfId="4760"/>
    <cellStyle name="Millares 3 2 3 4" xfId="4761"/>
    <cellStyle name="Millares 3 2 4" xfId="4762"/>
    <cellStyle name="Millares 3 2 5" xfId="4763"/>
    <cellStyle name="Millares 3 2 6" xfId="4764"/>
    <cellStyle name="Millares 3 3" xfId="4765"/>
    <cellStyle name="Millares 3 3 2" xfId="4766"/>
    <cellStyle name="Millares 3 3 2 2" xfId="4767"/>
    <cellStyle name="Millares 3 3 2 3" xfId="4768"/>
    <cellStyle name="Millares 3 3 2 4" xfId="4769"/>
    <cellStyle name="Millares 3 3 3" xfId="4770"/>
    <cellStyle name="Millares 3 3 4" xfId="4771"/>
    <cellStyle name="Millares 3 3 5" xfId="4772"/>
    <cellStyle name="Millares 3 4" xfId="4773"/>
    <cellStyle name="Millares 3 4 2" xfId="4774"/>
    <cellStyle name="Millares 3 4 3" xfId="4775"/>
    <cellStyle name="Millares 3 4 4" xfId="4776"/>
    <cellStyle name="Millares 3 5" xfId="4777"/>
    <cellStyle name="Millares 3 6" xfId="4778"/>
    <cellStyle name="Millares 3 7" xfId="4779"/>
    <cellStyle name="Millares 3 8" xfId="4780"/>
    <cellStyle name="Millares 3 9" xfId="4781"/>
    <cellStyle name="Millares 4" xfId="4782"/>
    <cellStyle name="Millares 4 2" xfId="4783"/>
    <cellStyle name="Millares 4 2 2" xfId="4784"/>
    <cellStyle name="Millares 4 2 2 2" xfId="4785"/>
    <cellStyle name="Millares 4 2 2 2 2" xfId="4786"/>
    <cellStyle name="Millares 4 2 2 2 3" xfId="4787"/>
    <cellStyle name="Millares 4 2 2 2 4" xfId="4788"/>
    <cellStyle name="Millares 4 2 2 3" xfId="4789"/>
    <cellStyle name="Millares 4 2 2 4" xfId="4790"/>
    <cellStyle name="Millares 4 2 2 5" xfId="4791"/>
    <cellStyle name="Millares 4 2 3" xfId="4792"/>
    <cellStyle name="Millares 4 2 3 2" xfId="4793"/>
    <cellStyle name="Millares 4 2 3 3" xfId="4794"/>
    <cellStyle name="Millares 4 2 3 4" xfId="4795"/>
    <cellStyle name="Millares 4 2 4" xfId="4796"/>
    <cellStyle name="Millares 4 2 5" xfId="4797"/>
    <cellStyle name="Millares 4 2 6" xfId="4798"/>
    <cellStyle name="Millares 4 2 7" xfId="4799"/>
    <cellStyle name="Millares 4 3" xfId="4800"/>
    <cellStyle name="Millares 4 3 2" xfId="4801"/>
    <cellStyle name="Millares 4 3 2 2" xfId="4802"/>
    <cellStyle name="Millares 4 3 2 3" xfId="4803"/>
    <cellStyle name="Millares 4 3 2 4" xfId="4804"/>
    <cellStyle name="Millares 4 3 3" xfId="4805"/>
    <cellStyle name="Millares 4 3 4" xfId="4806"/>
    <cellStyle name="Millares 4 3 5" xfId="4807"/>
    <cellStyle name="Millares 4 4" xfId="4808"/>
    <cellStyle name="Millares 4 4 2" xfId="4809"/>
    <cellStyle name="Millares 4 4 3" xfId="4810"/>
    <cellStyle name="Millares 4 4 4" xfId="4811"/>
    <cellStyle name="Millares 4 5" xfId="4812"/>
    <cellStyle name="Millares 4 6" xfId="4813"/>
    <cellStyle name="Millares 4 7" xfId="4814"/>
    <cellStyle name="Millares 4 8" xfId="4815"/>
    <cellStyle name="Millares 5" xfId="4816"/>
    <cellStyle name="Millares 5 2" xfId="4817"/>
    <cellStyle name="Millares 5 2 2" xfId="4818"/>
    <cellStyle name="Millares 5 2 2 2" xfId="4819"/>
    <cellStyle name="Millares 5 2 2 2 2" xfId="4820"/>
    <cellStyle name="Millares 5 2 2 2 3" xfId="4821"/>
    <cellStyle name="Millares 5 2 2 2 4" xfId="4822"/>
    <cellStyle name="Millares 5 2 2 3" xfId="4823"/>
    <cellStyle name="Millares 5 2 2 4" xfId="4824"/>
    <cellStyle name="Millares 5 2 2 5" xfId="4825"/>
    <cellStyle name="Millares 5 2 3" xfId="4826"/>
    <cellStyle name="Millares 5 2 3 2" xfId="4827"/>
    <cellStyle name="Millares 5 2 3 3" xfId="4828"/>
    <cellStyle name="Millares 5 2 3 4" xfId="4829"/>
    <cellStyle name="Millares 5 2 4" xfId="4830"/>
    <cellStyle name="Millares 5 2 5" xfId="4831"/>
    <cellStyle name="Millares 5 2 6" xfId="4832"/>
    <cellStyle name="Millares 5 3" xfId="4833"/>
    <cellStyle name="Millares 5 3 2" xfId="4834"/>
    <cellStyle name="Millares 5 3 2 2" xfId="4835"/>
    <cellStyle name="Millares 5 3 2 3" xfId="4836"/>
    <cellStyle name="Millares 5 3 2 4" xfId="4837"/>
    <cellStyle name="Millares 5 3 3" xfId="4838"/>
    <cellStyle name="Millares 5 3 4" xfId="4839"/>
    <cellStyle name="Millares 5 3 5" xfId="4840"/>
    <cellStyle name="Millares 5 4" xfId="4841"/>
    <cellStyle name="Millares 5 4 2" xfId="4842"/>
    <cellStyle name="Millares 5 4 3" xfId="4843"/>
    <cellStyle name="Millares 5 4 4" xfId="4844"/>
    <cellStyle name="Millares 5 5" xfId="4845"/>
    <cellStyle name="Millares 5 6" xfId="4846"/>
    <cellStyle name="Millares 5 7" xfId="4847"/>
    <cellStyle name="Millares 6" xfId="4848"/>
    <cellStyle name="Millares 7" xfId="4849"/>
    <cellStyle name="Millares 7 2" xfId="4850"/>
    <cellStyle name="Millares 7 2 2" xfId="4851"/>
    <cellStyle name="Millares 7 2 2 2" xfId="4852"/>
    <cellStyle name="Millares 7 2 2 3" xfId="4853"/>
    <cellStyle name="Millares 7 2 2 4" xfId="4854"/>
    <cellStyle name="Millares 7 2 3" xfId="4855"/>
    <cellStyle name="Millares 7 2 4" xfId="4856"/>
    <cellStyle name="Millares 7 2 5" xfId="4857"/>
    <cellStyle name="Millares 7 3" xfId="4858"/>
    <cellStyle name="Millares 7 3 2" xfId="4859"/>
    <cellStyle name="Millares 7 3 3" xfId="4860"/>
    <cellStyle name="Millares 7 3 4" xfId="4861"/>
    <cellStyle name="Millares 7 4" xfId="4862"/>
    <cellStyle name="Millares 7 5" xfId="4863"/>
    <cellStyle name="Millares 7 6" xfId="4864"/>
    <cellStyle name="Millares 8" xfId="4865"/>
    <cellStyle name="Millares 8 2" xfId="4866"/>
    <cellStyle name="Millares 8 2 2" xfId="4867"/>
    <cellStyle name="Millares 8 2 2 2" xfId="4868"/>
    <cellStyle name="Millares 8 2 2 3" xfId="4869"/>
    <cellStyle name="Millares 8 2 2 4" xfId="4870"/>
    <cellStyle name="Millares 8 2 3" xfId="4871"/>
    <cellStyle name="Millares 8 2 4" xfId="4872"/>
    <cellStyle name="Millares 8 2 5" xfId="4873"/>
    <cellStyle name="Millares 8 3" xfId="4874"/>
    <cellStyle name="Millares 8 3 2" xfId="4875"/>
    <cellStyle name="Millares 8 3 3" xfId="4876"/>
    <cellStyle name="Millares 8 3 4" xfId="4877"/>
    <cellStyle name="Millares 8 4" xfId="4878"/>
    <cellStyle name="Millares 8 5" xfId="4879"/>
    <cellStyle name="Millares 8 6" xfId="4880"/>
    <cellStyle name="Millares 9" xfId="4881"/>
    <cellStyle name="Moneda 2" xfId="6742"/>
    <cellStyle name="Monetario" xfId="4882"/>
    <cellStyle name="Monetario 2" xfId="4883"/>
    <cellStyle name="Monetario 2 2" xfId="6743"/>
    <cellStyle name="Monetario 3" xfId="6744"/>
    <cellStyle name="Monetario0" xfId="4884"/>
    <cellStyle name="Monetario0 2" xfId="4885"/>
    <cellStyle name="Monetario0 2 2" xfId="6745"/>
    <cellStyle name="Monetario0 3" xfId="6746"/>
    <cellStyle name="Neutral 2" xfId="6747"/>
    <cellStyle name="Normal" xfId="0" builtinId="0"/>
    <cellStyle name="Normal 10" xfId="4886"/>
    <cellStyle name="Normal 10 2" xfId="4887"/>
    <cellStyle name="Normal 10 3" xfId="4888"/>
    <cellStyle name="Normal 11" xfId="4889"/>
    <cellStyle name="Normal 11 2" xfId="4890"/>
    <cellStyle name="Normal 11 3" xfId="4891"/>
    <cellStyle name="Normal 11 3 2" xfId="4892"/>
    <cellStyle name="Normal 11 3 2 2" xfId="4893"/>
    <cellStyle name="Normal 11 3 2 2 2" xfId="4894"/>
    <cellStyle name="Normal 11 3 2 2 3" xfId="4895"/>
    <cellStyle name="Normal 11 3 2 2 4" xfId="4896"/>
    <cellStyle name="Normal 11 3 2 3" xfId="4897"/>
    <cellStyle name="Normal 11 3 2 4" xfId="4898"/>
    <cellStyle name="Normal 11 3 2 5" xfId="4899"/>
    <cellStyle name="Normal 11 3 3" xfId="4900"/>
    <cellStyle name="Normal 11 3 3 2" xfId="4901"/>
    <cellStyle name="Normal 11 3 3 3" xfId="4902"/>
    <cellStyle name="Normal 11 3 3 4" xfId="4903"/>
    <cellStyle name="Normal 11 3 4" xfId="4904"/>
    <cellStyle name="Normal 11 3 5" xfId="4905"/>
    <cellStyle name="Normal 11 3 6" xfId="4906"/>
    <cellStyle name="Normal 11 4" xfId="4907"/>
    <cellStyle name="Normal 11 4 2" xfId="4908"/>
    <cellStyle name="Normal 11 4 2 2" xfId="4909"/>
    <cellStyle name="Normal 11 4 2 3" xfId="4910"/>
    <cellStyle name="Normal 11 4 2 4" xfId="4911"/>
    <cellStyle name="Normal 11 4 3" xfId="4912"/>
    <cellStyle name="Normal 11 4 4" xfId="4913"/>
    <cellStyle name="Normal 11 4 5" xfId="4914"/>
    <cellStyle name="Normal 11 5" xfId="4915"/>
    <cellStyle name="Normal 11 5 2" xfId="4916"/>
    <cellStyle name="Normal 11 5 3" xfId="4917"/>
    <cellStyle name="Normal 11 5 4" xfId="4918"/>
    <cellStyle name="Normal 11 6" xfId="4919"/>
    <cellStyle name="Normal 11 7" xfId="4920"/>
    <cellStyle name="Normal 11 8" xfId="4921"/>
    <cellStyle name="Normal 11 9" xfId="4922"/>
    <cellStyle name="Normal 12" xfId="4923"/>
    <cellStyle name="Normal 13" xfId="4924"/>
    <cellStyle name="Normal 14" xfId="4925"/>
    <cellStyle name="Normal 15" xfId="4926"/>
    <cellStyle name="Normal 16" xfId="4927"/>
    <cellStyle name="Normal 17" xfId="4928"/>
    <cellStyle name="Normal 18" xfId="4929"/>
    <cellStyle name="Normal 19" xfId="4930"/>
    <cellStyle name="Normal 2" xfId="3"/>
    <cellStyle name="Normal 2 2" xfId="4931"/>
    <cellStyle name="Normal 2 2 2" xfId="4932"/>
    <cellStyle name="Normal 2 2 3" xfId="4933"/>
    <cellStyle name="Normal 2 3" xfId="5"/>
    <cellStyle name="Normal 2 4" xfId="4934"/>
    <cellStyle name="Normal 2 4 2" xfId="4935"/>
    <cellStyle name="Normal 20" xfId="4936"/>
    <cellStyle name="Normal 20 10" xfId="4937"/>
    <cellStyle name="Normal 20 2" xfId="4938"/>
    <cellStyle name="Normal 20 2 2" xfId="4939"/>
    <cellStyle name="Normal 20 2 2 2" xfId="4940"/>
    <cellStyle name="Normal 20 2 2 2 2" xfId="4941"/>
    <cellStyle name="Normal 20 2 2 2 2 2" xfId="4942"/>
    <cellStyle name="Normal 20 2 2 2 2 3" xfId="4943"/>
    <cellStyle name="Normal 20 2 2 2 2 4" xfId="4944"/>
    <cellStyle name="Normal 20 2 2 2 3" xfId="4945"/>
    <cellStyle name="Normal 20 2 2 2 4" xfId="4946"/>
    <cellStyle name="Normal 20 2 2 2 5" xfId="4947"/>
    <cellStyle name="Normal 20 2 2 3" xfId="4948"/>
    <cellStyle name="Normal 20 2 2 3 2" xfId="4949"/>
    <cellStyle name="Normal 20 2 2 3 3" xfId="4950"/>
    <cellStyle name="Normal 20 2 2 3 4" xfId="4951"/>
    <cellStyle name="Normal 20 2 2 4" xfId="4952"/>
    <cellStyle name="Normal 20 2 2 5" xfId="4953"/>
    <cellStyle name="Normal 20 2 2 6" xfId="4954"/>
    <cellStyle name="Normal 20 2 3" xfId="4955"/>
    <cellStyle name="Normal 20 2 3 2" xfId="4956"/>
    <cellStyle name="Normal 20 2 3 2 2" xfId="4957"/>
    <cellStyle name="Normal 20 2 3 2 3" xfId="4958"/>
    <cellStyle name="Normal 20 2 3 2 4" xfId="4959"/>
    <cellStyle name="Normal 20 2 3 3" xfId="4960"/>
    <cellStyle name="Normal 20 2 3 4" xfId="4961"/>
    <cellStyle name="Normal 20 2 3 5" xfId="4962"/>
    <cellStyle name="Normal 20 2 4" xfId="4963"/>
    <cellStyle name="Normal 20 2 4 2" xfId="4964"/>
    <cellStyle name="Normal 20 2 4 3" xfId="4965"/>
    <cellStyle name="Normal 20 2 4 4" xfId="4966"/>
    <cellStyle name="Normal 20 2 5" xfId="4967"/>
    <cellStyle name="Normal 20 2 6" xfId="4968"/>
    <cellStyle name="Normal 20 2 7" xfId="4969"/>
    <cellStyle name="Normal 20 2 8" xfId="4970"/>
    <cellStyle name="Normal 20 3" xfId="4971"/>
    <cellStyle name="Normal 20 3 2" xfId="4972"/>
    <cellStyle name="Normal 20 3 2 2" xfId="4973"/>
    <cellStyle name="Normal 20 3 2 2 2" xfId="4974"/>
    <cellStyle name="Normal 20 3 2 2 2 2" xfId="4975"/>
    <cellStyle name="Normal 20 3 2 2 2 3" xfId="4976"/>
    <cellStyle name="Normal 20 3 2 2 2 4" xfId="4977"/>
    <cellStyle name="Normal 20 3 2 2 3" xfId="4978"/>
    <cellStyle name="Normal 20 3 2 2 4" xfId="4979"/>
    <cellStyle name="Normal 20 3 2 2 5" xfId="4980"/>
    <cellStyle name="Normal 20 3 2 3" xfId="4981"/>
    <cellStyle name="Normal 20 3 2 3 2" xfId="4982"/>
    <cellStyle name="Normal 20 3 2 3 3" xfId="4983"/>
    <cellStyle name="Normal 20 3 2 3 4" xfId="4984"/>
    <cellStyle name="Normal 20 3 2 4" xfId="4985"/>
    <cellStyle name="Normal 20 3 2 5" xfId="4986"/>
    <cellStyle name="Normal 20 3 2 6" xfId="4987"/>
    <cellStyle name="Normal 20 3 3" xfId="4988"/>
    <cellStyle name="Normal 20 3 3 2" xfId="4989"/>
    <cellStyle name="Normal 20 3 3 2 2" xfId="4990"/>
    <cellStyle name="Normal 20 3 3 2 3" xfId="4991"/>
    <cellStyle name="Normal 20 3 3 2 4" xfId="4992"/>
    <cellStyle name="Normal 20 3 3 3" xfId="4993"/>
    <cellStyle name="Normal 20 3 3 4" xfId="4994"/>
    <cellStyle name="Normal 20 3 3 5" xfId="4995"/>
    <cellStyle name="Normal 20 3 4" xfId="4996"/>
    <cellStyle name="Normal 20 3 4 2" xfId="4997"/>
    <cellStyle name="Normal 20 3 4 3" xfId="4998"/>
    <cellStyle name="Normal 20 3 4 4" xfId="4999"/>
    <cellStyle name="Normal 20 3 5" xfId="5000"/>
    <cellStyle name="Normal 20 3 6" xfId="5001"/>
    <cellStyle name="Normal 20 3 7" xfId="5002"/>
    <cellStyle name="Normal 20 3 8" xfId="5003"/>
    <cellStyle name="Normal 20 3 9" xfId="5004"/>
    <cellStyle name="Normal 20 4" xfId="5005"/>
    <cellStyle name="Normal 20 4 2" xfId="5006"/>
    <cellStyle name="Normal 20 4 2 2" xfId="5007"/>
    <cellStyle name="Normal 20 4 2 2 2" xfId="5008"/>
    <cellStyle name="Normal 20 4 2 2 3" xfId="5009"/>
    <cellStyle name="Normal 20 4 2 2 4" xfId="5010"/>
    <cellStyle name="Normal 20 4 2 3" xfId="5011"/>
    <cellStyle name="Normal 20 4 2 4" xfId="5012"/>
    <cellStyle name="Normal 20 4 2 5" xfId="5013"/>
    <cellStyle name="Normal 20 4 3" xfId="5014"/>
    <cellStyle name="Normal 20 4 3 2" xfId="5015"/>
    <cellStyle name="Normal 20 4 3 3" xfId="5016"/>
    <cellStyle name="Normal 20 4 3 4" xfId="5017"/>
    <cellStyle name="Normal 20 4 4" xfId="5018"/>
    <cellStyle name="Normal 20 4 5" xfId="5019"/>
    <cellStyle name="Normal 20 4 6" xfId="5020"/>
    <cellStyle name="Normal 20 5" xfId="5021"/>
    <cellStyle name="Normal 20 5 2" xfId="5022"/>
    <cellStyle name="Normal 20 5 2 2" xfId="5023"/>
    <cellStyle name="Normal 20 5 2 3" xfId="5024"/>
    <cellStyle name="Normal 20 5 2 4" xfId="5025"/>
    <cellStyle name="Normal 20 5 3" xfId="5026"/>
    <cellStyle name="Normal 20 5 4" xfId="5027"/>
    <cellStyle name="Normal 20 5 5" xfId="5028"/>
    <cellStyle name="Normal 20 6" xfId="5029"/>
    <cellStyle name="Normal 20 6 2" xfId="5030"/>
    <cellStyle name="Normal 20 6 3" xfId="5031"/>
    <cellStyle name="Normal 20 6 4" xfId="5032"/>
    <cellStyle name="Normal 20 7" xfId="5033"/>
    <cellStyle name="Normal 20 8" xfId="5034"/>
    <cellStyle name="Normal 20 9" xfId="5035"/>
    <cellStyle name="Normal 21" xfId="5036"/>
    <cellStyle name="Normal 21 2" xfId="5037"/>
    <cellStyle name="Normal 21 3" xfId="5038"/>
    <cellStyle name="Normal 21 3 2" xfId="5039"/>
    <cellStyle name="Normal 21 3 2 2" xfId="5040"/>
    <cellStyle name="Normal 21 3 2 2 2" xfId="5041"/>
    <cellStyle name="Normal 21 3 2 2 3" xfId="5042"/>
    <cellStyle name="Normal 21 3 2 2 4" xfId="5043"/>
    <cellStyle name="Normal 21 3 2 3" xfId="5044"/>
    <cellStyle name="Normal 21 3 2 4" xfId="5045"/>
    <cellStyle name="Normal 21 3 2 5" xfId="5046"/>
    <cellStyle name="Normal 21 3 3" xfId="5047"/>
    <cellStyle name="Normal 21 3 3 2" xfId="5048"/>
    <cellStyle name="Normal 21 3 3 3" xfId="5049"/>
    <cellStyle name="Normal 21 3 3 4" xfId="5050"/>
    <cellStyle name="Normal 21 3 4" xfId="5051"/>
    <cellStyle name="Normal 21 3 5" xfId="5052"/>
    <cellStyle name="Normal 21 3 6" xfId="5053"/>
    <cellStyle name="Normal 21 3 7" xfId="5054"/>
    <cellStyle name="Normal 21 4" xfId="5055"/>
    <cellStyle name="Normal 21 4 2" xfId="5056"/>
    <cellStyle name="Normal 21 4 2 2" xfId="5057"/>
    <cellStyle name="Normal 21 4 2 3" xfId="5058"/>
    <cellStyle name="Normal 21 4 2 4" xfId="5059"/>
    <cellStyle name="Normal 21 4 3" xfId="5060"/>
    <cellStyle name="Normal 21 4 4" xfId="5061"/>
    <cellStyle name="Normal 21 4 5" xfId="5062"/>
    <cellStyle name="Normal 21 5" xfId="5063"/>
    <cellStyle name="Normal 21 5 2" xfId="5064"/>
    <cellStyle name="Normal 21 5 3" xfId="5065"/>
    <cellStyle name="Normal 21 5 4" xfId="5066"/>
    <cellStyle name="Normal 21 6" xfId="5067"/>
    <cellStyle name="Normal 21 7" xfId="5068"/>
    <cellStyle name="Normal 21 8" xfId="5069"/>
    <cellStyle name="Normal 21 9" xfId="5070"/>
    <cellStyle name="Normal 22" xfId="5071"/>
    <cellStyle name="Normal 22 2" xfId="5072"/>
    <cellStyle name="Normal 22 2 2" xfId="5073"/>
    <cellStyle name="Normal 22 2 2 2" xfId="5074"/>
    <cellStyle name="Normal 22 2 2 2 2" xfId="5075"/>
    <cellStyle name="Normal 22 2 2 2 3" xfId="5076"/>
    <cellStyle name="Normal 22 2 2 2 4" xfId="5077"/>
    <cellStyle name="Normal 22 2 2 3" xfId="5078"/>
    <cellStyle name="Normal 22 2 2 4" xfId="5079"/>
    <cellStyle name="Normal 22 2 2 5" xfId="5080"/>
    <cellStyle name="Normal 22 2 3" xfId="5081"/>
    <cellStyle name="Normal 22 2 3 2" xfId="5082"/>
    <cellStyle name="Normal 22 2 3 3" xfId="5083"/>
    <cellStyle name="Normal 22 2 3 4" xfId="5084"/>
    <cellStyle name="Normal 22 2 4" xfId="5085"/>
    <cellStyle name="Normal 22 2 5" xfId="5086"/>
    <cellStyle name="Normal 22 2 6" xfId="5087"/>
    <cellStyle name="Normal 22 2 7" xfId="5088"/>
    <cellStyle name="Normal 22 3" xfId="5089"/>
    <cellStyle name="Normal 22 3 2" xfId="5090"/>
    <cellStyle name="Normal 22 3 2 2" xfId="5091"/>
    <cellStyle name="Normal 22 3 2 3" xfId="5092"/>
    <cellStyle name="Normal 22 3 2 4" xfId="5093"/>
    <cellStyle name="Normal 22 3 3" xfId="5094"/>
    <cellStyle name="Normal 22 3 4" xfId="5095"/>
    <cellStyle name="Normal 22 3 5" xfId="5096"/>
    <cellStyle name="Normal 22 4" xfId="5097"/>
    <cellStyle name="Normal 22 4 2" xfId="5098"/>
    <cellStyle name="Normal 22 4 3" xfId="5099"/>
    <cellStyle name="Normal 22 4 4" xfId="5100"/>
    <cellStyle name="Normal 22 5" xfId="5101"/>
    <cellStyle name="Normal 22 6" xfId="5102"/>
    <cellStyle name="Normal 22 7" xfId="5103"/>
    <cellStyle name="Normal 22 8" xfId="5104"/>
    <cellStyle name="Normal 23" xfId="5105"/>
    <cellStyle name="Normal 23 2" xfId="5106"/>
    <cellStyle name="Normal 23 2 2" xfId="5107"/>
    <cellStyle name="Normal 23 2 2 2" xfId="5108"/>
    <cellStyle name="Normal 23 2 2 2 2" xfId="5109"/>
    <cellStyle name="Normal 23 2 2 2 3" xfId="5110"/>
    <cellStyle name="Normal 23 2 2 2 4" xfId="5111"/>
    <cellStyle name="Normal 23 2 2 3" xfId="5112"/>
    <cellStyle name="Normal 23 2 2 4" xfId="5113"/>
    <cellStyle name="Normal 23 2 2 5" xfId="5114"/>
    <cellStyle name="Normal 23 2 3" xfId="5115"/>
    <cellStyle name="Normal 23 2 3 2" xfId="5116"/>
    <cellStyle name="Normal 23 2 3 3" xfId="5117"/>
    <cellStyle name="Normal 23 2 3 4" xfId="5118"/>
    <cellStyle name="Normal 23 2 4" xfId="5119"/>
    <cellStyle name="Normal 23 2 5" xfId="5120"/>
    <cellStyle name="Normal 23 2 6" xfId="5121"/>
    <cellStyle name="Normal 23 3" xfId="5122"/>
    <cellStyle name="Normal 23 3 2" xfId="5123"/>
    <cellStyle name="Normal 23 3 2 2" xfId="5124"/>
    <cellStyle name="Normal 23 3 2 3" xfId="5125"/>
    <cellStyle name="Normal 23 3 2 4" xfId="5126"/>
    <cellStyle name="Normal 23 3 3" xfId="5127"/>
    <cellStyle name="Normal 23 3 4" xfId="5128"/>
    <cellStyle name="Normal 23 3 5" xfId="5129"/>
    <cellStyle name="Normal 23 4" xfId="5130"/>
    <cellStyle name="Normal 23 4 2" xfId="5131"/>
    <cellStyle name="Normal 23 4 3" xfId="5132"/>
    <cellStyle name="Normal 23 4 4" xfId="5133"/>
    <cellStyle name="Normal 23 5" xfId="5134"/>
    <cellStyle name="Normal 23 6" xfId="5135"/>
    <cellStyle name="Normal 23 7" xfId="5136"/>
    <cellStyle name="Normal 23 8" xfId="5137"/>
    <cellStyle name="Normal 24" xfId="5138"/>
    <cellStyle name="Normal 24 2" xfId="5139"/>
    <cellStyle name="Normal 24 2 2" xfId="5140"/>
    <cellStyle name="Normal 24 2 2 2" xfId="5141"/>
    <cellStyle name="Normal 24 2 2 3" xfId="5142"/>
    <cellStyle name="Normal 24 2 2 4" xfId="5143"/>
    <cellStyle name="Normal 24 2 3" xfId="5144"/>
    <cellStyle name="Normal 24 2 4" xfId="5145"/>
    <cellStyle name="Normal 24 2 5" xfId="5146"/>
    <cellStyle name="Normal 24 2 6" xfId="6733"/>
    <cellStyle name="Normal 24 2 7" xfId="6748"/>
    <cellStyle name="Normal 24 3" xfId="5147"/>
    <cellStyle name="Normal 24 3 2" xfId="5148"/>
    <cellStyle name="Normal 24 3 3" xfId="5149"/>
    <cellStyle name="Normal 24 3 4" xfId="5150"/>
    <cellStyle name="Normal 24 4" xfId="5151"/>
    <cellStyle name="Normal 24 5" xfId="5152"/>
    <cellStyle name="Normal 24 6" xfId="5153"/>
    <cellStyle name="Normal 24 7" xfId="5154"/>
    <cellStyle name="Normal 24 8" xfId="5155"/>
    <cellStyle name="Normal 24 9" xfId="5156"/>
    <cellStyle name="Normal 25" xfId="5157"/>
    <cellStyle name="Normal 25 2" xfId="5158"/>
    <cellStyle name="Normal 25 2 2" xfId="5159"/>
    <cellStyle name="Normal 25 2 2 2" xfId="5160"/>
    <cellStyle name="Normal 25 2 2 3" xfId="5161"/>
    <cellStyle name="Normal 25 2 2 4" xfId="5162"/>
    <cellStyle name="Normal 25 2 3" xfId="5163"/>
    <cellStyle name="Normal 25 2 4" xfId="5164"/>
    <cellStyle name="Normal 25 2 5" xfId="5165"/>
    <cellStyle name="Normal 25 2 6" xfId="6730"/>
    <cellStyle name="Normal 25 2 7" xfId="6749"/>
    <cellStyle name="Normal 25 3" xfId="5166"/>
    <cellStyle name="Normal 25 3 2" xfId="5167"/>
    <cellStyle name="Normal 25 3 3" xfId="5168"/>
    <cellStyle name="Normal 25 3 4" xfId="5169"/>
    <cellStyle name="Normal 25 4" xfId="5170"/>
    <cellStyle name="Normal 25 5" xfId="5171"/>
    <cellStyle name="Normal 25 6" xfId="5172"/>
    <cellStyle name="Normal 25 7" xfId="5173"/>
    <cellStyle name="Normal 25 8" xfId="5174"/>
    <cellStyle name="Normal 25 9" xfId="5175"/>
    <cellStyle name="Normal 26" xfId="5176"/>
    <cellStyle name="Normal 26 2" xfId="5177"/>
    <cellStyle name="Normal 26 2 2" xfId="5178"/>
    <cellStyle name="Normal 26 2 2 2" xfId="5179"/>
    <cellStyle name="Normal 26 2 2 3" xfId="5180"/>
    <cellStyle name="Normal 26 2 2 4" xfId="5181"/>
    <cellStyle name="Normal 26 2 3" xfId="5182"/>
    <cellStyle name="Normal 26 2 4" xfId="5183"/>
    <cellStyle name="Normal 26 2 5" xfId="5184"/>
    <cellStyle name="Normal 26 2 6" xfId="6734"/>
    <cellStyle name="Normal 26 2 7" xfId="6750"/>
    <cellStyle name="Normal 26 3" xfId="5185"/>
    <cellStyle name="Normal 26 3 2" xfId="5186"/>
    <cellStyle name="Normal 26 3 3" xfId="5187"/>
    <cellStyle name="Normal 26 3 4" xfId="5188"/>
    <cellStyle name="Normal 26 4" xfId="5189"/>
    <cellStyle name="Normal 26 5" xfId="5190"/>
    <cellStyle name="Normal 26 6" xfId="5191"/>
    <cellStyle name="Normal 26 7" xfId="6735"/>
    <cellStyle name="Normal 26 8" xfId="6751"/>
    <cellStyle name="Normal 27" xfId="5192"/>
    <cellStyle name="Normal 28" xfId="5193"/>
    <cellStyle name="Normal 29" xfId="5194"/>
    <cellStyle name="Normal 3" xfId="5195"/>
    <cellStyle name="Normal 3 10" xfId="5196"/>
    <cellStyle name="Normal 3 11" xfId="5197"/>
    <cellStyle name="Normal 3 2" xfId="5198"/>
    <cellStyle name="Normal 3 2 2" xfId="5199"/>
    <cellStyle name="Normal 3 2 2 2" xfId="5200"/>
    <cellStyle name="Normal 3 2 2 2 2" xfId="5201"/>
    <cellStyle name="Normal 3 2 2 2 2 2" xfId="5202"/>
    <cellStyle name="Normal 3 2 2 2 2 3" xfId="5203"/>
    <cellStyle name="Normal 3 2 2 2 2 4" xfId="5204"/>
    <cellStyle name="Normal 3 2 2 2 3" xfId="5205"/>
    <cellStyle name="Normal 3 2 2 2 4" xfId="5206"/>
    <cellStyle name="Normal 3 2 2 2 5" xfId="5207"/>
    <cellStyle name="Normal 3 2 2 3" xfId="5208"/>
    <cellStyle name="Normal 3 2 2 3 2" xfId="5209"/>
    <cellStyle name="Normal 3 2 2 3 3" xfId="5210"/>
    <cellStyle name="Normal 3 2 2 3 4" xfId="5211"/>
    <cellStyle name="Normal 3 2 2 4" xfId="5212"/>
    <cellStyle name="Normal 3 2 2 5" xfId="5213"/>
    <cellStyle name="Normal 3 2 2 6" xfId="5214"/>
    <cellStyle name="Normal 3 2 3" xfId="5215"/>
    <cellStyle name="Normal 3 2 3 2" xfId="5216"/>
    <cellStyle name="Normal 3 2 3 2 2" xfId="5217"/>
    <cellStyle name="Normal 3 2 3 2 2 2" xfId="5218"/>
    <cellStyle name="Normal 3 2 3 2 2 3" xfId="5219"/>
    <cellStyle name="Normal 3 2 3 2 2 4" xfId="5220"/>
    <cellStyle name="Normal 3 2 3 2 3" xfId="5221"/>
    <cellStyle name="Normal 3 2 3 2 4" xfId="5222"/>
    <cellStyle name="Normal 3 2 3 2 5" xfId="5223"/>
    <cellStyle name="Normal 3 2 3 3" xfId="5224"/>
    <cellStyle name="Normal 3 2 3 3 2" xfId="5225"/>
    <cellStyle name="Normal 3 2 3 3 3" xfId="5226"/>
    <cellStyle name="Normal 3 2 3 3 4" xfId="5227"/>
    <cellStyle name="Normal 3 2 3 4" xfId="5228"/>
    <cellStyle name="Normal 3 2 3 5" xfId="5229"/>
    <cellStyle name="Normal 3 2 3 6" xfId="5230"/>
    <cellStyle name="Normal 3 2 4" xfId="5231"/>
    <cellStyle name="Normal 3 2 4 2" xfId="5232"/>
    <cellStyle name="Normal 3 2 4 2 2" xfId="5233"/>
    <cellStyle name="Normal 3 2 4 2 2 2" xfId="5234"/>
    <cellStyle name="Normal 3 2 4 2 2 3" xfId="5235"/>
    <cellStyle name="Normal 3 2 4 2 2 4" xfId="5236"/>
    <cellStyle name="Normal 3 2 4 2 3" xfId="5237"/>
    <cellStyle name="Normal 3 2 4 2 4" xfId="5238"/>
    <cellStyle name="Normal 3 2 4 2 5" xfId="5239"/>
    <cellStyle name="Normal 3 2 4 3" xfId="5240"/>
    <cellStyle name="Normal 3 2 4 3 2" xfId="5241"/>
    <cellStyle name="Normal 3 2 4 3 3" xfId="5242"/>
    <cellStyle name="Normal 3 2 4 3 4" xfId="5243"/>
    <cellStyle name="Normal 3 2 4 4" xfId="5244"/>
    <cellStyle name="Normal 3 2 4 5" xfId="5245"/>
    <cellStyle name="Normal 3 2 4 6" xfId="5246"/>
    <cellStyle name="Normal 3 2 5" xfId="5247"/>
    <cellStyle name="Normal 3 2 6" xfId="5248"/>
    <cellStyle name="Normal 3 2 7" xfId="5249"/>
    <cellStyle name="Normal 3 2 8" xfId="5250"/>
    <cellStyle name="Normal 3 3" xfId="5251"/>
    <cellStyle name="Normal 3 3 10" xfId="5252"/>
    <cellStyle name="Normal 3 3 11" xfId="5253"/>
    <cellStyle name="Normal 3 3 2" xfId="5254"/>
    <cellStyle name="Normal 3 3 2 2" xfId="5255"/>
    <cellStyle name="Normal 3 3 2 2 2" xfId="5256"/>
    <cellStyle name="Normal 3 3 2 2 2 2" xfId="5257"/>
    <cellStyle name="Normal 3 3 2 2 2 3" xfId="5258"/>
    <cellStyle name="Normal 3 3 2 2 2 4" xfId="5259"/>
    <cellStyle name="Normal 3 3 2 2 3" xfId="5260"/>
    <cellStyle name="Normal 3 3 2 2 4" xfId="5261"/>
    <cellStyle name="Normal 3 3 2 2 5" xfId="5262"/>
    <cellStyle name="Normal 3 3 2 3" xfId="5263"/>
    <cellStyle name="Normal 3 3 2 3 2" xfId="5264"/>
    <cellStyle name="Normal 3 3 2 3 3" xfId="5265"/>
    <cellStyle name="Normal 3 3 2 3 4" xfId="5266"/>
    <cellStyle name="Normal 3 3 2 4" xfId="5267"/>
    <cellStyle name="Normal 3 3 2 5" xfId="5268"/>
    <cellStyle name="Normal 3 3 2 6" xfId="5269"/>
    <cellStyle name="Normal 3 3 3" xfId="5270"/>
    <cellStyle name="Normal 3 3 3 2" xfId="5271"/>
    <cellStyle name="Normal 3 3 3 2 2" xfId="5272"/>
    <cellStyle name="Normal 3 3 3 2 2 2" xfId="5273"/>
    <cellStyle name="Normal 3 3 3 2 2 3" xfId="5274"/>
    <cellStyle name="Normal 3 3 3 2 2 4" xfId="5275"/>
    <cellStyle name="Normal 3 3 3 2 3" xfId="5276"/>
    <cellStyle name="Normal 3 3 3 2 4" xfId="5277"/>
    <cellStyle name="Normal 3 3 3 2 5" xfId="5278"/>
    <cellStyle name="Normal 3 3 3 3" xfId="5279"/>
    <cellStyle name="Normal 3 3 3 3 2" xfId="5280"/>
    <cellStyle name="Normal 3 3 3 3 3" xfId="5281"/>
    <cellStyle name="Normal 3 3 3 3 4" xfId="5282"/>
    <cellStyle name="Normal 3 3 3 4" xfId="5283"/>
    <cellStyle name="Normal 3 3 3 5" xfId="5284"/>
    <cellStyle name="Normal 3 3 3 6" xfId="5285"/>
    <cellStyle name="Normal 3 3 4" xfId="5286"/>
    <cellStyle name="Normal 3 3 4 2" xfId="5287"/>
    <cellStyle name="Normal 3 3 4 2 2" xfId="5288"/>
    <cellStyle name="Normal 3 3 4 2 3" xfId="5289"/>
    <cellStyle name="Normal 3 3 4 2 4" xfId="5290"/>
    <cellStyle name="Normal 3 3 4 3" xfId="5291"/>
    <cellStyle name="Normal 3 3 4 4" xfId="5292"/>
    <cellStyle name="Normal 3 3 4 5" xfId="5293"/>
    <cellStyle name="Normal 3 3 5" xfId="5294"/>
    <cellStyle name="Normal 3 3 5 2" xfId="5295"/>
    <cellStyle name="Normal 3 3 5 3" xfId="5296"/>
    <cellStyle name="Normal 3 3 5 4" xfId="5297"/>
    <cellStyle name="Normal 3 3 6" xfId="5298"/>
    <cellStyle name="Normal 3 3 7" xfId="5299"/>
    <cellStyle name="Normal 3 3 8" xfId="5300"/>
    <cellStyle name="Normal 3 3 9" xfId="5301"/>
    <cellStyle name="Normal 3 4" xfId="5302"/>
    <cellStyle name="Normal 3 4 10" xfId="5303"/>
    <cellStyle name="Normal 3 4 11" xfId="5304"/>
    <cellStyle name="Normal 3 4 2" xfId="5305"/>
    <cellStyle name="Normal 3 4 2 2" xfId="5306"/>
    <cellStyle name="Normal 3 4 2 2 2" xfId="5307"/>
    <cellStyle name="Normal 3 4 2 2 2 2" xfId="5308"/>
    <cellStyle name="Normal 3 4 2 2 2 3" xfId="5309"/>
    <cellStyle name="Normal 3 4 2 2 2 4" xfId="5310"/>
    <cellStyle name="Normal 3 4 2 2 3" xfId="5311"/>
    <cellStyle name="Normal 3 4 2 2 4" xfId="5312"/>
    <cellStyle name="Normal 3 4 2 2 5" xfId="5313"/>
    <cellStyle name="Normal 3 4 2 3" xfId="5314"/>
    <cellStyle name="Normal 3 4 2 3 2" xfId="5315"/>
    <cellStyle name="Normal 3 4 2 3 3" xfId="5316"/>
    <cellStyle name="Normal 3 4 2 3 4" xfId="5317"/>
    <cellStyle name="Normal 3 4 2 4" xfId="5318"/>
    <cellStyle name="Normal 3 4 2 5" xfId="5319"/>
    <cellStyle name="Normal 3 4 2 6" xfId="5320"/>
    <cellStyle name="Normal 3 4 3" xfId="5321"/>
    <cellStyle name="Normal 3 4 3 2" xfId="5322"/>
    <cellStyle name="Normal 3 4 3 2 2" xfId="5323"/>
    <cellStyle name="Normal 3 4 3 2 2 2" xfId="5324"/>
    <cellStyle name="Normal 3 4 3 2 2 3" xfId="5325"/>
    <cellStyle name="Normal 3 4 3 2 2 4" xfId="5326"/>
    <cellStyle name="Normal 3 4 3 2 3" xfId="5327"/>
    <cellStyle name="Normal 3 4 3 2 4" xfId="5328"/>
    <cellStyle name="Normal 3 4 3 2 5" xfId="5329"/>
    <cellStyle name="Normal 3 4 3 3" xfId="5330"/>
    <cellStyle name="Normal 3 4 3 3 2" xfId="5331"/>
    <cellStyle name="Normal 3 4 3 3 3" xfId="5332"/>
    <cellStyle name="Normal 3 4 3 3 4" xfId="5333"/>
    <cellStyle name="Normal 3 4 3 4" xfId="5334"/>
    <cellStyle name="Normal 3 4 3 5" xfId="5335"/>
    <cellStyle name="Normal 3 4 3 6" xfId="5336"/>
    <cellStyle name="Normal 3 4 4" xfId="5337"/>
    <cellStyle name="Normal 3 4 4 2" xfId="5338"/>
    <cellStyle name="Normal 3 4 4 2 2" xfId="5339"/>
    <cellStyle name="Normal 3 4 4 2 3" xfId="5340"/>
    <cellStyle name="Normal 3 4 4 2 4" xfId="5341"/>
    <cellStyle name="Normal 3 4 4 3" xfId="5342"/>
    <cellStyle name="Normal 3 4 4 4" xfId="5343"/>
    <cellStyle name="Normal 3 4 4 5" xfId="5344"/>
    <cellStyle name="Normal 3 4 5" xfId="5345"/>
    <cellStyle name="Normal 3 4 5 2" xfId="5346"/>
    <cellStyle name="Normal 3 4 5 3" xfId="5347"/>
    <cellStyle name="Normal 3 4 5 4" xfId="5348"/>
    <cellStyle name="Normal 3 4 6" xfId="5349"/>
    <cellStyle name="Normal 3 4 7" xfId="5350"/>
    <cellStyle name="Normal 3 4 8" xfId="5351"/>
    <cellStyle name="Normal 3 4 9" xfId="5352"/>
    <cellStyle name="Normal 3 5" xfId="5353"/>
    <cellStyle name="Normal 3 5 10" xfId="5354"/>
    <cellStyle name="Normal 3 5 2" xfId="5355"/>
    <cellStyle name="Normal 3 5 2 2" xfId="5356"/>
    <cellStyle name="Normal 3 5 2 2 2" xfId="5357"/>
    <cellStyle name="Normal 3 5 2 2 2 2" xfId="5358"/>
    <cellStyle name="Normal 3 5 2 2 2 3" xfId="5359"/>
    <cellStyle name="Normal 3 5 2 2 2 4" xfId="5360"/>
    <cellStyle name="Normal 3 5 2 2 3" xfId="5361"/>
    <cellStyle name="Normal 3 5 2 2 4" xfId="5362"/>
    <cellStyle name="Normal 3 5 2 2 5" xfId="5363"/>
    <cellStyle name="Normal 3 5 2 3" xfId="5364"/>
    <cellStyle name="Normal 3 5 2 3 2" xfId="5365"/>
    <cellStyle name="Normal 3 5 2 3 3" xfId="5366"/>
    <cellStyle name="Normal 3 5 2 3 4" xfId="5367"/>
    <cellStyle name="Normal 3 5 2 4" xfId="5368"/>
    <cellStyle name="Normal 3 5 2 5" xfId="5369"/>
    <cellStyle name="Normal 3 5 2 6" xfId="5370"/>
    <cellStyle name="Normal 3 5 3" xfId="5371"/>
    <cellStyle name="Normal 3 5 3 2" xfId="5372"/>
    <cellStyle name="Normal 3 5 3 2 2" xfId="5373"/>
    <cellStyle name="Normal 3 5 3 2 2 2" xfId="5374"/>
    <cellStyle name="Normal 3 5 3 2 2 3" xfId="5375"/>
    <cellStyle name="Normal 3 5 3 2 2 4" xfId="5376"/>
    <cellStyle name="Normal 3 5 3 2 3" xfId="5377"/>
    <cellStyle name="Normal 3 5 3 2 4" xfId="5378"/>
    <cellStyle name="Normal 3 5 3 2 5" xfId="5379"/>
    <cellStyle name="Normal 3 5 3 3" xfId="5380"/>
    <cellStyle name="Normal 3 5 3 3 2" xfId="5381"/>
    <cellStyle name="Normal 3 5 3 3 3" xfId="5382"/>
    <cellStyle name="Normal 3 5 3 3 4" xfId="5383"/>
    <cellStyle name="Normal 3 5 3 4" xfId="5384"/>
    <cellStyle name="Normal 3 5 3 5" xfId="5385"/>
    <cellStyle name="Normal 3 5 3 6" xfId="5386"/>
    <cellStyle name="Normal 3 5 4" xfId="5387"/>
    <cellStyle name="Normal 3 5 4 2" xfId="5388"/>
    <cellStyle name="Normal 3 5 4 2 2" xfId="5389"/>
    <cellStyle name="Normal 3 5 4 2 3" xfId="5390"/>
    <cellStyle name="Normal 3 5 4 2 4" xfId="5391"/>
    <cellStyle name="Normal 3 5 4 3" xfId="5392"/>
    <cellStyle name="Normal 3 5 4 4" xfId="5393"/>
    <cellStyle name="Normal 3 5 4 5" xfId="5394"/>
    <cellStyle name="Normal 3 5 5" xfId="5395"/>
    <cellStyle name="Normal 3 5 5 2" xfId="5396"/>
    <cellStyle name="Normal 3 5 5 3" xfId="5397"/>
    <cellStyle name="Normal 3 5 5 4" xfId="5398"/>
    <cellStyle name="Normal 3 5 6" xfId="5399"/>
    <cellStyle name="Normal 3 5 7" xfId="5400"/>
    <cellStyle name="Normal 3 5 8" xfId="5401"/>
    <cellStyle name="Normal 3 5 9" xfId="5402"/>
    <cellStyle name="Normal 3 6" xfId="5403"/>
    <cellStyle name="Normal 3 6 10" xfId="5404"/>
    <cellStyle name="Normal 3 6 11" xfId="5405"/>
    <cellStyle name="Normal 3 6 12" xfId="5406"/>
    <cellStyle name="Normal 3 6 13" xfId="5407"/>
    <cellStyle name="Normal 3 6 2" xfId="5408"/>
    <cellStyle name="Normal 3 6 2 2" xfId="5409"/>
    <cellStyle name="Normal 3 6 2 2 2" xfId="5410"/>
    <cellStyle name="Normal 3 6 2 2 2 2" xfId="5411"/>
    <cellStyle name="Normal 3 6 2 2 2 3" xfId="5412"/>
    <cellStyle name="Normal 3 6 2 2 2 4" xfId="5413"/>
    <cellStyle name="Normal 3 6 2 2 3" xfId="5414"/>
    <cellStyle name="Normal 3 6 2 2 4" xfId="5415"/>
    <cellStyle name="Normal 3 6 2 2 5" xfId="5416"/>
    <cellStyle name="Normal 3 6 2 3" xfId="5417"/>
    <cellStyle name="Normal 3 6 2 3 2" xfId="5418"/>
    <cellStyle name="Normal 3 6 2 3 3" xfId="5419"/>
    <cellStyle name="Normal 3 6 2 3 4" xfId="5420"/>
    <cellStyle name="Normal 3 6 2 4" xfId="5421"/>
    <cellStyle name="Normal 3 6 2 5" xfId="5422"/>
    <cellStyle name="Normal 3 6 2 6" xfId="5423"/>
    <cellStyle name="Normal 3 6 3" xfId="5424"/>
    <cellStyle name="Normal 3 6 3 2" xfId="5425"/>
    <cellStyle name="Normal 3 6 3 2 2" xfId="5426"/>
    <cellStyle name="Normal 3 6 3 2 2 2" xfId="5427"/>
    <cellStyle name="Normal 3 6 3 2 2 3" xfId="5428"/>
    <cellStyle name="Normal 3 6 3 2 2 4" xfId="5429"/>
    <cellStyle name="Normal 3 6 3 2 3" xfId="5430"/>
    <cellStyle name="Normal 3 6 3 2 4" xfId="5431"/>
    <cellStyle name="Normal 3 6 3 2 5" xfId="5432"/>
    <cellStyle name="Normal 3 6 3 3" xfId="5433"/>
    <cellStyle name="Normal 3 6 3 3 2" xfId="5434"/>
    <cellStyle name="Normal 3 6 3 3 3" xfId="5435"/>
    <cellStyle name="Normal 3 6 3 3 4" xfId="5436"/>
    <cellStyle name="Normal 3 6 3 4" xfId="5437"/>
    <cellStyle name="Normal 3 6 3 5" xfId="5438"/>
    <cellStyle name="Normal 3 6 3 6" xfId="5439"/>
    <cellStyle name="Normal 3 6 4" xfId="5440"/>
    <cellStyle name="Normal 3 6 4 2" xfId="5441"/>
    <cellStyle name="Normal 3 6 4 2 2" xfId="5442"/>
    <cellStyle name="Normal 3 6 4 2 2 2" xfId="5443"/>
    <cellStyle name="Normal 3 6 4 2 2 3" xfId="5444"/>
    <cellStyle name="Normal 3 6 4 2 2 4" xfId="5445"/>
    <cellStyle name="Normal 3 6 4 2 3" xfId="5446"/>
    <cellStyle name="Normal 3 6 4 2 4" xfId="5447"/>
    <cellStyle name="Normal 3 6 4 2 5" xfId="5448"/>
    <cellStyle name="Normal 3 6 4 3" xfId="5449"/>
    <cellStyle name="Normal 3 6 4 3 2" xfId="5450"/>
    <cellStyle name="Normal 3 6 4 3 3" xfId="5451"/>
    <cellStyle name="Normal 3 6 4 3 4" xfId="5452"/>
    <cellStyle name="Normal 3 6 4 4" xfId="5453"/>
    <cellStyle name="Normal 3 6 4 5" xfId="5454"/>
    <cellStyle name="Normal 3 6 4 6" xfId="5455"/>
    <cellStyle name="Normal 3 6 5" xfId="5456"/>
    <cellStyle name="Normal 3 6 5 2" xfId="5457"/>
    <cellStyle name="Normal 3 6 5 2 2" xfId="5458"/>
    <cellStyle name="Normal 3 6 5 2 3" xfId="5459"/>
    <cellStyle name="Normal 3 6 5 2 4" xfId="5460"/>
    <cellStyle name="Normal 3 6 5 3" xfId="5461"/>
    <cellStyle name="Normal 3 6 5 4" xfId="5462"/>
    <cellStyle name="Normal 3 6 5 5" xfId="5463"/>
    <cellStyle name="Normal 3 6 6" xfId="5464"/>
    <cellStyle name="Normal 3 6 6 2" xfId="5465"/>
    <cellStyle name="Normal 3 6 6 3" xfId="5466"/>
    <cellStyle name="Normal 3 6 6 4" xfId="5467"/>
    <cellStyle name="Normal 3 6 7" xfId="5468"/>
    <cellStyle name="Normal 3 6 8" xfId="5469"/>
    <cellStyle name="Normal 3 6 9" xfId="5470"/>
    <cellStyle name="Normal 3 7" xfId="5471"/>
    <cellStyle name="Normal 3 7 2" xfId="5472"/>
    <cellStyle name="Normal 3 7 2 2" xfId="5473"/>
    <cellStyle name="Normal 3 7 2 2 2" xfId="5474"/>
    <cellStyle name="Normal 3 7 2 2 2 2" xfId="5475"/>
    <cellStyle name="Normal 3 7 2 2 2 3" xfId="5476"/>
    <cellStyle name="Normal 3 7 2 2 2 4" xfId="5477"/>
    <cellStyle name="Normal 3 7 2 2 3" xfId="5478"/>
    <cellStyle name="Normal 3 7 2 2 4" xfId="5479"/>
    <cellStyle name="Normal 3 7 2 2 5" xfId="5480"/>
    <cellStyle name="Normal 3 7 2 3" xfId="5481"/>
    <cellStyle name="Normal 3 7 2 3 2" xfId="5482"/>
    <cellStyle name="Normal 3 7 2 3 3" xfId="5483"/>
    <cellStyle name="Normal 3 7 2 3 4" xfId="5484"/>
    <cellStyle name="Normal 3 7 2 4" xfId="5485"/>
    <cellStyle name="Normal 3 7 2 5" xfId="5486"/>
    <cellStyle name="Normal 3 7 2 6" xfId="5487"/>
    <cellStyle name="Normal 3 7 3" xfId="5488"/>
    <cellStyle name="Normal 3 7 3 2" xfId="5489"/>
    <cellStyle name="Normal 3 7 3 2 2" xfId="5490"/>
    <cellStyle name="Normal 3 7 3 2 3" xfId="5491"/>
    <cellStyle name="Normal 3 7 3 2 4" xfId="5492"/>
    <cellStyle name="Normal 3 7 3 3" xfId="5493"/>
    <cellStyle name="Normal 3 7 3 4" xfId="5494"/>
    <cellStyle name="Normal 3 7 3 5" xfId="5495"/>
    <cellStyle name="Normal 3 7 4" xfId="5496"/>
    <cellStyle name="Normal 3 7 4 2" xfId="5497"/>
    <cellStyle name="Normal 3 7 4 3" xfId="5498"/>
    <cellStyle name="Normal 3 7 4 4" xfId="5499"/>
    <cellStyle name="Normal 3 7 5" xfId="5500"/>
    <cellStyle name="Normal 3 7 6" xfId="5501"/>
    <cellStyle name="Normal 3 7 7" xfId="5502"/>
    <cellStyle name="Normal 3 8" xfId="5503"/>
    <cellStyle name="Normal 3 9" xfId="5504"/>
    <cellStyle name="Normal 3 9 2" xfId="5505"/>
    <cellStyle name="Normal 3 9 2 2" xfId="5506"/>
    <cellStyle name="Normal 3 9 2 2 2" xfId="5507"/>
    <cellStyle name="Normal 3 9 2 2 3" xfId="5508"/>
    <cellStyle name="Normal 3 9 2 2 4" xfId="5509"/>
    <cellStyle name="Normal 3 9 2 3" xfId="5510"/>
    <cellStyle name="Normal 3 9 2 4" xfId="5511"/>
    <cellStyle name="Normal 3 9 2 5" xfId="5512"/>
    <cellStyle name="Normal 3 9 3" xfId="5513"/>
    <cellStyle name="Normal 3 9 3 2" xfId="5514"/>
    <cellStyle name="Normal 3 9 3 3" xfId="5515"/>
    <cellStyle name="Normal 3 9 3 4" xfId="5516"/>
    <cellStyle name="Normal 3 9 4" xfId="5517"/>
    <cellStyle name="Normal 3 9 5" xfId="5518"/>
    <cellStyle name="Normal 3 9 6" xfId="5519"/>
    <cellStyle name="Normal 30" xfId="5520"/>
    <cellStyle name="Normal 31" xfId="5521"/>
    <cellStyle name="Normal 32" xfId="5522"/>
    <cellStyle name="Normal 33" xfId="5523"/>
    <cellStyle name="Normal 34" xfId="5524"/>
    <cellStyle name="Normal 35" xfId="5525"/>
    <cellStyle name="Normal 4" xfId="5526"/>
    <cellStyle name="Normal 4 10" xfId="5527"/>
    <cellStyle name="Normal 4 11" xfId="5528"/>
    <cellStyle name="Normal 4 12" xfId="5529"/>
    <cellStyle name="Normal 4 2" xfId="5530"/>
    <cellStyle name="Normal 4 2 2" xfId="5531"/>
    <cellStyle name="Normal 4 2 2 2" xfId="5532"/>
    <cellStyle name="Normal 4 2 2 2 2" xfId="5533"/>
    <cellStyle name="Normal 4 2 2 2 2 2" xfId="5534"/>
    <cellStyle name="Normal 4 2 2 2 2 3" xfId="5535"/>
    <cellStyle name="Normal 4 2 2 2 2 4" xfId="5536"/>
    <cellStyle name="Normal 4 2 2 2 3" xfId="5537"/>
    <cellStyle name="Normal 4 2 2 2 4" xfId="5538"/>
    <cellStyle name="Normal 4 2 2 2 5" xfId="5539"/>
    <cellStyle name="Normal 4 2 2 3" xfId="5540"/>
    <cellStyle name="Normal 4 2 2 3 2" xfId="5541"/>
    <cellStyle name="Normal 4 2 2 3 3" xfId="5542"/>
    <cellStyle name="Normal 4 2 2 3 4" xfId="5543"/>
    <cellStyle name="Normal 4 2 2 4" xfId="5544"/>
    <cellStyle name="Normal 4 2 2 5" xfId="5545"/>
    <cellStyle name="Normal 4 2 2 6" xfId="5546"/>
    <cellStyle name="Normal 4 2 3" xfId="5547"/>
    <cellStyle name="Normal 4 2 3 2" xfId="5548"/>
    <cellStyle name="Normal 4 2 3 2 2" xfId="5549"/>
    <cellStyle name="Normal 4 2 3 2 2 2" xfId="5550"/>
    <cellStyle name="Normal 4 2 3 2 2 3" xfId="5551"/>
    <cellStyle name="Normal 4 2 3 2 2 4" xfId="5552"/>
    <cellStyle name="Normal 4 2 3 2 3" xfId="5553"/>
    <cellStyle name="Normal 4 2 3 2 4" xfId="5554"/>
    <cellStyle name="Normal 4 2 3 2 5" xfId="5555"/>
    <cellStyle name="Normal 4 2 3 3" xfId="5556"/>
    <cellStyle name="Normal 4 2 3 3 2" xfId="5557"/>
    <cellStyle name="Normal 4 2 3 3 3" xfId="5558"/>
    <cellStyle name="Normal 4 2 3 3 4" xfId="5559"/>
    <cellStyle name="Normal 4 2 3 4" xfId="5560"/>
    <cellStyle name="Normal 4 2 3 5" xfId="5561"/>
    <cellStyle name="Normal 4 2 3 6" xfId="5562"/>
    <cellStyle name="Normal 4 2 4" xfId="5563"/>
    <cellStyle name="Normal 4 2 4 2" xfId="5564"/>
    <cellStyle name="Normal 4 2 4 2 2" xfId="5565"/>
    <cellStyle name="Normal 4 2 4 2 2 2" xfId="5566"/>
    <cellStyle name="Normal 4 2 4 2 2 3" xfId="5567"/>
    <cellStyle name="Normal 4 2 4 2 2 4" xfId="5568"/>
    <cellStyle name="Normal 4 2 4 2 3" xfId="5569"/>
    <cellStyle name="Normal 4 2 4 2 4" xfId="5570"/>
    <cellStyle name="Normal 4 2 4 2 5" xfId="5571"/>
    <cellStyle name="Normal 4 2 4 3" xfId="5572"/>
    <cellStyle name="Normal 4 2 4 3 2" xfId="5573"/>
    <cellStyle name="Normal 4 2 4 3 3" xfId="5574"/>
    <cellStyle name="Normal 4 2 4 3 4" xfId="5575"/>
    <cellStyle name="Normal 4 2 4 4" xfId="5576"/>
    <cellStyle name="Normal 4 2 4 5" xfId="5577"/>
    <cellStyle name="Normal 4 2 4 6" xfId="5578"/>
    <cellStyle name="Normal 4 2 5" xfId="5579"/>
    <cellStyle name="Normal 4 2 6" xfId="5580"/>
    <cellStyle name="Normal 4 3" xfId="5581"/>
    <cellStyle name="Normal 4 3 10" xfId="5582"/>
    <cellStyle name="Normal 4 3 11" xfId="5583"/>
    <cellStyle name="Normal 4 3 2" xfId="5584"/>
    <cellStyle name="Normal 4 3 2 2" xfId="5585"/>
    <cellStyle name="Normal 4 3 2 2 2" xfId="5586"/>
    <cellStyle name="Normal 4 3 2 2 2 2" xfId="5587"/>
    <cellStyle name="Normal 4 3 2 2 2 3" xfId="5588"/>
    <cellStyle name="Normal 4 3 2 2 2 4" xfId="5589"/>
    <cellStyle name="Normal 4 3 2 2 3" xfId="5590"/>
    <cellStyle name="Normal 4 3 2 2 4" xfId="5591"/>
    <cellStyle name="Normal 4 3 2 2 5" xfId="5592"/>
    <cellStyle name="Normal 4 3 2 3" xfId="5593"/>
    <cellStyle name="Normal 4 3 2 3 2" xfId="5594"/>
    <cellStyle name="Normal 4 3 2 3 3" xfId="5595"/>
    <cellStyle name="Normal 4 3 2 3 4" xfId="5596"/>
    <cellStyle name="Normal 4 3 2 4" xfId="5597"/>
    <cellStyle name="Normal 4 3 2 5" xfId="5598"/>
    <cellStyle name="Normal 4 3 2 6" xfId="5599"/>
    <cellStyle name="Normal 4 3 3" xfId="5600"/>
    <cellStyle name="Normal 4 3 3 2" xfId="5601"/>
    <cellStyle name="Normal 4 3 3 2 2" xfId="5602"/>
    <cellStyle name="Normal 4 3 3 2 2 2" xfId="5603"/>
    <cellStyle name="Normal 4 3 3 2 2 3" xfId="5604"/>
    <cellStyle name="Normal 4 3 3 2 2 4" xfId="5605"/>
    <cellStyle name="Normal 4 3 3 2 3" xfId="5606"/>
    <cellStyle name="Normal 4 3 3 2 4" xfId="5607"/>
    <cellStyle name="Normal 4 3 3 2 5" xfId="5608"/>
    <cellStyle name="Normal 4 3 3 3" xfId="5609"/>
    <cellStyle name="Normal 4 3 3 3 2" xfId="5610"/>
    <cellStyle name="Normal 4 3 3 3 3" xfId="5611"/>
    <cellStyle name="Normal 4 3 3 3 4" xfId="5612"/>
    <cellStyle name="Normal 4 3 3 4" xfId="5613"/>
    <cellStyle name="Normal 4 3 3 5" xfId="5614"/>
    <cellStyle name="Normal 4 3 3 6" xfId="5615"/>
    <cellStyle name="Normal 4 3 4" xfId="5616"/>
    <cellStyle name="Normal 4 3 4 2" xfId="5617"/>
    <cellStyle name="Normal 4 3 4 2 2" xfId="5618"/>
    <cellStyle name="Normal 4 3 4 2 3" xfId="5619"/>
    <cellStyle name="Normal 4 3 4 2 4" xfId="5620"/>
    <cellStyle name="Normal 4 3 4 3" xfId="5621"/>
    <cellStyle name="Normal 4 3 4 4" xfId="5622"/>
    <cellStyle name="Normal 4 3 4 5" xfId="5623"/>
    <cellStyle name="Normal 4 3 5" xfId="5624"/>
    <cellStyle name="Normal 4 3 5 2" xfId="5625"/>
    <cellStyle name="Normal 4 3 5 3" xfId="5626"/>
    <cellStyle name="Normal 4 3 5 4" xfId="5627"/>
    <cellStyle name="Normal 4 3 6" xfId="5628"/>
    <cellStyle name="Normal 4 3 7" xfId="5629"/>
    <cellStyle name="Normal 4 3 8" xfId="5630"/>
    <cellStyle name="Normal 4 3 9" xfId="5631"/>
    <cellStyle name="Normal 4 4" xfId="5632"/>
    <cellStyle name="Normal 4 4 2" xfId="5633"/>
    <cellStyle name="Normal 4 4 2 2" xfId="5634"/>
    <cellStyle name="Normal 4 4 2 2 2" xfId="5635"/>
    <cellStyle name="Normal 4 4 2 2 2 2" xfId="5636"/>
    <cellStyle name="Normal 4 4 2 2 2 3" xfId="5637"/>
    <cellStyle name="Normal 4 4 2 2 2 4" xfId="5638"/>
    <cellStyle name="Normal 4 4 2 2 3" xfId="5639"/>
    <cellStyle name="Normal 4 4 2 2 4" xfId="5640"/>
    <cellStyle name="Normal 4 4 2 2 5" xfId="5641"/>
    <cellStyle name="Normal 4 4 2 3" xfId="5642"/>
    <cellStyle name="Normal 4 4 2 3 2" xfId="5643"/>
    <cellStyle name="Normal 4 4 2 3 3" xfId="5644"/>
    <cellStyle name="Normal 4 4 2 3 4" xfId="5645"/>
    <cellStyle name="Normal 4 4 2 4" xfId="5646"/>
    <cellStyle name="Normal 4 4 2 5" xfId="5647"/>
    <cellStyle name="Normal 4 4 2 6" xfId="5648"/>
    <cellStyle name="Normal 4 4 3" xfId="5649"/>
    <cellStyle name="Normal 4 4 3 2" xfId="5650"/>
    <cellStyle name="Normal 4 4 3 2 2" xfId="5651"/>
    <cellStyle name="Normal 4 4 3 2 2 2" xfId="5652"/>
    <cellStyle name="Normal 4 4 3 2 2 3" xfId="5653"/>
    <cellStyle name="Normal 4 4 3 2 2 4" xfId="5654"/>
    <cellStyle name="Normal 4 4 3 2 3" xfId="5655"/>
    <cellStyle name="Normal 4 4 3 2 4" xfId="5656"/>
    <cellStyle name="Normal 4 4 3 2 5" xfId="5657"/>
    <cellStyle name="Normal 4 4 3 3" xfId="5658"/>
    <cellStyle name="Normal 4 4 3 3 2" xfId="5659"/>
    <cellStyle name="Normal 4 4 3 3 3" xfId="5660"/>
    <cellStyle name="Normal 4 4 3 3 4" xfId="5661"/>
    <cellStyle name="Normal 4 4 3 4" xfId="5662"/>
    <cellStyle name="Normal 4 4 3 5" xfId="5663"/>
    <cellStyle name="Normal 4 4 3 6" xfId="5664"/>
    <cellStyle name="Normal 4 4 4" xfId="5665"/>
    <cellStyle name="Normal 4 4 4 2" xfId="5666"/>
    <cellStyle name="Normal 4 4 4 2 2" xfId="5667"/>
    <cellStyle name="Normal 4 4 4 2 3" xfId="5668"/>
    <cellStyle name="Normal 4 4 4 2 4" xfId="5669"/>
    <cellStyle name="Normal 4 4 4 3" xfId="5670"/>
    <cellStyle name="Normal 4 4 4 4" xfId="5671"/>
    <cellStyle name="Normal 4 4 4 5" xfId="5672"/>
    <cellStyle name="Normal 4 4 5" xfId="5673"/>
    <cellStyle name="Normal 4 4 5 2" xfId="5674"/>
    <cellStyle name="Normal 4 4 5 3" xfId="5675"/>
    <cellStyle name="Normal 4 4 5 4" xfId="5676"/>
    <cellStyle name="Normal 4 4 6" xfId="5677"/>
    <cellStyle name="Normal 4 4 7" xfId="5678"/>
    <cellStyle name="Normal 4 4 8" xfId="5679"/>
    <cellStyle name="Normal 4 4 9" xfId="5680"/>
    <cellStyle name="Normal 4 5" xfId="5681"/>
    <cellStyle name="Normal 4 5 2" xfId="5682"/>
    <cellStyle name="Normal 4 5 2 2" xfId="5683"/>
    <cellStyle name="Normal 4 5 2 2 2" xfId="5684"/>
    <cellStyle name="Normal 4 5 2 2 2 2" xfId="5685"/>
    <cellStyle name="Normal 4 5 2 2 2 3" xfId="5686"/>
    <cellStyle name="Normal 4 5 2 2 2 4" xfId="5687"/>
    <cellStyle name="Normal 4 5 2 2 3" xfId="5688"/>
    <cellStyle name="Normal 4 5 2 2 4" xfId="5689"/>
    <cellStyle name="Normal 4 5 2 2 5" xfId="5690"/>
    <cellStyle name="Normal 4 5 2 3" xfId="5691"/>
    <cellStyle name="Normal 4 5 2 3 2" xfId="5692"/>
    <cellStyle name="Normal 4 5 2 3 3" xfId="5693"/>
    <cellStyle name="Normal 4 5 2 3 4" xfId="5694"/>
    <cellStyle name="Normal 4 5 2 4" xfId="5695"/>
    <cellStyle name="Normal 4 5 2 5" xfId="5696"/>
    <cellStyle name="Normal 4 5 2 6" xfId="5697"/>
    <cellStyle name="Normal 4 5 3" xfId="5698"/>
    <cellStyle name="Normal 4 5 3 2" xfId="5699"/>
    <cellStyle name="Normal 4 5 3 2 2" xfId="5700"/>
    <cellStyle name="Normal 4 5 3 2 2 2" xfId="5701"/>
    <cellStyle name="Normal 4 5 3 2 2 3" xfId="5702"/>
    <cellStyle name="Normal 4 5 3 2 2 4" xfId="5703"/>
    <cellStyle name="Normal 4 5 3 2 3" xfId="5704"/>
    <cellStyle name="Normal 4 5 3 2 4" xfId="5705"/>
    <cellStyle name="Normal 4 5 3 2 5" xfId="5706"/>
    <cellStyle name="Normal 4 5 3 3" xfId="5707"/>
    <cellStyle name="Normal 4 5 3 3 2" xfId="5708"/>
    <cellStyle name="Normal 4 5 3 3 3" xfId="5709"/>
    <cellStyle name="Normal 4 5 3 3 4" xfId="5710"/>
    <cellStyle name="Normal 4 5 3 4" xfId="5711"/>
    <cellStyle name="Normal 4 5 3 5" xfId="5712"/>
    <cellStyle name="Normal 4 5 3 6" xfId="5713"/>
    <cellStyle name="Normal 4 5 4" xfId="5714"/>
    <cellStyle name="Normal 4 5 4 2" xfId="5715"/>
    <cellStyle name="Normal 4 5 4 2 2" xfId="5716"/>
    <cellStyle name="Normal 4 5 4 2 3" xfId="5717"/>
    <cellStyle name="Normal 4 5 4 2 4" xfId="5718"/>
    <cellStyle name="Normal 4 5 4 3" xfId="5719"/>
    <cellStyle name="Normal 4 5 4 4" xfId="5720"/>
    <cellStyle name="Normal 4 5 4 5" xfId="5721"/>
    <cellStyle name="Normal 4 5 5" xfId="5722"/>
    <cellStyle name="Normal 4 5 5 2" xfId="5723"/>
    <cellStyle name="Normal 4 5 5 3" xfId="5724"/>
    <cellStyle name="Normal 4 5 5 4" xfId="5725"/>
    <cellStyle name="Normal 4 5 6" xfId="5726"/>
    <cellStyle name="Normal 4 5 7" xfId="5727"/>
    <cellStyle name="Normal 4 5 8" xfId="5728"/>
    <cellStyle name="Normal 4 5 9" xfId="5729"/>
    <cellStyle name="Normal 4 6" xfId="5730"/>
    <cellStyle name="Normal 4 6 2" xfId="5731"/>
    <cellStyle name="Normal 4 6 2 2" xfId="5732"/>
    <cellStyle name="Normal 4 6 2 2 2" xfId="5733"/>
    <cellStyle name="Normal 4 6 2 2 2 2" xfId="5734"/>
    <cellStyle name="Normal 4 6 2 2 2 3" xfId="5735"/>
    <cellStyle name="Normal 4 6 2 2 2 4" xfId="5736"/>
    <cellStyle name="Normal 4 6 2 2 3" xfId="5737"/>
    <cellStyle name="Normal 4 6 2 2 4" xfId="5738"/>
    <cellStyle name="Normal 4 6 2 2 5" xfId="5739"/>
    <cellStyle name="Normal 4 6 2 3" xfId="5740"/>
    <cellStyle name="Normal 4 6 2 3 2" xfId="5741"/>
    <cellStyle name="Normal 4 6 2 3 3" xfId="5742"/>
    <cellStyle name="Normal 4 6 2 3 4" xfId="5743"/>
    <cellStyle name="Normal 4 6 2 4" xfId="5744"/>
    <cellStyle name="Normal 4 6 2 5" xfId="5745"/>
    <cellStyle name="Normal 4 6 2 6" xfId="5746"/>
    <cellStyle name="Normal 4 6 3" xfId="5747"/>
    <cellStyle name="Normal 4 6 3 2" xfId="5748"/>
    <cellStyle name="Normal 4 6 3 2 2" xfId="5749"/>
    <cellStyle name="Normal 4 6 3 2 2 2" xfId="5750"/>
    <cellStyle name="Normal 4 6 3 2 2 3" xfId="5751"/>
    <cellStyle name="Normal 4 6 3 2 2 4" xfId="5752"/>
    <cellStyle name="Normal 4 6 3 2 3" xfId="5753"/>
    <cellStyle name="Normal 4 6 3 2 4" xfId="5754"/>
    <cellStyle name="Normal 4 6 3 2 5" xfId="5755"/>
    <cellStyle name="Normal 4 6 3 3" xfId="5756"/>
    <cellStyle name="Normal 4 6 3 3 2" xfId="5757"/>
    <cellStyle name="Normal 4 6 3 3 3" xfId="5758"/>
    <cellStyle name="Normal 4 6 3 3 4" xfId="5759"/>
    <cellStyle name="Normal 4 6 3 4" xfId="5760"/>
    <cellStyle name="Normal 4 6 3 5" xfId="5761"/>
    <cellStyle name="Normal 4 6 3 6" xfId="5762"/>
    <cellStyle name="Normal 4 6 4" xfId="5763"/>
    <cellStyle name="Normal 4 6 4 2" xfId="5764"/>
    <cellStyle name="Normal 4 6 4 2 2" xfId="5765"/>
    <cellStyle name="Normal 4 6 4 2 3" xfId="5766"/>
    <cellStyle name="Normal 4 6 4 2 4" xfId="5767"/>
    <cellStyle name="Normal 4 6 4 3" xfId="5768"/>
    <cellStyle name="Normal 4 6 4 4" xfId="5769"/>
    <cellStyle name="Normal 4 6 4 5" xfId="5770"/>
    <cellStyle name="Normal 4 6 5" xfId="5771"/>
    <cellStyle name="Normal 4 6 5 2" xfId="5772"/>
    <cellStyle name="Normal 4 6 5 3" xfId="5773"/>
    <cellStyle name="Normal 4 6 5 4" xfId="5774"/>
    <cellStyle name="Normal 4 6 6" xfId="5775"/>
    <cellStyle name="Normal 4 6 7" xfId="5776"/>
    <cellStyle name="Normal 4 6 8" xfId="5777"/>
    <cellStyle name="Normal 4 6 9" xfId="5778"/>
    <cellStyle name="Normal 4 7" xfId="5779"/>
    <cellStyle name="Normal 4 7 2" xfId="5780"/>
    <cellStyle name="Normal 4 7 2 2" xfId="5781"/>
    <cellStyle name="Normal 4 7 2 2 2" xfId="5782"/>
    <cellStyle name="Normal 4 7 2 2 3" xfId="5783"/>
    <cellStyle name="Normal 4 7 2 2 4" xfId="5784"/>
    <cellStyle name="Normal 4 7 2 3" xfId="5785"/>
    <cellStyle name="Normal 4 7 2 4" xfId="5786"/>
    <cellStyle name="Normal 4 7 2 5" xfId="5787"/>
    <cellStyle name="Normal 4 7 3" xfId="5788"/>
    <cellStyle name="Normal 4 7 3 2" xfId="5789"/>
    <cellStyle name="Normal 4 7 3 3" xfId="5790"/>
    <cellStyle name="Normal 4 7 3 4" xfId="5791"/>
    <cellStyle name="Normal 4 7 4" xfId="5792"/>
    <cellStyle name="Normal 4 7 5" xfId="5793"/>
    <cellStyle name="Normal 4 7 6" xfId="5794"/>
    <cellStyle name="Normal 4 8" xfId="5795"/>
    <cellStyle name="Normal 4 8 2" xfId="5796"/>
    <cellStyle name="Normal 4 8 2 2" xfId="5797"/>
    <cellStyle name="Normal 4 8 2 2 2" xfId="5798"/>
    <cellStyle name="Normal 4 8 2 2 3" xfId="5799"/>
    <cellStyle name="Normal 4 8 2 2 4" xfId="5800"/>
    <cellStyle name="Normal 4 8 2 3" xfId="5801"/>
    <cellStyle name="Normal 4 8 2 4" xfId="5802"/>
    <cellStyle name="Normal 4 8 2 5" xfId="5803"/>
    <cellStyle name="Normal 4 8 3" xfId="5804"/>
    <cellStyle name="Normal 4 8 3 2" xfId="5805"/>
    <cellStyle name="Normal 4 8 3 3" xfId="5806"/>
    <cellStyle name="Normal 4 8 3 4" xfId="5807"/>
    <cellStyle name="Normal 4 8 4" xfId="5808"/>
    <cellStyle name="Normal 4 8 5" xfId="5809"/>
    <cellStyle name="Normal 4 8 6" xfId="5810"/>
    <cellStyle name="Normal 4 9" xfId="5811"/>
    <cellStyle name="Normal 4 9 2" xfId="5812"/>
    <cellStyle name="Normal 4 9 2 2" xfId="5813"/>
    <cellStyle name="Normal 4 9 2 2 2" xfId="5814"/>
    <cellStyle name="Normal 4 9 2 2 3" xfId="5815"/>
    <cellStyle name="Normal 4 9 2 2 4" xfId="5816"/>
    <cellStyle name="Normal 4 9 2 3" xfId="5817"/>
    <cellStyle name="Normal 4 9 2 4" xfId="5818"/>
    <cellStyle name="Normal 4 9 2 5" xfId="5819"/>
    <cellStyle name="Normal 4 9 3" xfId="5820"/>
    <cellStyle name="Normal 4 9 3 2" xfId="5821"/>
    <cellStyle name="Normal 4 9 3 3" xfId="5822"/>
    <cellStyle name="Normal 4 9 3 4" xfId="5823"/>
    <cellStyle name="Normal 4 9 4" xfId="5824"/>
    <cellStyle name="Normal 4 9 5" xfId="5825"/>
    <cellStyle name="Normal 4 9 6" xfId="5826"/>
    <cellStyle name="Normal 5" xfId="5827"/>
    <cellStyle name="Normal 5 10" xfId="5828"/>
    <cellStyle name="Normal 5 11" xfId="5829"/>
    <cellStyle name="Normal 5 2" xfId="5830"/>
    <cellStyle name="Normal 5 2 2" xfId="5831"/>
    <cellStyle name="Normal 5 2 2 2" xfId="5832"/>
    <cellStyle name="Normal 5 2 2 2 2" xfId="5833"/>
    <cellStyle name="Normal 5 2 2 2 2 2" xfId="5834"/>
    <cellStyle name="Normal 5 2 2 2 2 3" xfId="5835"/>
    <cellStyle name="Normal 5 2 2 2 2 4" xfId="5836"/>
    <cellStyle name="Normal 5 2 2 2 3" xfId="5837"/>
    <cellStyle name="Normal 5 2 2 2 4" xfId="5838"/>
    <cellStyle name="Normal 5 2 2 2 5" xfId="5839"/>
    <cellStyle name="Normal 5 2 2 3" xfId="5840"/>
    <cellStyle name="Normal 5 2 2 3 2" xfId="5841"/>
    <cellStyle name="Normal 5 2 2 3 3" xfId="5842"/>
    <cellStyle name="Normal 5 2 2 3 4" xfId="5843"/>
    <cellStyle name="Normal 5 2 2 4" xfId="5844"/>
    <cellStyle name="Normal 5 2 2 5" xfId="5845"/>
    <cellStyle name="Normal 5 2 2 6" xfId="5846"/>
    <cellStyle name="Normal 5 2 3" xfId="5847"/>
    <cellStyle name="Normal 5 2 3 2" xfId="5848"/>
    <cellStyle name="Normal 5 2 3 2 2" xfId="5849"/>
    <cellStyle name="Normal 5 2 3 2 2 2" xfId="5850"/>
    <cellStyle name="Normal 5 2 3 2 2 3" xfId="5851"/>
    <cellStyle name="Normal 5 2 3 2 2 4" xfId="5852"/>
    <cellStyle name="Normal 5 2 3 2 3" xfId="5853"/>
    <cellStyle name="Normal 5 2 3 2 4" xfId="5854"/>
    <cellStyle name="Normal 5 2 3 2 5" xfId="5855"/>
    <cellStyle name="Normal 5 2 3 3" xfId="5856"/>
    <cellStyle name="Normal 5 2 3 3 2" xfId="5857"/>
    <cellStyle name="Normal 5 2 3 3 3" xfId="5858"/>
    <cellStyle name="Normal 5 2 3 3 4" xfId="5859"/>
    <cellStyle name="Normal 5 2 3 4" xfId="5860"/>
    <cellStyle name="Normal 5 2 3 5" xfId="5861"/>
    <cellStyle name="Normal 5 2 3 6" xfId="5862"/>
    <cellStyle name="Normal 5 2 4" xfId="5863"/>
    <cellStyle name="Normal 5 2 4 2" xfId="5864"/>
    <cellStyle name="Normal 5 2 4 2 2" xfId="5865"/>
    <cellStyle name="Normal 5 2 4 2 3" xfId="5866"/>
    <cellStyle name="Normal 5 2 4 2 4" xfId="5867"/>
    <cellStyle name="Normal 5 2 4 3" xfId="5868"/>
    <cellStyle name="Normal 5 2 4 4" xfId="5869"/>
    <cellStyle name="Normal 5 2 4 5" xfId="5870"/>
    <cellStyle name="Normal 5 2 5" xfId="5871"/>
    <cellStyle name="Normal 5 2 5 2" xfId="5872"/>
    <cellStyle name="Normal 5 2 5 3" xfId="5873"/>
    <cellStyle name="Normal 5 2 5 4" xfId="5874"/>
    <cellStyle name="Normal 5 2 6" xfId="5875"/>
    <cellStyle name="Normal 5 2 7" xfId="5876"/>
    <cellStyle name="Normal 5 2 8" xfId="5877"/>
    <cellStyle name="Normal 5 2 9" xfId="5878"/>
    <cellStyle name="Normal 5 3" xfId="5879"/>
    <cellStyle name="Normal 5 3 2" xfId="5880"/>
    <cellStyle name="Normal 5 3 2 2" xfId="5881"/>
    <cellStyle name="Normal 5 3 2 2 2" xfId="5882"/>
    <cellStyle name="Normal 5 3 2 2 2 2" xfId="5883"/>
    <cellStyle name="Normal 5 3 2 2 2 3" xfId="5884"/>
    <cellStyle name="Normal 5 3 2 2 2 4" xfId="5885"/>
    <cellStyle name="Normal 5 3 2 2 3" xfId="5886"/>
    <cellStyle name="Normal 5 3 2 2 4" xfId="5887"/>
    <cellStyle name="Normal 5 3 2 2 5" xfId="5888"/>
    <cellStyle name="Normal 5 3 2 3" xfId="5889"/>
    <cellStyle name="Normal 5 3 2 3 2" xfId="5890"/>
    <cellStyle name="Normal 5 3 2 3 3" xfId="5891"/>
    <cellStyle name="Normal 5 3 2 3 4" xfId="5892"/>
    <cellStyle name="Normal 5 3 2 4" xfId="5893"/>
    <cellStyle name="Normal 5 3 2 5" xfId="5894"/>
    <cellStyle name="Normal 5 3 2 6" xfId="5895"/>
    <cellStyle name="Normal 5 3 3" xfId="5896"/>
    <cellStyle name="Normal 5 3 3 2" xfId="5897"/>
    <cellStyle name="Normal 5 3 3 2 2" xfId="5898"/>
    <cellStyle name="Normal 5 3 3 2 2 2" xfId="5899"/>
    <cellStyle name="Normal 5 3 3 2 2 3" xfId="5900"/>
    <cellStyle name="Normal 5 3 3 2 2 4" xfId="5901"/>
    <cellStyle name="Normal 5 3 3 2 3" xfId="5902"/>
    <cellStyle name="Normal 5 3 3 2 4" xfId="5903"/>
    <cellStyle name="Normal 5 3 3 2 5" xfId="5904"/>
    <cellStyle name="Normal 5 3 3 3" xfId="5905"/>
    <cellStyle name="Normal 5 3 3 3 2" xfId="5906"/>
    <cellStyle name="Normal 5 3 3 3 3" xfId="5907"/>
    <cellStyle name="Normal 5 3 3 3 4" xfId="5908"/>
    <cellStyle name="Normal 5 3 3 4" xfId="5909"/>
    <cellStyle name="Normal 5 3 3 5" xfId="5910"/>
    <cellStyle name="Normal 5 3 3 6" xfId="5911"/>
    <cellStyle name="Normal 5 3 4" xfId="5912"/>
    <cellStyle name="Normal 5 3 4 2" xfId="5913"/>
    <cellStyle name="Normal 5 3 4 2 2" xfId="5914"/>
    <cellStyle name="Normal 5 3 4 2 3" xfId="5915"/>
    <cellStyle name="Normal 5 3 4 2 4" xfId="5916"/>
    <cellStyle name="Normal 5 3 4 3" xfId="5917"/>
    <cellStyle name="Normal 5 3 4 4" xfId="5918"/>
    <cellStyle name="Normal 5 3 4 5" xfId="5919"/>
    <cellStyle name="Normal 5 3 5" xfId="5920"/>
    <cellStyle name="Normal 5 3 5 2" xfId="5921"/>
    <cellStyle name="Normal 5 3 5 3" xfId="5922"/>
    <cellStyle name="Normal 5 3 5 4" xfId="5923"/>
    <cellStyle name="Normal 5 3 6" xfId="5924"/>
    <cellStyle name="Normal 5 3 7" xfId="5925"/>
    <cellStyle name="Normal 5 3 8" xfId="5926"/>
    <cellStyle name="Normal 5 3 9" xfId="5927"/>
    <cellStyle name="Normal 5 4" xfId="5928"/>
    <cellStyle name="Normal 5 4 2" xfId="5929"/>
    <cellStyle name="Normal 5 4 2 2" xfId="5930"/>
    <cellStyle name="Normal 5 4 2 2 2" xfId="5931"/>
    <cellStyle name="Normal 5 4 2 2 2 2" xfId="5932"/>
    <cellStyle name="Normal 5 4 2 2 2 3" xfId="5933"/>
    <cellStyle name="Normal 5 4 2 2 2 4" xfId="5934"/>
    <cellStyle name="Normal 5 4 2 2 3" xfId="5935"/>
    <cellStyle name="Normal 5 4 2 2 4" xfId="5936"/>
    <cellStyle name="Normal 5 4 2 2 5" xfId="5937"/>
    <cellStyle name="Normal 5 4 2 3" xfId="5938"/>
    <cellStyle name="Normal 5 4 2 3 2" xfId="5939"/>
    <cellStyle name="Normal 5 4 2 3 3" xfId="5940"/>
    <cellStyle name="Normal 5 4 2 3 4" xfId="5941"/>
    <cellStyle name="Normal 5 4 2 4" xfId="5942"/>
    <cellStyle name="Normal 5 4 2 5" xfId="5943"/>
    <cellStyle name="Normal 5 4 2 6" xfId="5944"/>
    <cellStyle name="Normal 5 4 3" xfId="5945"/>
    <cellStyle name="Normal 5 4 3 2" xfId="5946"/>
    <cellStyle name="Normal 5 4 3 2 2" xfId="5947"/>
    <cellStyle name="Normal 5 4 3 2 2 2" xfId="5948"/>
    <cellStyle name="Normal 5 4 3 2 2 3" xfId="5949"/>
    <cellStyle name="Normal 5 4 3 2 2 4" xfId="5950"/>
    <cellStyle name="Normal 5 4 3 2 3" xfId="5951"/>
    <cellStyle name="Normal 5 4 3 2 4" xfId="5952"/>
    <cellStyle name="Normal 5 4 3 2 5" xfId="5953"/>
    <cellStyle name="Normal 5 4 3 3" xfId="5954"/>
    <cellStyle name="Normal 5 4 3 3 2" xfId="5955"/>
    <cellStyle name="Normal 5 4 3 3 3" xfId="5956"/>
    <cellStyle name="Normal 5 4 3 3 4" xfId="5957"/>
    <cellStyle name="Normal 5 4 3 4" xfId="5958"/>
    <cellStyle name="Normal 5 4 3 5" xfId="5959"/>
    <cellStyle name="Normal 5 4 3 6" xfId="5960"/>
    <cellStyle name="Normal 5 4 4" xfId="5961"/>
    <cellStyle name="Normal 5 4 4 2" xfId="5962"/>
    <cellStyle name="Normal 5 4 4 2 2" xfId="5963"/>
    <cellStyle name="Normal 5 4 4 2 3" xfId="5964"/>
    <cellStyle name="Normal 5 4 4 2 4" xfId="5965"/>
    <cellStyle name="Normal 5 4 4 3" xfId="5966"/>
    <cellStyle name="Normal 5 4 4 4" xfId="5967"/>
    <cellStyle name="Normal 5 4 4 5" xfId="5968"/>
    <cellStyle name="Normal 5 4 5" xfId="5969"/>
    <cellStyle name="Normal 5 4 5 2" xfId="5970"/>
    <cellStyle name="Normal 5 4 5 3" xfId="5971"/>
    <cellStyle name="Normal 5 4 5 4" xfId="5972"/>
    <cellStyle name="Normal 5 4 6" xfId="5973"/>
    <cellStyle name="Normal 5 4 7" xfId="5974"/>
    <cellStyle name="Normal 5 4 8" xfId="5975"/>
    <cellStyle name="Normal 5 4 9" xfId="5976"/>
    <cellStyle name="Normal 5 5" xfId="5977"/>
    <cellStyle name="Normal 5 5 2" xfId="5978"/>
    <cellStyle name="Normal 5 5 2 2" xfId="5979"/>
    <cellStyle name="Normal 5 5 2 2 2" xfId="5980"/>
    <cellStyle name="Normal 5 5 2 2 2 2" xfId="5981"/>
    <cellStyle name="Normal 5 5 2 2 2 3" xfId="5982"/>
    <cellStyle name="Normal 5 5 2 2 2 4" xfId="5983"/>
    <cellStyle name="Normal 5 5 2 2 3" xfId="5984"/>
    <cellStyle name="Normal 5 5 2 2 4" xfId="5985"/>
    <cellStyle name="Normal 5 5 2 2 5" xfId="5986"/>
    <cellStyle name="Normal 5 5 2 3" xfId="5987"/>
    <cellStyle name="Normal 5 5 2 3 2" xfId="5988"/>
    <cellStyle name="Normal 5 5 2 3 3" xfId="5989"/>
    <cellStyle name="Normal 5 5 2 3 4" xfId="5990"/>
    <cellStyle name="Normal 5 5 2 4" xfId="5991"/>
    <cellStyle name="Normal 5 5 2 5" xfId="5992"/>
    <cellStyle name="Normal 5 5 2 6" xfId="5993"/>
    <cellStyle name="Normal 5 5 3" xfId="5994"/>
    <cellStyle name="Normal 5 5 3 2" xfId="5995"/>
    <cellStyle name="Normal 5 5 3 2 2" xfId="5996"/>
    <cellStyle name="Normal 5 5 3 2 2 2" xfId="5997"/>
    <cellStyle name="Normal 5 5 3 2 2 3" xfId="5998"/>
    <cellStyle name="Normal 5 5 3 2 2 4" xfId="5999"/>
    <cellStyle name="Normal 5 5 3 2 3" xfId="6000"/>
    <cellStyle name="Normal 5 5 3 2 4" xfId="6001"/>
    <cellStyle name="Normal 5 5 3 2 5" xfId="6002"/>
    <cellStyle name="Normal 5 5 3 3" xfId="6003"/>
    <cellStyle name="Normal 5 5 3 3 2" xfId="6004"/>
    <cellStyle name="Normal 5 5 3 3 3" xfId="6005"/>
    <cellStyle name="Normal 5 5 3 3 4" xfId="6006"/>
    <cellStyle name="Normal 5 5 3 4" xfId="6007"/>
    <cellStyle name="Normal 5 5 3 5" xfId="6008"/>
    <cellStyle name="Normal 5 5 3 6" xfId="6009"/>
    <cellStyle name="Normal 5 5 4" xfId="6010"/>
    <cellStyle name="Normal 5 5 4 2" xfId="6011"/>
    <cellStyle name="Normal 5 5 4 2 2" xfId="6012"/>
    <cellStyle name="Normal 5 5 4 2 3" xfId="6013"/>
    <cellStyle name="Normal 5 5 4 2 4" xfId="6014"/>
    <cellStyle name="Normal 5 5 4 3" xfId="6015"/>
    <cellStyle name="Normal 5 5 4 4" xfId="6016"/>
    <cellStyle name="Normal 5 5 4 5" xfId="6017"/>
    <cellStyle name="Normal 5 5 5" xfId="6018"/>
    <cellStyle name="Normal 5 5 5 2" xfId="6019"/>
    <cellStyle name="Normal 5 5 5 3" xfId="6020"/>
    <cellStyle name="Normal 5 5 5 4" xfId="6021"/>
    <cellStyle name="Normal 5 5 6" xfId="6022"/>
    <cellStyle name="Normal 5 5 7" xfId="6023"/>
    <cellStyle name="Normal 5 5 8" xfId="6024"/>
    <cellStyle name="Normal 5 5 9" xfId="6025"/>
    <cellStyle name="Normal 5 6" xfId="6026"/>
    <cellStyle name="Normal 5 6 2" xfId="6027"/>
    <cellStyle name="Normal 5 6 2 2" xfId="6028"/>
    <cellStyle name="Normal 5 6 2 2 2" xfId="6029"/>
    <cellStyle name="Normal 5 6 2 2 2 2" xfId="6030"/>
    <cellStyle name="Normal 5 6 2 2 2 3" xfId="6031"/>
    <cellStyle name="Normal 5 6 2 2 2 4" xfId="6032"/>
    <cellStyle name="Normal 5 6 2 2 3" xfId="6033"/>
    <cellStyle name="Normal 5 6 2 2 4" xfId="6034"/>
    <cellStyle name="Normal 5 6 2 2 5" xfId="6035"/>
    <cellStyle name="Normal 5 6 2 3" xfId="6036"/>
    <cellStyle name="Normal 5 6 2 3 2" xfId="6037"/>
    <cellStyle name="Normal 5 6 2 3 3" xfId="6038"/>
    <cellStyle name="Normal 5 6 2 3 4" xfId="6039"/>
    <cellStyle name="Normal 5 6 2 4" xfId="6040"/>
    <cellStyle name="Normal 5 6 2 5" xfId="6041"/>
    <cellStyle name="Normal 5 6 2 6" xfId="6042"/>
    <cellStyle name="Normal 5 6 3" xfId="6043"/>
    <cellStyle name="Normal 5 6 3 2" xfId="6044"/>
    <cellStyle name="Normal 5 6 3 2 2" xfId="6045"/>
    <cellStyle name="Normal 5 6 3 2 2 2" xfId="6046"/>
    <cellStyle name="Normal 5 6 3 2 2 3" xfId="6047"/>
    <cellStyle name="Normal 5 6 3 2 2 4" xfId="6048"/>
    <cellStyle name="Normal 5 6 3 2 3" xfId="6049"/>
    <cellStyle name="Normal 5 6 3 2 4" xfId="6050"/>
    <cellStyle name="Normal 5 6 3 2 5" xfId="6051"/>
    <cellStyle name="Normal 5 6 3 3" xfId="6052"/>
    <cellStyle name="Normal 5 6 3 3 2" xfId="6053"/>
    <cellStyle name="Normal 5 6 3 3 3" xfId="6054"/>
    <cellStyle name="Normal 5 6 3 3 4" xfId="6055"/>
    <cellStyle name="Normal 5 6 3 4" xfId="6056"/>
    <cellStyle name="Normal 5 6 3 5" xfId="6057"/>
    <cellStyle name="Normal 5 6 3 6" xfId="6058"/>
    <cellStyle name="Normal 5 6 4" xfId="6059"/>
    <cellStyle name="Normal 5 6 4 2" xfId="6060"/>
    <cellStyle name="Normal 5 6 4 2 2" xfId="6061"/>
    <cellStyle name="Normal 5 6 4 2 3" xfId="6062"/>
    <cellStyle name="Normal 5 6 4 2 4" xfId="6063"/>
    <cellStyle name="Normal 5 6 4 3" xfId="6064"/>
    <cellStyle name="Normal 5 6 4 4" xfId="6065"/>
    <cellStyle name="Normal 5 6 4 5" xfId="6066"/>
    <cellStyle name="Normal 5 6 5" xfId="6067"/>
    <cellStyle name="Normal 5 6 5 2" xfId="6068"/>
    <cellStyle name="Normal 5 6 5 3" xfId="6069"/>
    <cellStyle name="Normal 5 6 5 4" xfId="6070"/>
    <cellStyle name="Normal 5 6 6" xfId="6071"/>
    <cellStyle name="Normal 5 6 7" xfId="6072"/>
    <cellStyle name="Normal 5 6 8" xfId="6073"/>
    <cellStyle name="Normal 5 6 9" xfId="6074"/>
    <cellStyle name="Normal 5 7" xfId="6075"/>
    <cellStyle name="Normal 5 7 2" xfId="6076"/>
    <cellStyle name="Normal 5 7 2 2" xfId="6077"/>
    <cellStyle name="Normal 5 7 2 2 2" xfId="6078"/>
    <cellStyle name="Normal 5 7 2 2 3" xfId="6079"/>
    <cellStyle name="Normal 5 7 2 2 4" xfId="6080"/>
    <cellStyle name="Normal 5 7 2 3" xfId="6081"/>
    <cellStyle name="Normal 5 7 2 4" xfId="6082"/>
    <cellStyle name="Normal 5 7 2 5" xfId="6083"/>
    <cellStyle name="Normal 5 7 3" xfId="6084"/>
    <cellStyle name="Normal 5 7 3 2" xfId="6085"/>
    <cellStyle name="Normal 5 7 3 3" xfId="6086"/>
    <cellStyle name="Normal 5 7 3 4" xfId="6087"/>
    <cellStyle name="Normal 5 7 4" xfId="6088"/>
    <cellStyle name="Normal 5 7 5" xfId="6089"/>
    <cellStyle name="Normal 5 7 6" xfId="6090"/>
    <cellStyle name="Normal 5 8" xfId="6091"/>
    <cellStyle name="Normal 5 8 2" xfId="6092"/>
    <cellStyle name="Normal 5 8 2 2" xfId="6093"/>
    <cellStyle name="Normal 5 8 2 2 2" xfId="6094"/>
    <cellStyle name="Normal 5 8 2 2 3" xfId="6095"/>
    <cellStyle name="Normal 5 8 2 2 4" xfId="6096"/>
    <cellStyle name="Normal 5 8 2 3" xfId="6097"/>
    <cellStyle name="Normal 5 8 2 4" xfId="6098"/>
    <cellStyle name="Normal 5 8 2 5" xfId="6099"/>
    <cellStyle name="Normal 5 8 3" xfId="6100"/>
    <cellStyle name="Normal 5 8 3 2" xfId="6101"/>
    <cellStyle name="Normal 5 8 3 3" xfId="6102"/>
    <cellStyle name="Normal 5 8 3 4" xfId="6103"/>
    <cellStyle name="Normal 5 8 4" xfId="6104"/>
    <cellStyle name="Normal 5 8 5" xfId="6105"/>
    <cellStyle name="Normal 5 8 6" xfId="6106"/>
    <cellStyle name="Normal 5 9" xfId="6107"/>
    <cellStyle name="Normal 5 9 2" xfId="6108"/>
    <cellStyle name="Normal 5 9 2 2" xfId="6109"/>
    <cellStyle name="Normal 5 9 2 2 2" xfId="6110"/>
    <cellStyle name="Normal 5 9 2 2 3" xfId="6111"/>
    <cellStyle name="Normal 5 9 2 2 4" xfId="6112"/>
    <cellStyle name="Normal 5 9 2 3" xfId="6113"/>
    <cellStyle name="Normal 5 9 2 4" xfId="6114"/>
    <cellStyle name="Normal 5 9 2 5" xfId="6115"/>
    <cellStyle name="Normal 5 9 3" xfId="6116"/>
    <cellStyle name="Normal 5 9 3 2" xfId="6117"/>
    <cellStyle name="Normal 5 9 3 3" xfId="6118"/>
    <cellStyle name="Normal 5 9 3 4" xfId="6119"/>
    <cellStyle name="Normal 5 9 4" xfId="6120"/>
    <cellStyle name="Normal 5 9 5" xfId="6121"/>
    <cellStyle name="Normal 5 9 6" xfId="6122"/>
    <cellStyle name="Normal 6" xfId="11"/>
    <cellStyle name="Normal 6 2" xfId="6123"/>
    <cellStyle name="Normal 6 2 2" xfId="6124"/>
    <cellStyle name="Normal 6 2 3" xfId="6125"/>
    <cellStyle name="Normal 6 3" xfId="6126"/>
    <cellStyle name="Normal 7" xfId="6127"/>
    <cellStyle name="Normal 7 2" xfId="6128"/>
    <cellStyle name="Normal 8" xfId="6129"/>
    <cellStyle name="Normal 8 2" xfId="6130"/>
    <cellStyle name="Normal 8 2 2" xfId="6131"/>
    <cellStyle name="Normal 8 2 2 2" xfId="6132"/>
    <cellStyle name="Normal 8 2 2 2 2" xfId="6133"/>
    <cellStyle name="Normal 8 2 2 2 3" xfId="6134"/>
    <cellStyle name="Normal 8 2 2 2 4" xfId="6135"/>
    <cellStyle name="Normal 8 2 2 3" xfId="6136"/>
    <cellStyle name="Normal 8 2 2 4" xfId="6137"/>
    <cellStyle name="Normal 8 2 2 5" xfId="6138"/>
    <cellStyle name="Normal 8 2 3" xfId="6139"/>
    <cellStyle name="Normal 8 2 3 2" xfId="6140"/>
    <cellStyle name="Normal 8 2 3 3" xfId="6141"/>
    <cellStyle name="Normal 8 2 3 4" xfId="6142"/>
    <cellStyle name="Normal 8 2 4" xfId="6143"/>
    <cellStyle name="Normal 8 2 5" xfId="6144"/>
    <cellStyle name="Normal 8 2 6" xfId="6145"/>
    <cellStyle name="Normal 8 3" xfId="6146"/>
    <cellStyle name="Normal 8 3 2" xfId="6147"/>
    <cellStyle name="Normal 8 3 2 2" xfId="6148"/>
    <cellStyle name="Normal 8 3 2 2 2" xfId="6149"/>
    <cellStyle name="Normal 8 3 2 2 3" xfId="6150"/>
    <cellStyle name="Normal 8 3 2 2 4" xfId="6151"/>
    <cellStyle name="Normal 8 3 2 3" xfId="6152"/>
    <cellStyle name="Normal 8 3 2 4" xfId="6153"/>
    <cellStyle name="Normal 8 3 2 5" xfId="6154"/>
    <cellStyle name="Normal 8 3 3" xfId="6155"/>
    <cellStyle name="Normal 8 3 3 2" xfId="6156"/>
    <cellStyle name="Normal 8 3 3 3" xfId="6157"/>
    <cellStyle name="Normal 8 3 3 4" xfId="6158"/>
    <cellStyle name="Normal 8 3 4" xfId="6159"/>
    <cellStyle name="Normal 8 3 5" xfId="6160"/>
    <cellStyle name="Normal 8 3 6" xfId="6161"/>
    <cellStyle name="Normal 8 4" xfId="6162"/>
    <cellStyle name="Normal 8 4 2" xfId="6163"/>
    <cellStyle name="Normal 8 4 2 2" xfId="6164"/>
    <cellStyle name="Normal 8 4 2 2 2" xfId="6165"/>
    <cellStyle name="Normal 8 4 2 2 3" xfId="6166"/>
    <cellStyle name="Normal 8 4 2 2 4" xfId="6167"/>
    <cellStyle name="Normal 8 4 2 3" xfId="6168"/>
    <cellStyle name="Normal 8 4 2 4" xfId="6169"/>
    <cellStyle name="Normal 8 4 2 5" xfId="6170"/>
    <cellStyle name="Normal 8 4 3" xfId="6171"/>
    <cellStyle name="Normal 8 4 3 2" xfId="6172"/>
    <cellStyle name="Normal 8 4 3 3" xfId="6173"/>
    <cellStyle name="Normal 8 4 3 4" xfId="6174"/>
    <cellStyle name="Normal 8 4 4" xfId="6175"/>
    <cellStyle name="Normal 8 4 5" xfId="6176"/>
    <cellStyle name="Normal 8 4 6" xfId="6177"/>
    <cellStyle name="Normal 8 5" xfId="6178"/>
    <cellStyle name="Normal 9" xfId="6179"/>
    <cellStyle name="Normal 9 2" xfId="6180"/>
    <cellStyle name="Normal 9 2 2" xfId="6181"/>
    <cellStyle name="Normal 9 2 2 2" xfId="6182"/>
    <cellStyle name="Normal 9 2 2 2 2" xfId="6183"/>
    <cellStyle name="Normal 9 2 2 2 3" xfId="6184"/>
    <cellStyle name="Normal 9 2 2 2 4" xfId="6185"/>
    <cellStyle name="Normal 9 2 2 3" xfId="6186"/>
    <cellStyle name="Normal 9 2 2 4" xfId="6187"/>
    <cellStyle name="Normal 9 2 2 5" xfId="6188"/>
    <cellStyle name="Normal 9 2 3" xfId="6189"/>
    <cellStyle name="Normal 9 2 3 2" xfId="6190"/>
    <cellStyle name="Normal 9 2 3 3" xfId="6191"/>
    <cellStyle name="Normal 9 2 3 4" xfId="6192"/>
    <cellStyle name="Normal 9 2 4" xfId="6193"/>
    <cellStyle name="Normal 9 2 5" xfId="6194"/>
    <cellStyle name="Normal 9 2 6" xfId="6195"/>
    <cellStyle name="Normal 9 3" xfId="6196"/>
    <cellStyle name="Normal 9 3 2" xfId="6197"/>
    <cellStyle name="Normal 9 3 2 2" xfId="6198"/>
    <cellStyle name="Normal 9 3 2 2 2" xfId="6199"/>
    <cellStyle name="Normal 9 3 2 2 3" xfId="6200"/>
    <cellStyle name="Normal 9 3 2 2 4" xfId="6201"/>
    <cellStyle name="Normal 9 3 2 3" xfId="6202"/>
    <cellStyle name="Normal 9 3 2 4" xfId="6203"/>
    <cellStyle name="Normal 9 3 2 5" xfId="6204"/>
    <cellStyle name="Normal 9 3 3" xfId="6205"/>
    <cellStyle name="Normal 9 3 3 2" xfId="6206"/>
    <cellStyle name="Normal 9 3 3 3" xfId="6207"/>
    <cellStyle name="Normal 9 3 3 4" xfId="6208"/>
    <cellStyle name="Normal 9 3 4" xfId="6209"/>
    <cellStyle name="Normal 9 3 5" xfId="6210"/>
    <cellStyle name="Normal 9 3 6" xfId="6211"/>
    <cellStyle name="Normal 9 4" xfId="6212"/>
    <cellStyle name="Normal 9 4 2" xfId="6213"/>
    <cellStyle name="Normal 9 4 2 2" xfId="6214"/>
    <cellStyle name="Normal 9 4 2 2 2" xfId="6215"/>
    <cellStyle name="Normal 9 4 2 2 3" xfId="6216"/>
    <cellStyle name="Normal 9 4 2 2 4" xfId="6217"/>
    <cellStyle name="Normal 9 4 2 3" xfId="6218"/>
    <cellStyle name="Normal 9 4 2 4" xfId="6219"/>
    <cellStyle name="Normal 9 4 2 5" xfId="6220"/>
    <cellStyle name="Normal 9 4 3" xfId="6221"/>
    <cellStyle name="Normal 9 4 3 2" xfId="6222"/>
    <cellStyle name="Normal 9 4 3 3" xfId="6223"/>
    <cellStyle name="Normal 9 4 3 4" xfId="6224"/>
    <cellStyle name="Normal 9 4 4" xfId="6225"/>
    <cellStyle name="Normal 9 4 5" xfId="6226"/>
    <cellStyle name="Normal 9 4 6" xfId="6227"/>
    <cellStyle name="Normal 9 5" xfId="6228"/>
    <cellStyle name="Normal_Enero" xfId="9"/>
    <cellStyle name="Normal_Forminp2-29-32comprob" xfId="8"/>
    <cellStyle name="Normal_Hoja3" xfId="6731"/>
    <cellStyle name="Notas 2" xfId="6229"/>
    <cellStyle name="Notas 2 10" xfId="6230"/>
    <cellStyle name="Notas 2 10 2" xfId="6231"/>
    <cellStyle name="Notas 2 10 2 2" xfId="6232"/>
    <cellStyle name="Notas 2 10 2 2 2" xfId="6233"/>
    <cellStyle name="Notas 2 10 2 2 3" xfId="6234"/>
    <cellStyle name="Notas 2 10 2 2 4" xfId="6235"/>
    <cellStyle name="Notas 2 10 2 3" xfId="6236"/>
    <cellStyle name="Notas 2 10 2 4" xfId="6237"/>
    <cellStyle name="Notas 2 10 2 5" xfId="6238"/>
    <cellStyle name="Notas 2 10 3" xfId="6239"/>
    <cellStyle name="Notas 2 10 3 2" xfId="6240"/>
    <cellStyle name="Notas 2 10 3 3" xfId="6241"/>
    <cellStyle name="Notas 2 10 3 4" xfId="6242"/>
    <cellStyle name="Notas 2 10 4" xfId="6243"/>
    <cellStyle name="Notas 2 10 5" xfId="6244"/>
    <cellStyle name="Notas 2 10 6" xfId="6245"/>
    <cellStyle name="Notas 2 11" xfId="6246"/>
    <cellStyle name="Notas 2 11 2" xfId="6247"/>
    <cellStyle name="Notas 2 11 2 2" xfId="6248"/>
    <cellStyle name="Notas 2 11 2 3" xfId="6249"/>
    <cellStyle name="Notas 2 11 2 4" xfId="6250"/>
    <cellStyle name="Notas 2 11 3" xfId="6251"/>
    <cellStyle name="Notas 2 11 4" xfId="6252"/>
    <cellStyle name="Notas 2 11 5" xfId="6253"/>
    <cellStyle name="Notas 2 12" xfId="6254"/>
    <cellStyle name="Notas 2 12 2" xfId="6255"/>
    <cellStyle name="Notas 2 12 3" xfId="6256"/>
    <cellStyle name="Notas 2 12 4" xfId="6257"/>
    <cellStyle name="Notas 2 13" xfId="6258"/>
    <cellStyle name="Notas 2 14" xfId="6259"/>
    <cellStyle name="Notas 2 15" xfId="6260"/>
    <cellStyle name="Notas 2 16" xfId="6261"/>
    <cellStyle name="Notas 2 2" xfId="6262"/>
    <cellStyle name="Notas 2 2 2" xfId="6263"/>
    <cellStyle name="Notas 2 2 2 2" xfId="6264"/>
    <cellStyle name="Notas 2 2 2 2 2" xfId="6265"/>
    <cellStyle name="Notas 2 2 2 2 2 2" xfId="6266"/>
    <cellStyle name="Notas 2 2 2 2 2 3" xfId="6267"/>
    <cellStyle name="Notas 2 2 2 2 2 4" xfId="6268"/>
    <cellStyle name="Notas 2 2 2 2 3" xfId="6269"/>
    <cellStyle name="Notas 2 2 2 2 4" xfId="6270"/>
    <cellStyle name="Notas 2 2 2 2 5" xfId="6271"/>
    <cellStyle name="Notas 2 2 2 3" xfId="6272"/>
    <cellStyle name="Notas 2 2 2 3 2" xfId="6273"/>
    <cellStyle name="Notas 2 2 2 3 3" xfId="6274"/>
    <cellStyle name="Notas 2 2 2 3 4" xfId="6275"/>
    <cellStyle name="Notas 2 2 2 4" xfId="6276"/>
    <cellStyle name="Notas 2 2 2 5" xfId="6277"/>
    <cellStyle name="Notas 2 2 2 6" xfId="6278"/>
    <cellStyle name="Notas 2 2 3" xfId="6279"/>
    <cellStyle name="Notas 2 2 3 2" xfId="6280"/>
    <cellStyle name="Notas 2 2 3 2 2" xfId="6281"/>
    <cellStyle name="Notas 2 2 3 2 2 2" xfId="6282"/>
    <cellStyle name="Notas 2 2 3 2 2 3" xfId="6283"/>
    <cellStyle name="Notas 2 2 3 2 2 4" xfId="6284"/>
    <cellStyle name="Notas 2 2 3 2 3" xfId="6285"/>
    <cellStyle name="Notas 2 2 3 2 4" xfId="6286"/>
    <cellStyle name="Notas 2 2 3 2 5" xfId="6287"/>
    <cellStyle name="Notas 2 2 3 3" xfId="6288"/>
    <cellStyle name="Notas 2 2 3 3 2" xfId="6289"/>
    <cellStyle name="Notas 2 2 3 3 3" xfId="6290"/>
    <cellStyle name="Notas 2 2 3 3 4" xfId="6291"/>
    <cellStyle name="Notas 2 2 3 4" xfId="6292"/>
    <cellStyle name="Notas 2 2 3 5" xfId="6293"/>
    <cellStyle name="Notas 2 2 3 6" xfId="6294"/>
    <cellStyle name="Notas 2 2 4" xfId="6295"/>
    <cellStyle name="Notas 2 2 4 2" xfId="6296"/>
    <cellStyle name="Notas 2 2 4 2 2" xfId="6297"/>
    <cellStyle name="Notas 2 2 4 2 3" xfId="6298"/>
    <cellStyle name="Notas 2 2 4 2 4" xfId="6299"/>
    <cellStyle name="Notas 2 2 4 3" xfId="6300"/>
    <cellStyle name="Notas 2 2 4 4" xfId="6301"/>
    <cellStyle name="Notas 2 2 4 5" xfId="6302"/>
    <cellStyle name="Notas 2 2 5" xfId="6303"/>
    <cellStyle name="Notas 2 2 5 2" xfId="6304"/>
    <cellStyle name="Notas 2 2 5 3" xfId="6305"/>
    <cellStyle name="Notas 2 2 5 4" xfId="6306"/>
    <cellStyle name="Notas 2 2 6" xfId="6307"/>
    <cellStyle name="Notas 2 2 7" xfId="6308"/>
    <cellStyle name="Notas 2 2 8" xfId="6309"/>
    <cellStyle name="Notas 2 2 9" xfId="6310"/>
    <cellStyle name="Notas 2 3" xfId="6311"/>
    <cellStyle name="Notas 2 3 2" xfId="6312"/>
    <cellStyle name="Notas 2 3 2 2" xfId="6313"/>
    <cellStyle name="Notas 2 3 2 2 2" xfId="6314"/>
    <cellStyle name="Notas 2 3 2 2 2 2" xfId="6315"/>
    <cellStyle name="Notas 2 3 2 2 2 3" xfId="6316"/>
    <cellStyle name="Notas 2 3 2 2 2 4" xfId="6317"/>
    <cellStyle name="Notas 2 3 2 2 3" xfId="6318"/>
    <cellStyle name="Notas 2 3 2 2 4" xfId="6319"/>
    <cellStyle name="Notas 2 3 2 2 5" xfId="6320"/>
    <cellStyle name="Notas 2 3 2 3" xfId="6321"/>
    <cellStyle name="Notas 2 3 2 3 2" xfId="6322"/>
    <cellStyle name="Notas 2 3 2 3 3" xfId="6323"/>
    <cellStyle name="Notas 2 3 2 3 4" xfId="6324"/>
    <cellStyle name="Notas 2 3 2 4" xfId="6325"/>
    <cellStyle name="Notas 2 3 2 5" xfId="6326"/>
    <cellStyle name="Notas 2 3 2 6" xfId="6327"/>
    <cellStyle name="Notas 2 3 3" xfId="6328"/>
    <cellStyle name="Notas 2 3 3 2" xfId="6329"/>
    <cellStyle name="Notas 2 3 3 2 2" xfId="6330"/>
    <cellStyle name="Notas 2 3 3 2 2 2" xfId="6331"/>
    <cellStyle name="Notas 2 3 3 2 2 3" xfId="6332"/>
    <cellStyle name="Notas 2 3 3 2 2 4" xfId="6333"/>
    <cellStyle name="Notas 2 3 3 2 3" xfId="6334"/>
    <cellStyle name="Notas 2 3 3 2 4" xfId="6335"/>
    <cellStyle name="Notas 2 3 3 2 5" xfId="6336"/>
    <cellStyle name="Notas 2 3 3 3" xfId="6337"/>
    <cellStyle name="Notas 2 3 3 3 2" xfId="6338"/>
    <cellStyle name="Notas 2 3 3 3 3" xfId="6339"/>
    <cellStyle name="Notas 2 3 3 3 4" xfId="6340"/>
    <cellStyle name="Notas 2 3 3 4" xfId="6341"/>
    <cellStyle name="Notas 2 3 3 5" xfId="6342"/>
    <cellStyle name="Notas 2 3 3 6" xfId="6343"/>
    <cellStyle name="Notas 2 3 4" xfId="6344"/>
    <cellStyle name="Notas 2 3 4 2" xfId="6345"/>
    <cellStyle name="Notas 2 3 4 2 2" xfId="6346"/>
    <cellStyle name="Notas 2 3 4 2 3" xfId="6347"/>
    <cellStyle name="Notas 2 3 4 2 4" xfId="6348"/>
    <cellStyle name="Notas 2 3 4 3" xfId="6349"/>
    <cellStyle name="Notas 2 3 4 4" xfId="6350"/>
    <cellStyle name="Notas 2 3 4 5" xfId="6351"/>
    <cellStyle name="Notas 2 3 5" xfId="6352"/>
    <cellStyle name="Notas 2 3 5 2" xfId="6353"/>
    <cellStyle name="Notas 2 3 5 3" xfId="6354"/>
    <cellStyle name="Notas 2 3 5 4" xfId="6355"/>
    <cellStyle name="Notas 2 3 6" xfId="6356"/>
    <cellStyle name="Notas 2 3 7" xfId="6357"/>
    <cellStyle name="Notas 2 3 8" xfId="6358"/>
    <cellStyle name="Notas 2 3 9" xfId="6359"/>
    <cellStyle name="Notas 2 4" xfId="6360"/>
    <cellStyle name="Notas 2 4 2" xfId="6361"/>
    <cellStyle name="Notas 2 4 2 2" xfId="6362"/>
    <cellStyle name="Notas 2 4 2 2 2" xfId="6363"/>
    <cellStyle name="Notas 2 4 2 2 2 2" xfId="6364"/>
    <cellStyle name="Notas 2 4 2 2 2 3" xfId="6365"/>
    <cellStyle name="Notas 2 4 2 2 2 4" xfId="6366"/>
    <cellStyle name="Notas 2 4 2 2 3" xfId="6367"/>
    <cellStyle name="Notas 2 4 2 2 4" xfId="6368"/>
    <cellStyle name="Notas 2 4 2 2 5" xfId="6369"/>
    <cellStyle name="Notas 2 4 2 3" xfId="6370"/>
    <cellStyle name="Notas 2 4 2 3 2" xfId="6371"/>
    <cellStyle name="Notas 2 4 2 3 3" xfId="6372"/>
    <cellStyle name="Notas 2 4 2 3 4" xfId="6373"/>
    <cellStyle name="Notas 2 4 2 4" xfId="6374"/>
    <cellStyle name="Notas 2 4 2 5" xfId="6375"/>
    <cellStyle name="Notas 2 4 2 6" xfId="6376"/>
    <cellStyle name="Notas 2 4 3" xfId="6377"/>
    <cellStyle name="Notas 2 4 3 2" xfId="6378"/>
    <cellStyle name="Notas 2 4 3 2 2" xfId="6379"/>
    <cellStyle name="Notas 2 4 3 2 2 2" xfId="6380"/>
    <cellStyle name="Notas 2 4 3 2 2 3" xfId="6381"/>
    <cellStyle name="Notas 2 4 3 2 2 4" xfId="6382"/>
    <cellStyle name="Notas 2 4 3 2 3" xfId="6383"/>
    <cellStyle name="Notas 2 4 3 2 4" xfId="6384"/>
    <cellStyle name="Notas 2 4 3 2 5" xfId="6385"/>
    <cellStyle name="Notas 2 4 3 3" xfId="6386"/>
    <cellStyle name="Notas 2 4 3 3 2" xfId="6387"/>
    <cellStyle name="Notas 2 4 3 3 3" xfId="6388"/>
    <cellStyle name="Notas 2 4 3 3 4" xfId="6389"/>
    <cellStyle name="Notas 2 4 3 4" xfId="6390"/>
    <cellStyle name="Notas 2 4 3 5" xfId="6391"/>
    <cellStyle name="Notas 2 4 3 6" xfId="6392"/>
    <cellStyle name="Notas 2 4 4" xfId="6393"/>
    <cellStyle name="Notas 2 4 4 2" xfId="6394"/>
    <cellStyle name="Notas 2 4 4 2 2" xfId="6395"/>
    <cellStyle name="Notas 2 4 4 2 3" xfId="6396"/>
    <cellStyle name="Notas 2 4 4 2 4" xfId="6397"/>
    <cellStyle name="Notas 2 4 4 3" xfId="6398"/>
    <cellStyle name="Notas 2 4 4 4" xfId="6399"/>
    <cellStyle name="Notas 2 4 4 5" xfId="6400"/>
    <cellStyle name="Notas 2 4 5" xfId="6401"/>
    <cellStyle name="Notas 2 4 5 2" xfId="6402"/>
    <cellStyle name="Notas 2 4 5 3" xfId="6403"/>
    <cellStyle name="Notas 2 4 5 4" xfId="6404"/>
    <cellStyle name="Notas 2 4 6" xfId="6405"/>
    <cellStyle name="Notas 2 4 7" xfId="6406"/>
    <cellStyle name="Notas 2 4 8" xfId="6407"/>
    <cellStyle name="Notas 2 4 9" xfId="6408"/>
    <cellStyle name="Notas 2 5" xfId="6409"/>
    <cellStyle name="Notas 2 5 2" xfId="6410"/>
    <cellStyle name="Notas 2 5 2 2" xfId="6411"/>
    <cellStyle name="Notas 2 5 2 2 2" xfId="6412"/>
    <cellStyle name="Notas 2 5 2 2 2 2" xfId="6413"/>
    <cellStyle name="Notas 2 5 2 2 2 3" xfId="6414"/>
    <cellStyle name="Notas 2 5 2 2 2 4" xfId="6415"/>
    <cellStyle name="Notas 2 5 2 2 3" xfId="6416"/>
    <cellStyle name="Notas 2 5 2 2 4" xfId="6417"/>
    <cellStyle name="Notas 2 5 2 2 5" xfId="6418"/>
    <cellStyle name="Notas 2 5 2 3" xfId="6419"/>
    <cellStyle name="Notas 2 5 2 3 2" xfId="6420"/>
    <cellStyle name="Notas 2 5 2 3 3" xfId="6421"/>
    <cellStyle name="Notas 2 5 2 3 4" xfId="6422"/>
    <cellStyle name="Notas 2 5 2 4" xfId="6423"/>
    <cellStyle name="Notas 2 5 2 5" xfId="6424"/>
    <cellStyle name="Notas 2 5 2 6" xfId="6425"/>
    <cellStyle name="Notas 2 5 3" xfId="6426"/>
    <cellStyle name="Notas 2 5 3 2" xfId="6427"/>
    <cellStyle name="Notas 2 5 3 2 2" xfId="6428"/>
    <cellStyle name="Notas 2 5 3 2 2 2" xfId="6429"/>
    <cellStyle name="Notas 2 5 3 2 2 3" xfId="6430"/>
    <cellStyle name="Notas 2 5 3 2 2 4" xfId="6431"/>
    <cellStyle name="Notas 2 5 3 2 3" xfId="6432"/>
    <cellStyle name="Notas 2 5 3 2 4" xfId="6433"/>
    <cellStyle name="Notas 2 5 3 2 5" xfId="6434"/>
    <cellStyle name="Notas 2 5 3 3" xfId="6435"/>
    <cellStyle name="Notas 2 5 3 3 2" xfId="6436"/>
    <cellStyle name="Notas 2 5 3 3 3" xfId="6437"/>
    <cellStyle name="Notas 2 5 3 3 4" xfId="6438"/>
    <cellStyle name="Notas 2 5 3 4" xfId="6439"/>
    <cellStyle name="Notas 2 5 3 5" xfId="6440"/>
    <cellStyle name="Notas 2 5 3 6" xfId="6441"/>
    <cellStyle name="Notas 2 5 4" xfId="6442"/>
    <cellStyle name="Notas 2 5 4 2" xfId="6443"/>
    <cellStyle name="Notas 2 5 4 2 2" xfId="6444"/>
    <cellStyle name="Notas 2 5 4 2 3" xfId="6445"/>
    <cellStyle name="Notas 2 5 4 2 4" xfId="6446"/>
    <cellStyle name="Notas 2 5 4 3" xfId="6447"/>
    <cellStyle name="Notas 2 5 4 4" xfId="6448"/>
    <cellStyle name="Notas 2 5 4 5" xfId="6449"/>
    <cellStyle name="Notas 2 5 5" xfId="6450"/>
    <cellStyle name="Notas 2 5 5 2" xfId="6451"/>
    <cellStyle name="Notas 2 5 5 3" xfId="6452"/>
    <cellStyle name="Notas 2 5 5 4" xfId="6453"/>
    <cellStyle name="Notas 2 5 6" xfId="6454"/>
    <cellStyle name="Notas 2 5 7" xfId="6455"/>
    <cellStyle name="Notas 2 5 8" xfId="6456"/>
    <cellStyle name="Notas 2 5 9" xfId="6457"/>
    <cellStyle name="Notas 2 6" xfId="6458"/>
    <cellStyle name="Notas 2 6 2" xfId="6459"/>
    <cellStyle name="Notas 2 6 2 2" xfId="6460"/>
    <cellStyle name="Notas 2 6 2 2 2" xfId="6461"/>
    <cellStyle name="Notas 2 6 2 2 2 2" xfId="6462"/>
    <cellStyle name="Notas 2 6 2 2 2 3" xfId="6463"/>
    <cellStyle name="Notas 2 6 2 2 2 4" xfId="6464"/>
    <cellStyle name="Notas 2 6 2 2 3" xfId="6465"/>
    <cellStyle name="Notas 2 6 2 2 4" xfId="6466"/>
    <cellStyle name="Notas 2 6 2 2 5" xfId="6467"/>
    <cellStyle name="Notas 2 6 2 3" xfId="6468"/>
    <cellStyle name="Notas 2 6 2 3 2" xfId="6469"/>
    <cellStyle name="Notas 2 6 2 3 3" xfId="6470"/>
    <cellStyle name="Notas 2 6 2 3 4" xfId="6471"/>
    <cellStyle name="Notas 2 6 2 4" xfId="6472"/>
    <cellStyle name="Notas 2 6 2 5" xfId="6473"/>
    <cellStyle name="Notas 2 6 2 6" xfId="6474"/>
    <cellStyle name="Notas 2 6 3" xfId="6475"/>
    <cellStyle name="Notas 2 6 3 2" xfId="6476"/>
    <cellStyle name="Notas 2 6 3 2 2" xfId="6477"/>
    <cellStyle name="Notas 2 6 3 2 2 2" xfId="6478"/>
    <cellStyle name="Notas 2 6 3 2 2 3" xfId="6479"/>
    <cellStyle name="Notas 2 6 3 2 2 4" xfId="6480"/>
    <cellStyle name="Notas 2 6 3 2 3" xfId="6481"/>
    <cellStyle name="Notas 2 6 3 2 4" xfId="6482"/>
    <cellStyle name="Notas 2 6 3 2 5" xfId="6483"/>
    <cellStyle name="Notas 2 6 3 3" xfId="6484"/>
    <cellStyle name="Notas 2 6 3 3 2" xfId="6485"/>
    <cellStyle name="Notas 2 6 3 3 3" xfId="6486"/>
    <cellStyle name="Notas 2 6 3 3 4" xfId="6487"/>
    <cellStyle name="Notas 2 6 3 4" xfId="6488"/>
    <cellStyle name="Notas 2 6 3 5" xfId="6489"/>
    <cellStyle name="Notas 2 6 3 6" xfId="6490"/>
    <cellStyle name="Notas 2 6 4" xfId="6491"/>
    <cellStyle name="Notas 2 6 4 2" xfId="6492"/>
    <cellStyle name="Notas 2 6 4 2 2" xfId="6493"/>
    <cellStyle name="Notas 2 6 4 2 3" xfId="6494"/>
    <cellStyle name="Notas 2 6 4 2 4" xfId="6495"/>
    <cellStyle name="Notas 2 6 4 3" xfId="6496"/>
    <cellStyle name="Notas 2 6 4 4" xfId="6497"/>
    <cellStyle name="Notas 2 6 4 5" xfId="6498"/>
    <cellStyle name="Notas 2 6 5" xfId="6499"/>
    <cellStyle name="Notas 2 6 5 2" xfId="6500"/>
    <cellStyle name="Notas 2 6 5 3" xfId="6501"/>
    <cellStyle name="Notas 2 6 5 4" xfId="6502"/>
    <cellStyle name="Notas 2 6 6" xfId="6503"/>
    <cellStyle name="Notas 2 6 7" xfId="6504"/>
    <cellStyle name="Notas 2 6 8" xfId="6505"/>
    <cellStyle name="Notas 2 6 9" xfId="6506"/>
    <cellStyle name="Notas 2 7" xfId="6507"/>
    <cellStyle name="Notas 2 7 2" xfId="6508"/>
    <cellStyle name="Notas 2 7 2 2" xfId="6509"/>
    <cellStyle name="Notas 2 7 2 2 2" xfId="6510"/>
    <cellStyle name="Notas 2 7 2 2 3" xfId="6511"/>
    <cellStyle name="Notas 2 7 2 2 4" xfId="6512"/>
    <cellStyle name="Notas 2 7 2 3" xfId="6513"/>
    <cellStyle name="Notas 2 7 2 4" xfId="6514"/>
    <cellStyle name="Notas 2 7 2 5" xfId="6515"/>
    <cellStyle name="Notas 2 7 3" xfId="6516"/>
    <cellStyle name="Notas 2 7 3 2" xfId="6517"/>
    <cellStyle name="Notas 2 7 3 3" xfId="6518"/>
    <cellStyle name="Notas 2 7 3 4" xfId="6519"/>
    <cellStyle name="Notas 2 7 4" xfId="6520"/>
    <cellStyle name="Notas 2 7 5" xfId="6521"/>
    <cellStyle name="Notas 2 7 6" xfId="6522"/>
    <cellStyle name="Notas 2 8" xfId="6523"/>
    <cellStyle name="Notas 2 8 2" xfId="6524"/>
    <cellStyle name="Notas 2 8 2 2" xfId="6525"/>
    <cellStyle name="Notas 2 8 2 2 2" xfId="6526"/>
    <cellStyle name="Notas 2 8 2 2 3" xfId="6527"/>
    <cellStyle name="Notas 2 8 2 2 4" xfId="6528"/>
    <cellStyle name="Notas 2 8 2 3" xfId="6529"/>
    <cellStyle name="Notas 2 8 2 4" xfId="6530"/>
    <cellStyle name="Notas 2 8 2 5" xfId="6531"/>
    <cellStyle name="Notas 2 8 3" xfId="6532"/>
    <cellStyle name="Notas 2 8 3 2" xfId="6533"/>
    <cellStyle name="Notas 2 8 3 3" xfId="6534"/>
    <cellStyle name="Notas 2 8 3 4" xfId="6535"/>
    <cellStyle name="Notas 2 8 4" xfId="6536"/>
    <cellStyle name="Notas 2 8 5" xfId="6537"/>
    <cellStyle name="Notas 2 8 6" xfId="6538"/>
    <cellStyle name="Notas 2 9" xfId="6539"/>
    <cellStyle name="Notas 2 9 2" xfId="6540"/>
    <cellStyle name="Notas 2 9 2 2" xfId="6541"/>
    <cellStyle name="Notas 2 9 2 2 2" xfId="6542"/>
    <cellStyle name="Notas 2 9 2 2 3" xfId="6543"/>
    <cellStyle name="Notas 2 9 2 2 4" xfId="6544"/>
    <cellStyle name="Notas 2 9 2 3" xfId="6545"/>
    <cellStyle name="Notas 2 9 2 4" xfId="6546"/>
    <cellStyle name="Notas 2 9 2 5" xfId="6547"/>
    <cellStyle name="Notas 2 9 3" xfId="6548"/>
    <cellStyle name="Notas 2 9 3 2" xfId="6549"/>
    <cellStyle name="Notas 2 9 3 3" xfId="6550"/>
    <cellStyle name="Notas 2 9 3 4" xfId="6551"/>
    <cellStyle name="Notas 2 9 4" xfId="6552"/>
    <cellStyle name="Notas 2 9 5" xfId="6553"/>
    <cellStyle name="Notas 2 9 6" xfId="6554"/>
    <cellStyle name="Notas 3" xfId="6555"/>
    <cellStyle name="Notas 3 2" xfId="6556"/>
    <cellStyle name="Notas 3 2 2" xfId="6557"/>
    <cellStyle name="Notas 3 2 2 2" xfId="6558"/>
    <cellStyle name="Notas 3 2 2 2 2" xfId="6559"/>
    <cellStyle name="Notas 3 2 2 2 3" xfId="6560"/>
    <cellStyle name="Notas 3 2 2 2 4" xfId="6561"/>
    <cellStyle name="Notas 3 2 2 3" xfId="6562"/>
    <cellStyle name="Notas 3 2 2 4" xfId="6563"/>
    <cellStyle name="Notas 3 2 2 5" xfId="6564"/>
    <cellStyle name="Notas 3 2 3" xfId="6565"/>
    <cellStyle name="Notas 3 2 3 2" xfId="6566"/>
    <cellStyle name="Notas 3 2 3 3" xfId="6567"/>
    <cellStyle name="Notas 3 2 3 4" xfId="6568"/>
    <cellStyle name="Notas 3 2 4" xfId="6569"/>
    <cellStyle name="Notas 3 2 5" xfId="6570"/>
    <cellStyle name="Notas 3 2 6" xfId="6571"/>
    <cellStyle name="Notas 3 3" xfId="6572"/>
    <cellStyle name="Notas 3 3 2" xfId="6573"/>
    <cellStyle name="Notas 3 3 2 2" xfId="6574"/>
    <cellStyle name="Notas 3 3 2 2 2" xfId="6575"/>
    <cellStyle name="Notas 3 3 2 2 3" xfId="6576"/>
    <cellStyle name="Notas 3 3 2 2 4" xfId="6577"/>
    <cellStyle name="Notas 3 3 2 3" xfId="6578"/>
    <cellStyle name="Notas 3 3 2 4" xfId="6579"/>
    <cellStyle name="Notas 3 3 2 5" xfId="6580"/>
    <cellStyle name="Notas 3 3 3" xfId="6581"/>
    <cellStyle name="Notas 3 3 3 2" xfId="6582"/>
    <cellStyle name="Notas 3 3 3 3" xfId="6583"/>
    <cellStyle name="Notas 3 3 3 4" xfId="6584"/>
    <cellStyle name="Notas 3 3 4" xfId="6585"/>
    <cellStyle name="Notas 3 3 5" xfId="6586"/>
    <cellStyle name="Notas 3 3 6" xfId="6587"/>
    <cellStyle name="Notas 3 4" xfId="6588"/>
    <cellStyle name="Notas 3 4 2" xfId="6589"/>
    <cellStyle name="Notas 3 4 2 2" xfId="6590"/>
    <cellStyle name="Notas 3 4 2 3" xfId="6591"/>
    <cellStyle name="Notas 3 4 2 4" xfId="6592"/>
    <cellStyle name="Notas 3 4 3" xfId="6593"/>
    <cellStyle name="Notas 3 4 4" xfId="6594"/>
    <cellStyle name="Notas 3 4 5" xfId="6595"/>
    <cellStyle name="Notas 3 5" xfId="6596"/>
    <cellStyle name="Notas 3 5 2" xfId="6597"/>
    <cellStyle name="Notas 3 5 3" xfId="6598"/>
    <cellStyle name="Notas 3 5 4" xfId="6599"/>
    <cellStyle name="Notas 3 6" xfId="6600"/>
    <cellStyle name="Notas 3 7" xfId="6601"/>
    <cellStyle name="Notas 3 8" xfId="6602"/>
    <cellStyle name="Notas 3 9" xfId="6603"/>
    <cellStyle name="Notas 4" xfId="6604"/>
    <cellStyle name="Notas 4 2" xfId="6605"/>
    <cellStyle name="Notas 4 2 2" xfId="6606"/>
    <cellStyle name="Notas 4 2 2 2" xfId="6607"/>
    <cellStyle name="Notas 4 2 2 2 2" xfId="6608"/>
    <cellStyle name="Notas 4 2 2 2 3" xfId="6609"/>
    <cellStyle name="Notas 4 2 2 2 4" xfId="6610"/>
    <cellStyle name="Notas 4 2 2 3" xfId="6611"/>
    <cellStyle name="Notas 4 2 2 4" xfId="6612"/>
    <cellStyle name="Notas 4 2 2 5" xfId="6613"/>
    <cellStyle name="Notas 4 2 3" xfId="6614"/>
    <cellStyle name="Notas 4 2 3 2" xfId="6615"/>
    <cellStyle name="Notas 4 2 3 3" xfId="6616"/>
    <cellStyle name="Notas 4 2 3 4" xfId="6617"/>
    <cellStyle name="Notas 4 2 4" xfId="6618"/>
    <cellStyle name="Notas 4 2 5" xfId="6619"/>
    <cellStyle name="Notas 4 2 6" xfId="6620"/>
    <cellStyle name="Notas 4 3" xfId="6621"/>
    <cellStyle name="Notas 4 3 2" xfId="6622"/>
    <cellStyle name="Notas 4 3 2 2" xfId="6623"/>
    <cellStyle name="Notas 4 3 2 2 2" xfId="6624"/>
    <cellStyle name="Notas 4 3 2 2 3" xfId="6625"/>
    <cellStyle name="Notas 4 3 2 2 4" xfId="6626"/>
    <cellStyle name="Notas 4 3 2 3" xfId="6627"/>
    <cellStyle name="Notas 4 3 2 4" xfId="6628"/>
    <cellStyle name="Notas 4 3 2 5" xfId="6629"/>
    <cellStyle name="Notas 4 3 3" xfId="6630"/>
    <cellStyle name="Notas 4 3 3 2" xfId="6631"/>
    <cellStyle name="Notas 4 3 3 3" xfId="6632"/>
    <cellStyle name="Notas 4 3 3 4" xfId="6633"/>
    <cellStyle name="Notas 4 3 4" xfId="6634"/>
    <cellStyle name="Notas 4 3 5" xfId="6635"/>
    <cellStyle name="Notas 4 3 6" xfId="6636"/>
    <cellStyle name="Notas 4 4" xfId="6637"/>
    <cellStyle name="Notas 4 4 2" xfId="6638"/>
    <cellStyle name="Notas 4 4 2 2" xfId="6639"/>
    <cellStyle name="Notas 4 4 2 3" xfId="6640"/>
    <cellStyle name="Notas 4 4 2 4" xfId="6641"/>
    <cellStyle name="Notas 4 4 3" xfId="6642"/>
    <cellStyle name="Notas 4 4 4" xfId="6643"/>
    <cellStyle name="Notas 4 4 5" xfId="6644"/>
    <cellStyle name="Notas 4 5" xfId="6645"/>
    <cellStyle name="Notas 4 5 2" xfId="6646"/>
    <cellStyle name="Notas 4 5 3" xfId="6647"/>
    <cellStyle name="Notas 4 5 4" xfId="6648"/>
    <cellStyle name="Notas 4 6" xfId="6649"/>
    <cellStyle name="Notas 4 7" xfId="6650"/>
    <cellStyle name="Notas 4 8" xfId="6651"/>
    <cellStyle name="Notas 4 9" xfId="6652"/>
    <cellStyle name="Porcentaje" xfId="2" builtinId="5"/>
    <cellStyle name="Porcentaje 2" xfId="6"/>
    <cellStyle name="Porcentaje 3" xfId="6653"/>
    <cellStyle name="Porcentaje 3 2" xfId="6654"/>
    <cellStyle name="Porcentaje 3 3" xfId="6655"/>
    <cellStyle name="Porcentaje 4" xfId="6656"/>
    <cellStyle name="Porcentaje 5" xfId="6657"/>
    <cellStyle name="Porcentaje 6" xfId="6658"/>
    <cellStyle name="Porcentaje 7" xfId="6659"/>
    <cellStyle name="Porcentual 2" xfId="6660"/>
    <cellStyle name="Porcentual 2 2" xfId="6661"/>
    <cellStyle name="Porcentual 2 2 2" xfId="6662"/>
    <cellStyle name="Porcentual 2 2 2 2" xfId="6663"/>
    <cellStyle name="Porcentual 2 2 2 2 2" xfId="6664"/>
    <cellStyle name="Porcentual 2 2 2 2 3" xfId="6665"/>
    <cellStyle name="Porcentual 2 2 2 2 4" xfId="6666"/>
    <cellStyle name="Porcentual 2 2 2 3" xfId="6667"/>
    <cellStyle name="Porcentual 2 2 2 4" xfId="6668"/>
    <cellStyle name="Porcentual 2 2 2 5" xfId="6669"/>
    <cellStyle name="Porcentual 2 2 3" xfId="6670"/>
    <cellStyle name="Porcentual 2 2 3 2" xfId="6671"/>
    <cellStyle name="Porcentual 2 2 3 3" xfId="6672"/>
    <cellStyle name="Porcentual 2 2 3 4" xfId="6673"/>
    <cellStyle name="Porcentual 2 2 4" xfId="6674"/>
    <cellStyle name="Porcentual 2 2 5" xfId="6675"/>
    <cellStyle name="Porcentual 2 2 6" xfId="6676"/>
    <cellStyle name="Porcentual 2 3" xfId="6677"/>
    <cellStyle name="Porcentual 2 3 2" xfId="6678"/>
    <cellStyle name="Porcentual 2 3 2 2" xfId="6679"/>
    <cellStyle name="Porcentual 2 3 2 3" xfId="6680"/>
    <cellStyle name="Porcentual 2 3 2 4" xfId="6681"/>
    <cellStyle name="Porcentual 2 3 3" xfId="6682"/>
    <cellStyle name="Porcentual 2 3 4" xfId="6683"/>
    <cellStyle name="Porcentual 2 3 5" xfId="6684"/>
    <cellStyle name="Porcentual 2 4" xfId="6685"/>
    <cellStyle name="Porcentual 2 4 2" xfId="6686"/>
    <cellStyle name="Porcentual 2 4 3" xfId="6687"/>
    <cellStyle name="Porcentual 2 4 4" xfId="6688"/>
    <cellStyle name="Porcentual 2 5" xfId="6689"/>
    <cellStyle name="Porcentual 2 6" xfId="6690"/>
    <cellStyle name="Porcentual 2 7" xfId="6691"/>
    <cellStyle name="Porcentual 2 8" xfId="6692"/>
    <cellStyle name="Porcentual 2 9" xfId="6693"/>
    <cellStyle name="Porcentual 3" xfId="6694"/>
    <cellStyle name="Porcentual 3 2" xfId="6695"/>
    <cellStyle name="Porcentual 3 2 2" xfId="6696"/>
    <cellStyle name="Porcentual 3 2 2 2" xfId="6697"/>
    <cellStyle name="Porcentual 3 2 2 2 2" xfId="6698"/>
    <cellStyle name="Porcentual 3 2 2 2 3" xfId="6699"/>
    <cellStyle name="Porcentual 3 2 2 2 4" xfId="6700"/>
    <cellStyle name="Porcentual 3 2 2 3" xfId="6701"/>
    <cellStyle name="Porcentual 3 2 2 4" xfId="6702"/>
    <cellStyle name="Porcentual 3 2 2 5" xfId="6703"/>
    <cellStyle name="Porcentual 3 2 3" xfId="6704"/>
    <cellStyle name="Porcentual 3 2 3 2" xfId="6705"/>
    <cellStyle name="Porcentual 3 2 3 3" xfId="6706"/>
    <cellStyle name="Porcentual 3 2 3 4" xfId="6707"/>
    <cellStyle name="Porcentual 3 2 4" xfId="6708"/>
    <cellStyle name="Porcentual 3 2 5" xfId="6709"/>
    <cellStyle name="Porcentual 3 2 6" xfId="6710"/>
    <cellStyle name="Porcentual 3 3" xfId="6711"/>
    <cellStyle name="Porcentual 3 3 2" xfId="6712"/>
    <cellStyle name="Porcentual 3 3 2 2" xfId="6713"/>
    <cellStyle name="Porcentual 3 3 2 3" xfId="6714"/>
    <cellStyle name="Porcentual 3 3 2 4" xfId="6715"/>
    <cellStyle name="Porcentual 3 3 3" xfId="6716"/>
    <cellStyle name="Porcentual 3 3 4" xfId="6717"/>
    <cellStyle name="Porcentual 3 3 5" xfId="6718"/>
    <cellStyle name="Porcentual 3 4" xfId="6719"/>
    <cellStyle name="Porcentual 3 4 2" xfId="6720"/>
    <cellStyle name="Porcentual 3 4 3" xfId="6721"/>
    <cellStyle name="Porcentual 3 4 4" xfId="6722"/>
    <cellStyle name="Porcentual 3 5" xfId="6723"/>
    <cellStyle name="Porcentual 3 6" xfId="6724"/>
    <cellStyle name="Porcentual 3 7" xfId="6725"/>
    <cellStyle name="Porcentual 3 8" xfId="6726"/>
    <cellStyle name="Punto0" xfId="6727"/>
    <cellStyle name="Punto0 2" xfId="6728"/>
    <cellStyle name="Título 4" xfId="6752"/>
    <cellStyle name="Total 2" xfId="6729"/>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164012032"/>
        <c:axId val="164013568"/>
        <c:axId val="0"/>
      </c:bar3DChart>
      <c:catAx>
        <c:axId val="164012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013568"/>
        <c:crosses val="autoZero"/>
        <c:auto val="1"/>
        <c:lblAlgn val="ctr"/>
        <c:lblOffset val="100"/>
        <c:tickLblSkip val="1"/>
        <c:tickMarkSkip val="1"/>
        <c:noMultiLvlLbl val="0"/>
      </c:catAx>
      <c:valAx>
        <c:axId val="1640135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012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163370496"/>
        <c:axId val="163372032"/>
        <c:axId val="0"/>
      </c:bar3DChart>
      <c:catAx>
        <c:axId val="1633704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372032"/>
        <c:crosses val="autoZero"/>
        <c:auto val="1"/>
        <c:lblAlgn val="ctr"/>
        <c:lblOffset val="100"/>
        <c:tickLblSkip val="1"/>
        <c:tickMarkSkip val="1"/>
        <c:noMultiLvlLbl val="0"/>
      </c:catAx>
      <c:valAx>
        <c:axId val="1633720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3704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163464704"/>
        <c:axId val="163466240"/>
        <c:axId val="0"/>
      </c:bar3DChart>
      <c:catAx>
        <c:axId val="1634647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466240"/>
        <c:crosses val="autoZero"/>
        <c:auto val="1"/>
        <c:lblAlgn val="ctr"/>
        <c:lblOffset val="100"/>
        <c:tickLblSkip val="1"/>
        <c:tickMarkSkip val="1"/>
        <c:noMultiLvlLbl val="0"/>
      </c:catAx>
      <c:valAx>
        <c:axId val="1634662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4647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163563008"/>
        <c:axId val="163564544"/>
        <c:axId val="0"/>
      </c:bar3DChart>
      <c:catAx>
        <c:axId val="1635630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564544"/>
        <c:crosses val="autoZero"/>
        <c:auto val="1"/>
        <c:lblAlgn val="ctr"/>
        <c:lblOffset val="100"/>
        <c:tickLblSkip val="1"/>
        <c:tickMarkSkip val="1"/>
        <c:noMultiLvlLbl val="0"/>
      </c:catAx>
      <c:valAx>
        <c:axId val="1635645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5630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164432896"/>
        <c:axId val="164438784"/>
        <c:axId val="0"/>
      </c:bar3DChart>
      <c:catAx>
        <c:axId val="1644328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438784"/>
        <c:crosses val="autoZero"/>
        <c:auto val="1"/>
        <c:lblAlgn val="ctr"/>
        <c:lblOffset val="100"/>
        <c:tickLblSkip val="1"/>
        <c:tickMarkSkip val="1"/>
        <c:noMultiLvlLbl val="0"/>
      </c:catAx>
      <c:valAx>
        <c:axId val="1644387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4328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163006336"/>
        <c:axId val="163007872"/>
        <c:axId val="0"/>
      </c:bar3DChart>
      <c:catAx>
        <c:axId val="1630063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007872"/>
        <c:crosses val="autoZero"/>
        <c:auto val="1"/>
        <c:lblAlgn val="ctr"/>
        <c:lblOffset val="100"/>
        <c:tickLblSkip val="1"/>
        <c:tickMarkSkip val="1"/>
        <c:noMultiLvlLbl val="0"/>
      </c:catAx>
      <c:valAx>
        <c:axId val="1630078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0063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164207616"/>
        <c:axId val="164209408"/>
        <c:axId val="0"/>
      </c:bar3DChart>
      <c:catAx>
        <c:axId val="1642076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209408"/>
        <c:crosses val="autoZero"/>
        <c:auto val="1"/>
        <c:lblAlgn val="ctr"/>
        <c:lblOffset val="100"/>
        <c:tickLblSkip val="1"/>
        <c:tickMarkSkip val="1"/>
        <c:noMultiLvlLbl val="0"/>
      </c:catAx>
      <c:valAx>
        <c:axId val="1642094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2076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164244480"/>
        <c:axId val="164246272"/>
        <c:axId val="0"/>
      </c:bar3DChart>
      <c:catAx>
        <c:axId val="164244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4246272"/>
        <c:crosses val="autoZero"/>
        <c:auto val="1"/>
        <c:lblAlgn val="ctr"/>
        <c:lblOffset val="100"/>
        <c:tickLblSkip val="1"/>
        <c:tickMarkSkip val="1"/>
        <c:noMultiLvlLbl val="0"/>
      </c:catAx>
      <c:valAx>
        <c:axId val="1642462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4244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165958400"/>
        <c:axId val="165959936"/>
        <c:axId val="0"/>
      </c:bar3DChart>
      <c:catAx>
        <c:axId val="165958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5959936"/>
        <c:crosses val="autoZero"/>
        <c:auto val="1"/>
        <c:lblAlgn val="ctr"/>
        <c:lblOffset val="100"/>
        <c:tickLblSkip val="1"/>
        <c:tickMarkSkip val="1"/>
        <c:noMultiLvlLbl val="0"/>
      </c:catAx>
      <c:valAx>
        <c:axId val="1659599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5958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166068992"/>
        <c:axId val="166070528"/>
        <c:axId val="0"/>
      </c:bar3DChart>
      <c:catAx>
        <c:axId val="1660689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070528"/>
        <c:crosses val="autoZero"/>
        <c:auto val="1"/>
        <c:lblAlgn val="ctr"/>
        <c:lblOffset val="100"/>
        <c:tickLblSkip val="1"/>
        <c:tickMarkSkip val="1"/>
        <c:noMultiLvlLbl val="0"/>
      </c:catAx>
      <c:valAx>
        <c:axId val="16607052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06899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166155008"/>
        <c:axId val="166156544"/>
        <c:axId val="0"/>
      </c:bar3DChart>
      <c:catAx>
        <c:axId val="1661550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156544"/>
        <c:crosses val="autoZero"/>
        <c:auto val="1"/>
        <c:lblAlgn val="ctr"/>
        <c:lblOffset val="100"/>
        <c:tickLblSkip val="1"/>
        <c:tickMarkSkip val="1"/>
        <c:noMultiLvlLbl val="0"/>
      </c:catAx>
      <c:valAx>
        <c:axId val="1661565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1550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166242560"/>
        <c:axId val="166244352"/>
        <c:axId val="0"/>
      </c:bar3DChart>
      <c:catAx>
        <c:axId val="1662425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244352"/>
        <c:crosses val="autoZero"/>
        <c:auto val="1"/>
        <c:lblAlgn val="ctr"/>
        <c:lblOffset val="100"/>
        <c:tickLblSkip val="1"/>
        <c:tickMarkSkip val="1"/>
        <c:noMultiLvlLbl val="0"/>
      </c:catAx>
      <c:valAx>
        <c:axId val="1662443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2425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01-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02-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03-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04-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05-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06-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07-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08-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09-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0A-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DECE-4449-8521-3E802A2C9248}"/>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0D-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0E-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0F-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10-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11-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12-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13-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14-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15-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16-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DECE-4449-8521-3E802A2C9248}"/>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19-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1A-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1B-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1C-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1D-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1E-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1F-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20-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21-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22-DECE-4449-8521-3E802A2C9248}"/>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DECE-4449-8521-3E802A2C9248}"/>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26-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27-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28-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29-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2A-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2B-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2C-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2D-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2E-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2F-DECE-4449-8521-3E802A2C9248}"/>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DECE-4449-8521-3E802A2C9248}"/>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ECE-4449-8521-3E802A2C9248}"/>
                </c:ext>
              </c:extLst>
            </c:dLbl>
            <c:dLbl>
              <c:idx val="1"/>
              <c:delete val="1"/>
              <c:extLst>
                <c:ext xmlns:c15="http://schemas.microsoft.com/office/drawing/2012/chart" uri="{CE6537A1-D6FC-4f65-9D91-7224C49458BB}"/>
                <c:ext xmlns:c16="http://schemas.microsoft.com/office/drawing/2014/chart" uri="{C3380CC4-5D6E-409C-BE32-E72D297353CC}">
                  <c16:uniqueId val="{00000033-DECE-4449-8521-3E802A2C9248}"/>
                </c:ext>
              </c:extLst>
            </c:dLbl>
            <c:dLbl>
              <c:idx val="2"/>
              <c:delete val="1"/>
              <c:extLst>
                <c:ext xmlns:c15="http://schemas.microsoft.com/office/drawing/2012/chart" uri="{CE6537A1-D6FC-4f65-9D91-7224C49458BB}"/>
                <c:ext xmlns:c16="http://schemas.microsoft.com/office/drawing/2014/chart" uri="{C3380CC4-5D6E-409C-BE32-E72D297353CC}">
                  <c16:uniqueId val="{00000034-DECE-4449-8521-3E802A2C9248}"/>
                </c:ext>
              </c:extLst>
            </c:dLbl>
            <c:dLbl>
              <c:idx val="3"/>
              <c:delete val="1"/>
              <c:extLst>
                <c:ext xmlns:c15="http://schemas.microsoft.com/office/drawing/2012/chart" uri="{CE6537A1-D6FC-4f65-9D91-7224C49458BB}"/>
                <c:ext xmlns:c16="http://schemas.microsoft.com/office/drawing/2014/chart" uri="{C3380CC4-5D6E-409C-BE32-E72D297353CC}">
                  <c16:uniqueId val="{00000035-DECE-4449-8521-3E802A2C9248}"/>
                </c:ext>
              </c:extLst>
            </c:dLbl>
            <c:dLbl>
              <c:idx val="4"/>
              <c:delete val="1"/>
              <c:extLst>
                <c:ext xmlns:c15="http://schemas.microsoft.com/office/drawing/2012/chart" uri="{CE6537A1-D6FC-4f65-9D91-7224C49458BB}"/>
                <c:ext xmlns:c16="http://schemas.microsoft.com/office/drawing/2014/chart" uri="{C3380CC4-5D6E-409C-BE32-E72D297353CC}">
                  <c16:uniqueId val="{00000036-DECE-4449-8521-3E802A2C9248}"/>
                </c:ext>
              </c:extLst>
            </c:dLbl>
            <c:dLbl>
              <c:idx val="5"/>
              <c:delete val="1"/>
              <c:extLst>
                <c:ext xmlns:c15="http://schemas.microsoft.com/office/drawing/2012/chart" uri="{CE6537A1-D6FC-4f65-9D91-7224C49458BB}"/>
                <c:ext xmlns:c16="http://schemas.microsoft.com/office/drawing/2014/chart" uri="{C3380CC4-5D6E-409C-BE32-E72D297353CC}">
                  <c16:uniqueId val="{00000037-DECE-4449-8521-3E802A2C9248}"/>
                </c:ext>
              </c:extLst>
            </c:dLbl>
            <c:dLbl>
              <c:idx val="6"/>
              <c:delete val="1"/>
              <c:extLst>
                <c:ext xmlns:c15="http://schemas.microsoft.com/office/drawing/2012/chart" uri="{CE6537A1-D6FC-4f65-9D91-7224C49458BB}"/>
                <c:ext xmlns:c16="http://schemas.microsoft.com/office/drawing/2014/chart" uri="{C3380CC4-5D6E-409C-BE32-E72D297353CC}">
                  <c16:uniqueId val="{00000038-DECE-4449-8521-3E802A2C9248}"/>
                </c:ext>
              </c:extLst>
            </c:dLbl>
            <c:dLbl>
              <c:idx val="7"/>
              <c:delete val="1"/>
              <c:extLst>
                <c:ext xmlns:c15="http://schemas.microsoft.com/office/drawing/2012/chart" uri="{CE6537A1-D6FC-4f65-9D91-7224C49458BB}"/>
                <c:ext xmlns:c16="http://schemas.microsoft.com/office/drawing/2014/chart" uri="{C3380CC4-5D6E-409C-BE32-E72D297353CC}">
                  <c16:uniqueId val="{00000039-DECE-4449-8521-3E802A2C9248}"/>
                </c:ext>
              </c:extLst>
            </c:dLbl>
            <c:dLbl>
              <c:idx val="8"/>
              <c:delete val="1"/>
              <c:extLst>
                <c:ext xmlns:c15="http://schemas.microsoft.com/office/drawing/2012/chart" uri="{CE6537A1-D6FC-4f65-9D91-7224C49458BB}"/>
                <c:ext xmlns:c16="http://schemas.microsoft.com/office/drawing/2014/chart" uri="{C3380CC4-5D6E-409C-BE32-E72D297353CC}">
                  <c16:uniqueId val="{0000003A-DECE-4449-8521-3E802A2C9248}"/>
                </c:ext>
              </c:extLst>
            </c:dLbl>
            <c:dLbl>
              <c:idx val="9"/>
              <c:delete val="1"/>
              <c:extLst>
                <c:ext xmlns:c15="http://schemas.microsoft.com/office/drawing/2012/chart" uri="{CE6537A1-D6FC-4f65-9D91-7224C49458BB}"/>
                <c:ext xmlns:c16="http://schemas.microsoft.com/office/drawing/2014/chart" uri="{C3380CC4-5D6E-409C-BE32-E72D297353CC}">
                  <c16:uniqueId val="{0000003B-DECE-4449-8521-3E802A2C9248}"/>
                </c:ext>
              </c:extLst>
            </c:dLbl>
            <c:dLbl>
              <c:idx val="10"/>
              <c:delete val="1"/>
              <c:extLst>
                <c:ext xmlns:c15="http://schemas.microsoft.com/office/drawing/2012/chart" uri="{CE6537A1-D6FC-4f65-9D91-7224C49458BB}"/>
                <c:ext xmlns:c16="http://schemas.microsoft.com/office/drawing/2014/chart" uri="{C3380CC4-5D6E-409C-BE32-E72D297353CC}">
                  <c16:uniqueId val="{0000003C-DECE-4449-8521-3E802A2C92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DECE-4449-8521-3E802A2C9248}"/>
            </c:ext>
          </c:extLst>
        </c:ser>
        <c:dLbls>
          <c:showLegendKey val="0"/>
          <c:showVal val="0"/>
          <c:showCatName val="0"/>
          <c:showSerName val="0"/>
          <c:showPercent val="0"/>
          <c:showBubbleSize val="0"/>
        </c:dLbls>
        <c:marker val="1"/>
        <c:smooth val="0"/>
        <c:axId val="167640448"/>
        <c:axId val="171512960"/>
      </c:lineChart>
      <c:catAx>
        <c:axId val="167640448"/>
        <c:scaling>
          <c:orientation val="minMax"/>
        </c:scaling>
        <c:delete val="0"/>
        <c:axPos val="b"/>
        <c:majorTickMark val="out"/>
        <c:minorTickMark val="none"/>
        <c:tickLblPos val="nextTo"/>
        <c:crossAx val="171512960"/>
        <c:crosses val="autoZero"/>
        <c:auto val="1"/>
        <c:lblAlgn val="ctr"/>
        <c:lblOffset val="100"/>
        <c:noMultiLvlLbl val="0"/>
      </c:catAx>
      <c:valAx>
        <c:axId val="171512960"/>
        <c:scaling>
          <c:orientation val="minMax"/>
          <c:min val="1.5000000000000025E-2"/>
        </c:scaling>
        <c:delete val="0"/>
        <c:axPos val="l"/>
        <c:majorGridlines/>
        <c:numFmt formatCode="General" sourceLinked="1"/>
        <c:majorTickMark val="out"/>
        <c:minorTickMark val="none"/>
        <c:tickLblPos val="nextTo"/>
        <c:crossAx val="167640448"/>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163645312"/>
        <c:axId val="163646848"/>
        <c:axId val="0"/>
      </c:bar3DChart>
      <c:catAx>
        <c:axId val="1636453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646848"/>
        <c:crosses val="autoZero"/>
        <c:auto val="1"/>
        <c:lblAlgn val="ctr"/>
        <c:lblOffset val="100"/>
        <c:tickLblSkip val="1"/>
        <c:tickMarkSkip val="1"/>
        <c:noMultiLvlLbl val="0"/>
      </c:catAx>
      <c:valAx>
        <c:axId val="1636468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6453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163708288"/>
        <c:axId val="163792000"/>
        <c:axId val="0"/>
      </c:bar3DChart>
      <c:catAx>
        <c:axId val="163708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792000"/>
        <c:crosses val="autoZero"/>
        <c:auto val="1"/>
        <c:lblAlgn val="ctr"/>
        <c:lblOffset val="100"/>
        <c:tickLblSkip val="1"/>
        <c:tickMarkSkip val="1"/>
        <c:noMultiLvlLbl val="0"/>
      </c:catAx>
      <c:valAx>
        <c:axId val="1637920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708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163909632"/>
        <c:axId val="163911168"/>
        <c:axId val="0"/>
      </c:bar3DChart>
      <c:catAx>
        <c:axId val="1639096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3911168"/>
        <c:crosses val="autoZero"/>
        <c:auto val="1"/>
        <c:lblAlgn val="ctr"/>
        <c:lblOffset val="100"/>
        <c:tickLblSkip val="1"/>
        <c:tickMarkSkip val="1"/>
        <c:noMultiLvlLbl val="0"/>
      </c:catAx>
      <c:valAx>
        <c:axId val="1639111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39096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emf"/><Relationship Id="rId1" Type="http://schemas.openxmlformats.org/officeDocument/2006/relationships/image" Target="../media/image3.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10583</xdr:colOff>
      <xdr:row>0</xdr:row>
      <xdr:rowOff>21168</xdr:rowOff>
    </xdr:from>
    <xdr:to>
      <xdr:col>6</xdr:col>
      <xdr:colOff>31750</xdr:colOff>
      <xdr:row>33</xdr:row>
      <xdr:rowOff>146988</xdr:rowOff>
    </xdr:to>
    <xdr:pic>
      <xdr:nvPicPr>
        <xdr:cNvPr id="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21168"/>
          <a:ext cx="5334000" cy="682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3175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468842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161925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89958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6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363008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0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204258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29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384175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5</xdr:row>
      <xdr:rowOff>3175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0</xdr:col>
      <xdr:colOff>1337734</xdr:colOff>
      <xdr:row>6</xdr:row>
      <xdr:rowOff>138642</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295400" cy="131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6</xdr:row>
      <xdr:rowOff>85725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1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109008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183092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63500</xdr:colOff>
      <xdr:row>0</xdr:row>
      <xdr:rowOff>63500</xdr:rowOff>
    </xdr:from>
    <xdr:to>
      <xdr:col>0</xdr:col>
      <xdr:colOff>1358900</xdr:colOff>
      <xdr:row>3</xdr:row>
      <xdr:rowOff>109008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5"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2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56092</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66675</xdr:rowOff>
    </xdr:to>
    <xdr:pic>
      <xdr:nvPicPr>
        <xdr:cNvPr id="2"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0</xdr:col>
      <xdr:colOff>1295400</xdr:colOff>
      <xdr:row>3</xdr:row>
      <xdr:rowOff>66675</xdr:rowOff>
    </xdr:to>
    <xdr:pic>
      <xdr:nvPicPr>
        <xdr:cNvPr id="8" name="Imagen 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0</xdr:row>
      <xdr:rowOff>0</xdr:rowOff>
    </xdr:from>
    <xdr:to>
      <xdr:col>0</xdr:col>
      <xdr:colOff>1295400</xdr:colOff>
      <xdr:row>3</xdr:row>
      <xdr:rowOff>77258</xdr:rowOff>
    </xdr:to>
    <xdr:pic>
      <xdr:nvPicPr>
        <xdr:cNvPr id="26" name="Imagen 9"/>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394758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394758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6"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34925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151342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193675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151342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3175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183092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77258</xdr:rowOff>
    </xdr:to>
    <xdr:pic>
      <xdr:nvPicPr>
        <xdr:cNvPr id="5"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24342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119592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4238625" y="14011275"/>
          <a:ext cx="85725" cy="85725"/>
        </a:xfrm>
        <a:prstGeom prst="rect">
          <a:avLst/>
        </a:prstGeom>
      </xdr:spPr>
    </xdr:sp>
    <xdr:clientData/>
  </xdr:twoCellAnchor>
  <xdr:twoCellAnchor editAs="oneCell">
    <xdr:from>
      <xdr:col>2</xdr:col>
      <xdr:colOff>0</xdr:colOff>
      <xdr:row>45</xdr:row>
      <xdr:rowOff>0</xdr:rowOff>
    </xdr:from>
    <xdr:to>
      <xdr:col>2</xdr:col>
      <xdr:colOff>85725</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4238625"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4238625"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5353050"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6467475" y="14011275"/>
          <a:ext cx="85725" cy="85725"/>
        </a:xfrm>
        <a:prstGeom prst="rect">
          <a:avLst/>
        </a:prstGeom>
      </xdr:spPr>
    </xdr:sp>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7581900" y="14011275"/>
          <a:ext cx="85725" cy="85725"/>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869632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9810750"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0572750"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1363325"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2106275"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2849225"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49542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8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590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747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1900"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632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5"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06275"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5425" y="14011275"/>
          <a:ext cx="152400" cy="152400"/>
        </a:xfrm>
        <a:prstGeom prst="rect">
          <a:avLst/>
        </a:prstGeom>
        <a:noFill/>
        <a:ln w="9525">
          <a:miter lim="800000"/>
          <a:headEnd/>
          <a:tailEnd/>
        </a:ln>
      </xdr:spPr>
    </xdr:pic>
    <xdr:clientData/>
  </xdr:twoCellAnchor>
  <xdr:oneCellAnchor>
    <xdr:from>
      <xdr:col>6</xdr:col>
      <xdr:colOff>0</xdr:colOff>
      <xdr:row>45</xdr:row>
      <xdr:rowOff>0</xdr:rowOff>
    </xdr:from>
    <xdr:ext cx="85725" cy="85725"/>
    <xdr:sp macro="" textlink="">
      <xdr:nvSpPr>
        <xdr:cNvPr id="82" name="Picture 6" hidden="1">
          <a:extLst>
            <a:ext uri="{63B3BB69-23CF-44E3-9099-C40C66FF867C}">
              <a14:compatExt xmlns:a14="http://schemas.microsoft.com/office/drawing/2010/main" spid="_x0000_s3078"/>
            </a:ext>
          </a:extLst>
        </xdr:cNvPr>
        <xdr:cNvSpPr/>
      </xdr:nvSpPr>
      <xdr:spPr>
        <a:xfrm>
          <a:off x="8696325" y="14011275"/>
          <a:ext cx="85725" cy="85725"/>
        </a:xfrm>
        <a:prstGeom prst="rect">
          <a:avLst/>
        </a:prstGeom>
      </xdr:spPr>
    </xdr:sp>
    <xdr:clientData/>
  </xdr:oneCellAnchor>
  <xdr:oneCellAnchor>
    <xdr:from>
      <xdr:col>6</xdr:col>
      <xdr:colOff>0</xdr:colOff>
      <xdr:row>45</xdr:row>
      <xdr:rowOff>0</xdr:rowOff>
    </xdr:from>
    <xdr:ext cx="85725" cy="85725"/>
    <xdr:pic>
      <xdr:nvPicPr>
        <xdr:cNvPr id="8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6325" y="14011275"/>
          <a:ext cx="85725" cy="85725"/>
        </a:xfrm>
        <a:prstGeom prst="rect">
          <a:avLst/>
        </a:prstGeom>
        <a:noFill/>
        <a:ln w="9525">
          <a:miter lim="800000"/>
          <a:headEnd/>
          <a:tailEnd/>
        </a:ln>
      </xdr:spPr>
    </xdr:pic>
    <xdr:clientData/>
  </xdr:oneCellAnchor>
  <xdr:twoCellAnchor>
    <xdr:from>
      <xdr:col>0</xdr:col>
      <xdr:colOff>0</xdr:colOff>
      <xdr:row>0</xdr:row>
      <xdr:rowOff>0</xdr:rowOff>
    </xdr:from>
    <xdr:to>
      <xdr:col>0</xdr:col>
      <xdr:colOff>1295400</xdr:colOff>
      <xdr:row>4</xdr:row>
      <xdr:rowOff>45508</xdr:rowOff>
    </xdr:to>
    <xdr:pic>
      <xdr:nvPicPr>
        <xdr:cNvPr id="84" name="Imagen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631507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631507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421005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529590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631507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421005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529590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323850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016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9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246592</xdr:rowOff>
    </xdr:to>
    <xdr:pic>
      <xdr:nvPicPr>
        <xdr:cNvPr id="204"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0</xdr:colOff>
      <xdr:row>39</xdr:row>
      <xdr:rowOff>0</xdr:rowOff>
    </xdr:from>
    <xdr:to>
      <xdr:col>5</xdr:col>
      <xdr:colOff>85725</xdr:colOff>
      <xdr:row>39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152400</xdr:colOff>
      <xdr:row>39</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6143625" y="9772650"/>
          <a:ext cx="152400" cy="152400"/>
        </a:xfrm>
        <a:prstGeom prst="rect">
          <a:avLst/>
        </a:prstGeom>
      </xdr:spPr>
    </xdr:sp>
    <xdr:clientData/>
  </xdr:twoCellAnchor>
  <xdr:twoCellAnchor editAs="oneCell">
    <xdr:from>
      <xdr:col>5</xdr:col>
      <xdr:colOff>0</xdr:colOff>
      <xdr:row>39</xdr:row>
      <xdr:rowOff>0</xdr:rowOff>
    </xdr:from>
    <xdr:to>
      <xdr:col>5</xdr:col>
      <xdr:colOff>85725</xdr:colOff>
      <xdr:row>39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85725</xdr:colOff>
      <xdr:row>39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6</xdr:col>
      <xdr:colOff>85725</xdr:colOff>
      <xdr:row>39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xdr:row>
      <xdr:rowOff>0</xdr:rowOff>
    </xdr:from>
    <xdr:to>
      <xdr:col>7</xdr:col>
      <xdr:colOff>85725</xdr:colOff>
      <xdr:row>39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152400</xdr:colOff>
      <xdr:row>39</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6143625" y="9772650"/>
          <a:ext cx="152400" cy="152400"/>
        </a:xfrm>
        <a:prstGeom prst="rect">
          <a:avLst/>
        </a:prstGeom>
      </xdr:spPr>
    </xdr:sp>
    <xdr:clientData/>
  </xdr:twoCellAnchor>
  <xdr:twoCellAnchor editAs="oneCell">
    <xdr:from>
      <xdr:col>9</xdr:col>
      <xdr:colOff>0</xdr:colOff>
      <xdr:row>39</xdr:row>
      <xdr:rowOff>0</xdr:rowOff>
    </xdr:from>
    <xdr:to>
      <xdr:col>9</xdr:col>
      <xdr:colOff>85725</xdr:colOff>
      <xdr:row>39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39</xdr:row>
      <xdr:rowOff>0</xdr:rowOff>
    </xdr:from>
    <xdr:to>
      <xdr:col>11</xdr:col>
      <xdr:colOff>85725</xdr:colOff>
      <xdr:row>39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12</xdr:col>
      <xdr:colOff>85725</xdr:colOff>
      <xdr:row>39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39</xdr:row>
      <xdr:rowOff>0</xdr:rowOff>
    </xdr:from>
    <xdr:to>
      <xdr:col>13</xdr:col>
      <xdr:colOff>85725</xdr:colOff>
      <xdr:row>39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85725</xdr:colOff>
      <xdr:row>39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3</xdr:col>
      <xdr:colOff>152400</xdr:colOff>
      <xdr:row>39</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4667250" y="9772650"/>
          <a:ext cx="152400" cy="152400"/>
        </a:xfrm>
        <a:prstGeom prst="rect">
          <a:avLst/>
        </a:prstGeom>
      </xdr:spPr>
    </xdr:sp>
    <xdr:clientData/>
  </xdr:twoCellAnchor>
  <xdr:twoCellAnchor editAs="oneCell">
    <xdr:from>
      <xdr:col>4</xdr:col>
      <xdr:colOff>0</xdr:colOff>
      <xdr:row>39</xdr:row>
      <xdr:rowOff>0</xdr:rowOff>
    </xdr:from>
    <xdr:to>
      <xdr:col>4</xdr:col>
      <xdr:colOff>152400</xdr:colOff>
      <xdr:row>39</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5410200" y="9772650"/>
          <a:ext cx="152400" cy="152400"/>
        </a:xfrm>
        <a:prstGeom prst="rect">
          <a:avLst/>
        </a:prstGeom>
      </xdr:spPr>
    </xdr:sp>
    <xdr:clientData/>
  </xdr:twoCellAnchor>
  <xdr:twoCellAnchor editAs="oneCell">
    <xdr:from>
      <xdr:col>4</xdr:col>
      <xdr:colOff>0</xdr:colOff>
      <xdr:row>39</xdr:row>
      <xdr:rowOff>0</xdr:rowOff>
    </xdr:from>
    <xdr:to>
      <xdr:col>4</xdr:col>
      <xdr:colOff>85725</xdr:colOff>
      <xdr:row>39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152400</xdr:colOff>
      <xdr:row>39</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3876675" y="9772650"/>
          <a:ext cx="152400" cy="152400"/>
        </a:xfrm>
        <a:prstGeom prst="rect">
          <a:avLst/>
        </a:prstGeom>
      </xdr:spPr>
    </xdr:sp>
    <xdr:clientData/>
  </xdr:twoCellAnchor>
  <xdr:twoCellAnchor editAs="oneCell">
    <xdr:from>
      <xdr:col>6</xdr:col>
      <xdr:colOff>0</xdr:colOff>
      <xdr:row>39</xdr:row>
      <xdr:rowOff>0</xdr:rowOff>
    </xdr:from>
    <xdr:to>
      <xdr:col>6</xdr:col>
      <xdr:colOff>85725</xdr:colOff>
      <xdr:row>39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xdr:row>
      <xdr:rowOff>0</xdr:rowOff>
    </xdr:from>
    <xdr:to>
      <xdr:col>7</xdr:col>
      <xdr:colOff>85725</xdr:colOff>
      <xdr:row>39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39</xdr:row>
      <xdr:rowOff>0</xdr:rowOff>
    </xdr:from>
    <xdr:to>
      <xdr:col>8</xdr:col>
      <xdr:colOff>85725</xdr:colOff>
      <xdr:row>39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39</xdr:row>
      <xdr:rowOff>0</xdr:rowOff>
    </xdr:from>
    <xdr:to>
      <xdr:col>9</xdr:col>
      <xdr:colOff>85725</xdr:colOff>
      <xdr:row>39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39</xdr:row>
      <xdr:rowOff>0</xdr:rowOff>
    </xdr:from>
    <xdr:to>
      <xdr:col>11</xdr:col>
      <xdr:colOff>85725</xdr:colOff>
      <xdr:row>39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12</xdr:col>
      <xdr:colOff>85725</xdr:colOff>
      <xdr:row>39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39</xdr:row>
      <xdr:rowOff>0</xdr:rowOff>
    </xdr:from>
    <xdr:to>
      <xdr:col>13</xdr:col>
      <xdr:colOff>85725</xdr:colOff>
      <xdr:row>39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39</xdr:row>
      <xdr:rowOff>0</xdr:rowOff>
    </xdr:from>
    <xdr:to>
      <xdr:col>14</xdr:col>
      <xdr:colOff>85725</xdr:colOff>
      <xdr:row>39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85725</xdr:colOff>
      <xdr:row>39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xdr:row>
      <xdr:rowOff>0</xdr:rowOff>
    </xdr:from>
    <xdr:to>
      <xdr:col>2</xdr:col>
      <xdr:colOff>85725</xdr:colOff>
      <xdr:row>39</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3</xdr:col>
      <xdr:colOff>152400</xdr:colOff>
      <xdr:row>39</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4667250" y="9772650"/>
          <a:ext cx="152400" cy="152400"/>
        </a:xfrm>
        <a:prstGeom prst="rect">
          <a:avLst/>
        </a:prstGeom>
      </xdr:spPr>
    </xdr:sp>
    <xdr:clientData/>
  </xdr:twoCellAnchor>
  <xdr:twoCellAnchor editAs="oneCell">
    <xdr:from>
      <xdr:col>4</xdr:col>
      <xdr:colOff>0</xdr:colOff>
      <xdr:row>39</xdr:row>
      <xdr:rowOff>0</xdr:rowOff>
    </xdr:from>
    <xdr:to>
      <xdr:col>4</xdr:col>
      <xdr:colOff>152400</xdr:colOff>
      <xdr:row>39</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5410200" y="9772650"/>
          <a:ext cx="152400" cy="152400"/>
        </a:xfrm>
        <a:prstGeom prst="rect">
          <a:avLst/>
        </a:prstGeom>
      </xdr:spPr>
    </xdr:sp>
    <xdr:clientData/>
  </xdr:twoCellAnchor>
  <xdr:twoCellAnchor editAs="oneCell">
    <xdr:from>
      <xdr:col>4</xdr:col>
      <xdr:colOff>0</xdr:colOff>
      <xdr:row>39</xdr:row>
      <xdr:rowOff>0</xdr:rowOff>
    </xdr:from>
    <xdr:to>
      <xdr:col>4</xdr:col>
      <xdr:colOff>85725</xdr:colOff>
      <xdr:row>39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85725</xdr:colOff>
      <xdr:row>39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3</xdr:row>
      <xdr:rowOff>172508</xdr:rowOff>
    </xdr:to>
    <xdr:pic>
      <xdr:nvPicPr>
        <xdr:cNvPr id="74"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3</xdr:row>
      <xdr:rowOff>77258</xdr:rowOff>
    </xdr:to>
    <xdr:pic>
      <xdr:nvPicPr>
        <xdr:cNvPr id="174"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152400</xdr:colOff>
      <xdr:row>22</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8983325" y="5810250"/>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81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8102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3175</xdr:rowOff>
    </xdr:to>
    <xdr:pic>
      <xdr:nvPicPr>
        <xdr:cNvPr id="83"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18</xdr:col>
      <xdr:colOff>152400</xdr:colOff>
      <xdr:row>42</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488025" y="10687050"/>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687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6870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3</xdr:row>
      <xdr:rowOff>34925</xdr:rowOff>
    </xdr:to>
    <xdr:pic>
      <xdr:nvPicPr>
        <xdr:cNvPr id="189"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34925</xdr:rowOff>
    </xdr:to>
    <xdr:pic>
      <xdr:nvPicPr>
        <xdr:cNvPr id="268"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490008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8466</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459950"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84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77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45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8466</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59950" y="12934950"/>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66675</xdr:rowOff>
    </xdr:to>
    <xdr:pic>
      <xdr:nvPicPr>
        <xdr:cNvPr id="397"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0</xdr:colOff>
      <xdr:row>30</xdr:row>
      <xdr:rowOff>0</xdr:rowOff>
    </xdr:from>
    <xdr:to>
      <xdr:col>7</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15</xdr:row>
      <xdr:rowOff>0</xdr:rowOff>
    </xdr:from>
    <xdr:to>
      <xdr:col>7</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21</xdr:row>
      <xdr:rowOff>0</xdr:rowOff>
    </xdr:from>
    <xdr:to>
      <xdr:col>7</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7</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6715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15</xdr:row>
      <xdr:rowOff>0</xdr:rowOff>
    </xdr:from>
    <xdr:to>
      <xdr:col>7</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3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3</xdr:row>
      <xdr:rowOff>98425</xdr:rowOff>
    </xdr:to>
    <xdr:pic>
      <xdr:nvPicPr>
        <xdr:cNvPr id="74"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193675</xdr:rowOff>
    </xdr:to>
    <xdr:pic>
      <xdr:nvPicPr>
        <xdr:cNvPr id="33"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62062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85862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625" y="21421725"/>
          <a:ext cx="152400" cy="152400"/>
        </a:xfrm>
        <a:prstGeom prst="rect">
          <a:avLst/>
        </a:prstGeom>
        <a:noFill/>
        <a:ln w="9525">
          <a:miter lim="800000"/>
          <a:headEnd/>
          <a:tailEnd/>
        </a:ln>
      </xdr:spPr>
    </xdr:pic>
    <xdr:clientData/>
  </xdr:twoCellAnchor>
  <xdr:twoCellAnchor>
    <xdr:from>
      <xdr:col>0</xdr:col>
      <xdr:colOff>0</xdr:colOff>
      <xdr:row>0</xdr:row>
      <xdr:rowOff>0</xdr:rowOff>
    </xdr:from>
    <xdr:to>
      <xdr:col>0</xdr:col>
      <xdr:colOff>1295400</xdr:colOff>
      <xdr:row>4</xdr:row>
      <xdr:rowOff>24342</xdr:rowOff>
    </xdr:to>
    <xdr:pic>
      <xdr:nvPicPr>
        <xdr:cNvPr id="179"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56092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3600" y="4029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0</xdr:col>
      <xdr:colOff>1295400</xdr:colOff>
      <xdr:row>4</xdr:row>
      <xdr:rowOff>130175</xdr:rowOff>
    </xdr:to>
    <xdr:pic>
      <xdr:nvPicPr>
        <xdr:cNvPr id="9"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415925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13758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140758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56092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109008</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24342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87842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45508</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4"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119592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4</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130175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161925</xdr:rowOff>
    </xdr:to>
    <xdr:pic>
      <xdr:nvPicPr>
        <xdr:cNvPr id="5"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2</xdr:row>
      <xdr:rowOff>532342</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1295400</xdr:colOff>
      <xdr:row>3</xdr:row>
      <xdr:rowOff>98425</xdr:rowOff>
    </xdr:to>
    <xdr:pic>
      <xdr:nvPicPr>
        <xdr:cNvPr id="3"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54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olet&#237;n\Archivos%20de%20trabajo%20Nelson\2017\ESTADISTICAS%20SEGURIDAD%20SOCIA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unozm\Downloads\Descargas\Estad&#237;sticas%20SIL%20para%20bolet&#237;n%20anual%202017-Pa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ítulo I"/>
      <sheetName val="1 2"/>
      <sheetName val="3 4"/>
      <sheetName val="5"/>
      <sheetName val="6"/>
      <sheetName val="7 8"/>
      <sheetName val="9 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45 46"/>
      <sheetName val="47 48 49"/>
      <sheetName val="50"/>
      <sheetName val="51"/>
      <sheetName val="52"/>
      <sheetName val="53"/>
      <sheetName val="54"/>
      <sheetName val="55"/>
      <sheetName val="56"/>
      <sheetName val="57"/>
      <sheetName val="58"/>
      <sheetName val="59"/>
      <sheetName val="60"/>
      <sheetName val="61"/>
      <sheetName val="62"/>
      <sheetName val="63"/>
      <sheetName val="64"/>
      <sheetName val="65"/>
    </sheetNames>
    <sheetDataSet>
      <sheetData sheetId="0"/>
      <sheetData sheetId="1"/>
      <sheetData sheetId="2">
        <row r="3">
          <cell r="B3" t="str">
            <v>NÚMERO PROMEDIO MENSUAL DE TRABAJADORES PROTEGIDOS POR EL SEGURO DE LA LEY N° 16.744 SEGÚN ACTIVIDAD ECONÓMICA Y MUTUALIDAD</v>
          </cell>
          <cell r="C3"/>
          <cell r="D3"/>
          <cell r="E3"/>
          <cell r="F3"/>
        </row>
        <row r="4">
          <cell r="B4">
            <v>2017</v>
          </cell>
          <cell r="C4"/>
          <cell r="D4"/>
          <cell r="E4"/>
          <cell r="F4"/>
          <cell r="G4"/>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 96"/>
      <sheetName val="97 "/>
      <sheetName val="98"/>
      <sheetName val="99"/>
    </sheetNames>
    <sheetDataSet>
      <sheetData sheetId="0"/>
      <sheetData sheetId="1"/>
      <sheetData sheetId="2"/>
      <sheetData sheetId="3">
        <row r="8">
          <cell r="C8">
            <v>109282867.26100001</v>
          </cell>
        </row>
        <row r="9">
          <cell r="C9">
            <v>3306323.7920000004</v>
          </cell>
        </row>
        <row r="10">
          <cell r="C10">
            <v>43.847000000000001</v>
          </cell>
        </row>
        <row r="11">
          <cell r="C11">
            <v>3997940.1110000005</v>
          </cell>
        </row>
        <row r="12">
          <cell r="C12">
            <v>134629.09999999998</v>
          </cell>
        </row>
        <row r="13">
          <cell r="C13">
            <v>441835059.491</v>
          </cell>
        </row>
        <row r="18">
          <cell r="C18">
            <v>451346807.30400002</v>
          </cell>
        </row>
        <row r="19">
          <cell r="C19">
            <v>434056850.759</v>
          </cell>
        </row>
        <row r="20">
          <cell r="C20">
            <v>17289956.544999998</v>
          </cell>
        </row>
        <row r="21">
          <cell r="C21">
            <v>-4997375.3340000007</v>
          </cell>
        </row>
        <row r="22">
          <cell r="C22">
            <v>2774052.6240000003</v>
          </cell>
        </row>
        <row r="23">
          <cell r="C23">
            <v>66121171.91799999</v>
          </cell>
        </row>
        <row r="24">
          <cell r="C24">
            <v>63608323.916999996</v>
          </cell>
        </row>
        <row r="25">
          <cell r="C25">
            <v>2512848.0010000002</v>
          </cell>
        </row>
        <row r="26">
          <cell r="C26">
            <v>42321559.408</v>
          </cell>
        </row>
        <row r="27">
          <cell r="C27">
            <v>40743721.766999997</v>
          </cell>
        </row>
        <row r="28">
          <cell r="C28">
            <v>1577837.6410000001</v>
          </cell>
        </row>
        <row r="29">
          <cell r="C29">
            <v>13373.817000000001</v>
          </cell>
        </row>
        <row r="30">
          <cell r="C30">
            <v>13318.495000000001</v>
          </cell>
        </row>
        <row r="31">
          <cell r="C31">
            <v>55.322000000000003</v>
          </cell>
        </row>
        <row r="32">
          <cell r="C32">
            <v>977246.10600000003</v>
          </cell>
        </row>
        <row r="33">
          <cell r="C33">
            <v>27.759</v>
          </cell>
        </row>
        <row r="34">
          <cell r="C3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O27"/>
  <sheetViews>
    <sheetView showGridLines="0" tabSelected="1" zoomScale="90" zoomScaleNormal="90" workbookViewId="0"/>
  </sheetViews>
  <sheetFormatPr baseColWidth="10" defaultRowHeight="15" x14ac:dyDescent="0.25"/>
  <cols>
    <col min="1" max="1" width="22.5703125" customWidth="1"/>
  </cols>
  <sheetData>
    <row r="1" spans="12:15" ht="47.25" customHeight="1" x14ac:dyDescent="0.25"/>
    <row r="12" spans="12:15" x14ac:dyDescent="0.25">
      <c r="N12" s="1133"/>
    </row>
    <row r="13" spans="12:15" x14ac:dyDescent="0.25">
      <c r="L13" s="1133"/>
      <c r="M13" s="1133"/>
      <c r="N13" s="1133"/>
      <c r="O13" s="1133"/>
    </row>
    <row r="14" spans="12:15" x14ac:dyDescent="0.25">
      <c r="L14" s="1133"/>
      <c r="M14" s="1133"/>
      <c r="N14" s="1133"/>
      <c r="O14" s="1133"/>
    </row>
    <row r="15" spans="12:15" x14ac:dyDescent="0.25">
      <c r="L15" s="1133"/>
      <c r="M15" s="1133"/>
      <c r="N15" s="1133"/>
      <c r="O15" s="1133"/>
    </row>
    <row r="16" spans="12:15" x14ac:dyDescent="0.25">
      <c r="L16" s="1133"/>
      <c r="M16" s="1133"/>
      <c r="N16" s="1133"/>
      <c r="O16" s="1133"/>
    </row>
    <row r="17" spans="12:15" x14ac:dyDescent="0.25">
      <c r="L17" s="1133"/>
      <c r="M17" s="1133"/>
      <c r="N17" s="1133"/>
      <c r="O17" s="1133"/>
    </row>
    <row r="18" spans="12:15" x14ac:dyDescent="0.25">
      <c r="L18" s="1133"/>
      <c r="M18" s="1133"/>
      <c r="N18" s="1133"/>
      <c r="O18" s="1133"/>
    </row>
    <row r="19" spans="12:15" x14ac:dyDescent="0.25">
      <c r="L19" s="1133"/>
      <c r="M19" s="1133"/>
      <c r="N19" s="1133"/>
      <c r="O19" s="1133"/>
    </row>
    <row r="20" spans="12:15" x14ac:dyDescent="0.25">
      <c r="L20" s="1133"/>
      <c r="M20" s="1133"/>
      <c r="N20" s="1133"/>
      <c r="O20" s="1133"/>
    </row>
    <row r="21" spans="12:15" x14ac:dyDescent="0.25">
      <c r="L21" s="1133"/>
      <c r="M21" s="1133"/>
      <c r="N21" s="1133"/>
      <c r="O21" s="1133"/>
    </row>
    <row r="22" spans="12:15" x14ac:dyDescent="0.25">
      <c r="L22" s="1133"/>
      <c r="M22" s="1133"/>
      <c r="N22" s="1133"/>
      <c r="O22" s="1133"/>
    </row>
    <row r="23" spans="12:15" x14ac:dyDescent="0.25">
      <c r="M23" s="1133"/>
      <c r="N23" s="1133"/>
      <c r="O23" s="1133"/>
    </row>
    <row r="24" spans="12:15" x14ac:dyDescent="0.25">
      <c r="M24" s="1133"/>
      <c r="N24" s="1133"/>
      <c r="O24" s="1133"/>
    </row>
    <row r="25" spans="12:15" x14ac:dyDescent="0.25">
      <c r="M25" s="1133"/>
      <c r="N25" s="1133"/>
      <c r="O25" s="1133"/>
    </row>
    <row r="26" spans="12:15" x14ac:dyDescent="0.25">
      <c r="M26" s="1133"/>
      <c r="N26" s="1133"/>
      <c r="O26" s="1133"/>
    </row>
    <row r="27" spans="12:15" x14ac:dyDescent="0.25">
      <c r="M27" s="1133"/>
      <c r="N27" s="1133"/>
      <c r="O27" s="113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4"/>
  <sheetViews>
    <sheetView showGridLines="0" zoomScale="90" zoomScaleNormal="90" workbookViewId="0"/>
  </sheetViews>
  <sheetFormatPr baseColWidth="10" defaultColWidth="11.42578125" defaultRowHeight="12.75" x14ac:dyDescent="0.25"/>
  <cols>
    <col min="1" max="1" width="23.7109375" style="137" customWidth="1"/>
    <col min="2" max="2" width="30" style="137" customWidth="1"/>
    <col min="3" max="7" width="17.5703125" style="137" customWidth="1"/>
    <col min="8" max="8" width="15" style="137" customWidth="1"/>
    <col min="9" max="9" width="12.7109375" style="137" customWidth="1"/>
    <col min="10" max="34" width="11.42578125" style="137"/>
    <col min="35" max="36" width="11.7109375" style="137" bestFit="1" customWidth="1"/>
    <col min="37" max="37" width="12.28515625" style="137" bestFit="1" customWidth="1"/>
    <col min="38" max="38" width="11.7109375" style="137" bestFit="1" customWidth="1"/>
    <col min="39" max="16384" width="11.42578125" style="137"/>
  </cols>
  <sheetData>
    <row r="1" spans="2:10" ht="42.95" customHeight="1" x14ac:dyDescent="0.25"/>
    <row r="2" spans="2:10" ht="18" x14ac:dyDescent="0.25">
      <c r="B2" s="1829" t="s">
        <v>82</v>
      </c>
      <c r="C2" s="1845"/>
      <c r="D2" s="1845"/>
      <c r="E2" s="1845"/>
      <c r="F2" s="1845"/>
      <c r="G2" s="1845"/>
      <c r="H2" s="1845"/>
      <c r="I2" s="3" t="s">
        <v>885</v>
      </c>
      <c r="J2" s="138"/>
    </row>
    <row r="3" spans="2:10" ht="36" customHeight="1" x14ac:dyDescent="0.25">
      <c r="B3" s="1851" t="s">
        <v>83</v>
      </c>
      <c r="C3" s="1861"/>
      <c r="D3" s="1861"/>
      <c r="E3" s="1861"/>
      <c r="F3" s="1861"/>
      <c r="G3" s="1861"/>
      <c r="H3" s="1861"/>
      <c r="I3" s="3"/>
    </row>
    <row r="4" spans="2:10" ht="19.149999999999999" customHeight="1" thickBot="1" x14ac:dyDescent="0.25">
      <c r="B4" s="1847">
        <v>2017</v>
      </c>
      <c r="C4" s="1862"/>
      <c r="D4" s="1862"/>
      <c r="E4" s="1862"/>
      <c r="F4" s="1862"/>
      <c r="G4" s="1862"/>
      <c r="H4" s="1862"/>
      <c r="I4" s="139"/>
    </row>
    <row r="5" spans="2:10" ht="15.75" x14ac:dyDescent="0.25">
      <c r="B5" s="140"/>
      <c r="C5" s="141"/>
      <c r="D5" s="141"/>
      <c r="E5" s="141"/>
      <c r="F5" s="141"/>
      <c r="G5" s="141"/>
      <c r="H5" s="141"/>
      <c r="I5" s="139"/>
    </row>
    <row r="6" spans="2:10" ht="15.75" x14ac:dyDescent="0.25">
      <c r="B6" s="1837" t="s">
        <v>84</v>
      </c>
      <c r="C6" s="1853" t="s">
        <v>23</v>
      </c>
      <c r="D6" s="1853"/>
      <c r="E6" s="1853"/>
      <c r="F6" s="1863" t="s">
        <v>85</v>
      </c>
      <c r="G6" s="1865" t="s">
        <v>86</v>
      </c>
      <c r="H6" s="1867" t="s">
        <v>10</v>
      </c>
      <c r="I6" s="3"/>
    </row>
    <row r="7" spans="2:10" ht="32.25" customHeight="1" x14ac:dyDescent="0.25">
      <c r="B7" s="1838"/>
      <c r="C7" s="37" t="s">
        <v>24</v>
      </c>
      <c r="D7" s="37" t="s">
        <v>25</v>
      </c>
      <c r="E7" s="37" t="s">
        <v>26</v>
      </c>
      <c r="F7" s="1864"/>
      <c r="G7" s="1866"/>
      <c r="H7" s="1868"/>
    </row>
    <row r="8" spans="2:10" ht="18" customHeight="1" x14ac:dyDescent="0.2">
      <c r="B8" s="127" t="s">
        <v>87</v>
      </c>
      <c r="C8" s="12">
        <v>228302.5</v>
      </c>
      <c r="D8" s="12">
        <v>205312.33333333334</v>
      </c>
      <c r="E8" s="12">
        <v>34216.5</v>
      </c>
      <c r="F8" s="1566">
        <v>467831.33333333337</v>
      </c>
      <c r="G8" s="90">
        <v>524847.75</v>
      </c>
      <c r="H8" s="1566">
        <v>992679.08333333337</v>
      </c>
    </row>
    <row r="9" spans="2:10" ht="18" customHeight="1" x14ac:dyDescent="0.2">
      <c r="B9" s="127" t="s">
        <v>88</v>
      </c>
      <c r="C9" s="12">
        <v>203343.41666666666</v>
      </c>
      <c r="D9" s="12">
        <v>244889</v>
      </c>
      <c r="E9" s="12">
        <v>49008.75</v>
      </c>
      <c r="F9" s="1566">
        <v>497241.16666666663</v>
      </c>
      <c r="G9" s="12">
        <v>75128.166666666672</v>
      </c>
      <c r="H9" s="1566">
        <v>572369.33333333326</v>
      </c>
    </row>
    <row r="10" spans="2:10" ht="18" customHeight="1" x14ac:dyDescent="0.2">
      <c r="B10" s="127" t="s">
        <v>89</v>
      </c>
      <c r="C10" s="12">
        <v>403145.41666666663</v>
      </c>
      <c r="D10" s="12">
        <v>362244.83333333331</v>
      </c>
      <c r="E10" s="12">
        <v>90000</v>
      </c>
      <c r="F10" s="1566">
        <v>855390.25</v>
      </c>
      <c r="G10" s="12">
        <v>28558.75</v>
      </c>
      <c r="H10" s="1566">
        <v>883949</v>
      </c>
    </row>
    <row r="11" spans="2:10" ht="18" customHeight="1" x14ac:dyDescent="0.2">
      <c r="B11" s="127" t="s">
        <v>90</v>
      </c>
      <c r="C11" s="12">
        <v>585975.08333333337</v>
      </c>
      <c r="D11" s="12">
        <v>443483.5</v>
      </c>
      <c r="E11" s="12">
        <v>115727.41666666666</v>
      </c>
      <c r="F11" s="1566">
        <v>1145186</v>
      </c>
      <c r="G11" s="12">
        <v>11294.666666666668</v>
      </c>
      <c r="H11" s="1566">
        <v>1156480.6666666667</v>
      </c>
    </row>
    <row r="12" spans="2:10" ht="18" customHeight="1" x14ac:dyDescent="0.2">
      <c r="B12" s="127" t="s">
        <v>91</v>
      </c>
      <c r="C12" s="12">
        <v>276891.5</v>
      </c>
      <c r="D12" s="12">
        <v>191372.58333333334</v>
      </c>
      <c r="E12" s="12">
        <v>67269.583333333328</v>
      </c>
      <c r="F12" s="1566">
        <v>535533.66666666674</v>
      </c>
      <c r="G12" s="12">
        <v>6426.083333333333</v>
      </c>
      <c r="H12" s="1566">
        <v>541959.75000000012</v>
      </c>
    </row>
    <row r="13" spans="2:10" ht="18" customHeight="1" x14ac:dyDescent="0.2">
      <c r="B13" s="127" t="s">
        <v>92</v>
      </c>
      <c r="C13" s="12">
        <v>734763.08333333337</v>
      </c>
      <c r="D13" s="12">
        <v>568796.66666666663</v>
      </c>
      <c r="E13" s="12">
        <v>220535.91666666666</v>
      </c>
      <c r="F13" s="1566">
        <v>1524095.6666666667</v>
      </c>
      <c r="G13" s="12">
        <v>92057.5</v>
      </c>
      <c r="H13" s="1566">
        <v>1616153.1666666667</v>
      </c>
    </row>
    <row r="14" spans="2:10" ht="18" customHeight="1" x14ac:dyDescent="0.2">
      <c r="B14" s="127" t="s">
        <v>93</v>
      </c>
      <c r="C14" s="12">
        <v>6871.916666666667</v>
      </c>
      <c r="D14" s="12">
        <v>15099.166666666666</v>
      </c>
      <c r="E14" s="12">
        <v>2569.25</v>
      </c>
      <c r="F14" s="1566">
        <v>24540.333333333332</v>
      </c>
      <c r="G14" s="12">
        <v>23186</v>
      </c>
      <c r="H14" s="1566">
        <v>47726.333333333328</v>
      </c>
    </row>
    <row r="15" spans="2:10" ht="18" customHeight="1" x14ac:dyDescent="0.25">
      <c r="B15" s="142" t="s">
        <v>10</v>
      </c>
      <c r="C15" s="143">
        <v>2439292.9166666665</v>
      </c>
      <c r="D15" s="143">
        <v>2031198.0833333333</v>
      </c>
      <c r="E15" s="143">
        <v>579327.41666666663</v>
      </c>
      <c r="F15" s="143">
        <v>5049818.416666667</v>
      </c>
      <c r="G15" s="143">
        <v>761498.91666666663</v>
      </c>
      <c r="H15" s="143">
        <v>5811317.333333334</v>
      </c>
      <c r="I15" s="144"/>
    </row>
    <row r="16" spans="2:10" ht="11.25" customHeight="1" x14ac:dyDescent="0.25">
      <c r="B16" s="1815" t="s">
        <v>94</v>
      </c>
      <c r="C16" s="1815"/>
      <c r="D16" s="1815"/>
      <c r="E16" s="1815"/>
      <c r="F16" s="1815"/>
      <c r="G16" s="1815"/>
      <c r="H16" s="1815"/>
      <c r="I16" s="145"/>
      <c r="J16" s="146"/>
    </row>
    <row r="17" spans="2:10" ht="11.25" customHeight="1" x14ac:dyDescent="0.25">
      <c r="B17" s="1815" t="s">
        <v>95</v>
      </c>
      <c r="C17" s="1815"/>
      <c r="D17" s="1815"/>
      <c r="E17" s="1815"/>
      <c r="F17" s="1815"/>
      <c r="G17" s="1815"/>
      <c r="H17" s="1815"/>
      <c r="I17" s="145"/>
    </row>
    <row r="18" spans="2:10" ht="15.75" customHeight="1" x14ac:dyDescent="0.25">
      <c r="B18" s="147"/>
      <c r="C18" s="148"/>
      <c r="D18" s="148"/>
      <c r="E18" s="148"/>
      <c r="F18" s="148"/>
      <c r="G18" s="148"/>
      <c r="H18" s="148"/>
      <c r="I18" s="144"/>
    </row>
    <row r="19" spans="2:10" ht="33.75" customHeight="1" x14ac:dyDescent="0.25">
      <c r="B19" s="63"/>
      <c r="C19" s="144"/>
      <c r="D19" s="144"/>
      <c r="E19" s="144"/>
      <c r="F19" s="144"/>
      <c r="G19" s="144"/>
      <c r="H19" s="144"/>
      <c r="I19" s="3"/>
    </row>
    <row r="20" spans="2:10" ht="17.45" customHeight="1" x14ac:dyDescent="0.25">
      <c r="B20" s="1829" t="s">
        <v>96</v>
      </c>
      <c r="C20" s="1845"/>
      <c r="D20" s="1845"/>
      <c r="E20" s="1845"/>
      <c r="F20" s="1845"/>
      <c r="G20" s="1845"/>
      <c r="H20" s="1845"/>
      <c r="I20" s="3"/>
    </row>
    <row r="21" spans="2:10" ht="36" customHeight="1" x14ac:dyDescent="0.2">
      <c r="B21" s="1851" t="s">
        <v>97</v>
      </c>
      <c r="C21" s="1861"/>
      <c r="D21" s="1861"/>
      <c r="E21" s="1861"/>
      <c r="F21" s="1861"/>
      <c r="G21" s="1861"/>
      <c r="H21" s="1861"/>
      <c r="I21" s="139"/>
    </row>
    <row r="22" spans="2:10" ht="15.75" thickBot="1" x14ac:dyDescent="0.25">
      <c r="B22" s="1847">
        <v>2017</v>
      </c>
      <c r="C22" s="1862"/>
      <c r="D22" s="1862"/>
      <c r="E22" s="1862"/>
      <c r="F22" s="1862"/>
      <c r="G22" s="1862"/>
      <c r="H22" s="1862"/>
      <c r="I22" s="139"/>
    </row>
    <row r="23" spans="2:10" ht="19.149999999999999" customHeight="1" x14ac:dyDescent="0.25">
      <c r="B23" s="140"/>
      <c r="C23" s="141"/>
      <c r="D23" s="141"/>
      <c r="E23" s="141"/>
      <c r="F23" s="141"/>
      <c r="G23" s="141"/>
      <c r="H23" s="141"/>
    </row>
    <row r="24" spans="2:10" ht="20.25" customHeight="1" x14ac:dyDescent="0.25">
      <c r="B24" s="1837" t="s">
        <v>84</v>
      </c>
      <c r="C24" s="1853" t="s">
        <v>23</v>
      </c>
      <c r="D24" s="1853"/>
      <c r="E24" s="1853"/>
      <c r="F24" s="1863" t="s">
        <v>85</v>
      </c>
      <c r="G24" s="1865" t="s">
        <v>86</v>
      </c>
      <c r="H24" s="1867" t="s">
        <v>10</v>
      </c>
    </row>
    <row r="25" spans="2:10" ht="32.25" customHeight="1" x14ac:dyDescent="0.25">
      <c r="B25" s="1838"/>
      <c r="C25" s="37" t="s">
        <v>24</v>
      </c>
      <c r="D25" s="37" t="s">
        <v>25</v>
      </c>
      <c r="E25" s="37" t="s">
        <v>26</v>
      </c>
      <c r="F25" s="1864"/>
      <c r="G25" s="1866"/>
      <c r="H25" s="1868"/>
      <c r="I25" s="149"/>
    </row>
    <row r="26" spans="2:10" ht="18" customHeight="1" x14ac:dyDescent="0.2">
      <c r="B26" s="127" t="s">
        <v>87</v>
      </c>
      <c r="C26" s="12">
        <v>41267.916666666664</v>
      </c>
      <c r="D26" s="12">
        <v>72453</v>
      </c>
      <c r="E26" s="12">
        <v>9302.4166666666661</v>
      </c>
      <c r="F26" s="93">
        <v>123023.33333333333</v>
      </c>
      <c r="G26" s="12">
        <v>330602.41666666669</v>
      </c>
      <c r="H26" s="93">
        <v>453625.75</v>
      </c>
      <c r="I26" s="149"/>
    </row>
    <row r="27" spans="2:10" ht="18" customHeight="1" x14ac:dyDescent="0.2">
      <c r="B27" s="127" t="s">
        <v>88</v>
      </c>
      <c r="C27" s="12">
        <v>12721.583333333334</v>
      </c>
      <c r="D27" s="12">
        <v>16097.666666666666</v>
      </c>
      <c r="E27" s="12">
        <v>3123.3333333333335</v>
      </c>
      <c r="F27" s="93">
        <v>31942.583333333332</v>
      </c>
      <c r="G27" s="12">
        <v>5275.166666666667</v>
      </c>
      <c r="H27" s="93">
        <v>37217.75</v>
      </c>
      <c r="I27" s="149"/>
    </row>
    <row r="28" spans="2:10" ht="18" customHeight="1" x14ac:dyDescent="0.2">
      <c r="B28" s="127" t="s">
        <v>89</v>
      </c>
      <c r="C28" s="12">
        <v>8345.1666666666661</v>
      </c>
      <c r="D28" s="12">
        <v>7687.3333333333339</v>
      </c>
      <c r="E28" s="12">
        <v>1821.4166666666667</v>
      </c>
      <c r="F28" s="93">
        <v>17853.916666666668</v>
      </c>
      <c r="G28" s="12">
        <v>618.16666666666674</v>
      </c>
      <c r="H28" s="93">
        <v>18472.083333333336</v>
      </c>
      <c r="I28" s="149"/>
    </row>
    <row r="29" spans="2:10" ht="18" customHeight="1" x14ac:dyDescent="0.2">
      <c r="B29" s="127" t="s">
        <v>90</v>
      </c>
      <c r="C29" s="12">
        <v>2884.25</v>
      </c>
      <c r="D29" s="12">
        <v>2173.6666666666665</v>
      </c>
      <c r="E29" s="12">
        <v>550.16666666666674</v>
      </c>
      <c r="F29" s="93">
        <v>5608.083333333333</v>
      </c>
      <c r="G29" s="12">
        <v>42.916666666666671</v>
      </c>
      <c r="H29" s="93">
        <v>5651</v>
      </c>
      <c r="I29" s="149"/>
    </row>
    <row r="30" spans="2:10" ht="18" customHeight="1" x14ac:dyDescent="0.2">
      <c r="B30" s="127" t="s">
        <v>91</v>
      </c>
      <c r="C30" s="12">
        <v>390.41666666666669</v>
      </c>
      <c r="D30" s="12">
        <v>273.83333333333331</v>
      </c>
      <c r="E30" s="12">
        <v>93.666666666666671</v>
      </c>
      <c r="F30" s="93">
        <v>757.91666666666663</v>
      </c>
      <c r="G30" s="12">
        <v>9.75</v>
      </c>
      <c r="H30" s="93">
        <v>767.66666666666663</v>
      </c>
      <c r="I30" s="149"/>
    </row>
    <row r="31" spans="2:10" ht="18" customHeight="1" x14ac:dyDescent="0.2">
      <c r="B31" s="127" t="s">
        <v>92</v>
      </c>
      <c r="C31" s="12">
        <v>300.91666666666669</v>
      </c>
      <c r="D31" s="12">
        <v>222.16666666666666</v>
      </c>
      <c r="E31" s="12">
        <v>88.333333333333329</v>
      </c>
      <c r="F31" s="93">
        <v>611.41666666666674</v>
      </c>
      <c r="G31" s="12">
        <v>22.333333333333332</v>
      </c>
      <c r="H31" s="93">
        <v>633.75000000000011</v>
      </c>
      <c r="I31" s="149"/>
      <c r="J31" s="150"/>
    </row>
    <row r="32" spans="2:10" ht="15.75" customHeight="1" x14ac:dyDescent="0.25">
      <c r="B32" s="27" t="s">
        <v>10</v>
      </c>
      <c r="C32" s="15">
        <v>65910.25</v>
      </c>
      <c r="D32" s="15">
        <v>98907.666666666672</v>
      </c>
      <c r="E32" s="15">
        <v>14979.333333333332</v>
      </c>
      <c r="F32" s="15">
        <v>179797.24999999997</v>
      </c>
      <c r="G32" s="15">
        <v>336570.75000000006</v>
      </c>
      <c r="H32" s="15">
        <v>516368</v>
      </c>
      <c r="I32" s="3"/>
    </row>
    <row r="33" spans="2:8" ht="11.25" customHeight="1" x14ac:dyDescent="0.2">
      <c r="B33" s="132" t="s">
        <v>98</v>
      </c>
      <c r="H33" s="3"/>
    </row>
    <row r="34" spans="2:8" ht="11.25" customHeight="1" x14ac:dyDescent="0.25">
      <c r="B34" s="1815" t="s">
        <v>95</v>
      </c>
      <c r="C34" s="1815"/>
      <c r="D34" s="1815"/>
      <c r="E34" s="1815"/>
      <c r="F34" s="1815"/>
      <c r="G34" s="1815"/>
      <c r="H34" s="1815"/>
    </row>
    <row r="35" spans="2:8" x14ac:dyDescent="0.25">
      <c r="B35" s="63"/>
      <c r="C35" s="151"/>
      <c r="D35" s="151"/>
      <c r="E35" s="151"/>
      <c r="F35" s="151"/>
      <c r="G35" s="151"/>
      <c r="H35" s="151"/>
    </row>
    <row r="36" spans="2:8" x14ac:dyDescent="0.25">
      <c r="B36" s="63"/>
      <c r="H36" s="144"/>
    </row>
    <row r="37" spans="2:8" x14ac:dyDescent="0.25">
      <c r="B37" s="63"/>
      <c r="H37" s="144"/>
    </row>
    <row r="38" spans="2:8" x14ac:dyDescent="0.25">
      <c r="B38" s="63"/>
      <c r="H38" s="144"/>
    </row>
    <row r="39" spans="2:8" x14ac:dyDescent="0.25">
      <c r="B39" s="63"/>
      <c r="H39" s="144"/>
    </row>
    <row r="40" spans="2:8" x14ac:dyDescent="0.25">
      <c r="B40" s="63"/>
      <c r="H40" s="144"/>
    </row>
    <row r="41" spans="2:8" x14ac:dyDescent="0.25">
      <c r="B41" s="63"/>
      <c r="H41" s="144"/>
    </row>
    <row r="42" spans="2:8" x14ac:dyDescent="0.25">
      <c r="B42" s="63"/>
      <c r="H42" s="144"/>
    </row>
    <row r="43" spans="2:8" x14ac:dyDescent="0.25">
      <c r="B43" s="63"/>
      <c r="H43" s="144"/>
    </row>
    <row r="44" spans="2:8" x14ac:dyDescent="0.25">
      <c r="B44" s="63"/>
      <c r="H44" s="144"/>
    </row>
  </sheetData>
  <mergeCells count="19">
    <mergeCell ref="B34:H34"/>
    <mergeCell ref="B16:H16"/>
    <mergeCell ref="B17:H17"/>
    <mergeCell ref="B20:H20"/>
    <mergeCell ref="B21:H21"/>
    <mergeCell ref="B22:H22"/>
    <mergeCell ref="B24:B25"/>
    <mergeCell ref="C24:E24"/>
    <mergeCell ref="F24:F25"/>
    <mergeCell ref="G24:G25"/>
    <mergeCell ref="H24:H25"/>
    <mergeCell ref="B2:H2"/>
    <mergeCell ref="B3:H3"/>
    <mergeCell ref="B4:H4"/>
    <mergeCell ref="B6:B7"/>
    <mergeCell ref="C6:E6"/>
    <mergeCell ref="F6:F7"/>
    <mergeCell ref="G6:G7"/>
    <mergeCell ref="H6:H7"/>
  </mergeCells>
  <conditionalFormatting sqref="C18:H18">
    <cfRule type="cellIs" dxfId="4" priority="1" operator="greaterThan">
      <formula>24893</formula>
    </cfRule>
    <cfRule type="cellIs" dxfId="3" priority="2" operator="greaterThan">
      <formula>0</formula>
    </cfRule>
  </conditionalFormatting>
  <hyperlinks>
    <hyperlink ref="I2" location="'Indice Total'!A7"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K321"/>
  <sheetViews>
    <sheetView showGridLines="0" zoomScale="90" zoomScaleNormal="90" workbookViewId="0"/>
  </sheetViews>
  <sheetFormatPr baseColWidth="10" defaultColWidth="10.28515625" defaultRowHeight="15" x14ac:dyDescent="0.25"/>
  <cols>
    <col min="1" max="1" width="23.7109375" style="1137" customWidth="1"/>
    <col min="2" max="2" width="75.28515625" style="1166" customWidth="1"/>
    <col min="3" max="3" width="20.28515625" style="1137" bestFit="1" customWidth="1"/>
    <col min="4" max="4" width="20.7109375" style="1137" bestFit="1" customWidth="1"/>
    <col min="5" max="5" width="18.28515625" style="1137" bestFit="1" customWidth="1"/>
    <col min="6" max="6" width="19.42578125" style="1137" bestFit="1" customWidth="1"/>
    <col min="7" max="7" width="14.85546875" style="1137" bestFit="1" customWidth="1"/>
    <col min="8" max="8" width="11.7109375" style="1137" customWidth="1"/>
    <col min="9" max="9" width="12.140625" style="1137" bestFit="1" customWidth="1"/>
    <col min="10" max="192" width="10.28515625" style="1137"/>
    <col min="193" max="193" width="0" style="1138" hidden="1" customWidth="1"/>
    <col min="194" max="16384" width="10.28515625" style="1137"/>
  </cols>
  <sheetData>
    <row r="1" spans="2:193" ht="42.95" customHeight="1" x14ac:dyDescent="0.25"/>
    <row r="2" spans="2:193" ht="18" x14ac:dyDescent="0.25">
      <c r="B2" s="2110" t="s">
        <v>1617</v>
      </c>
      <c r="C2" s="2110"/>
      <c r="D2" s="2110"/>
      <c r="E2" s="2110"/>
      <c r="F2" s="2110"/>
      <c r="G2" s="2110"/>
      <c r="H2" s="972" t="s">
        <v>885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s="1137"/>
    </row>
    <row r="3" spans="2:193" ht="15.75" customHeight="1" x14ac:dyDescent="0.25">
      <c r="B3" s="2111" t="s">
        <v>1613</v>
      </c>
      <c r="C3" s="2111"/>
      <c r="D3" s="2111"/>
      <c r="E3" s="2111"/>
      <c r="F3" s="2111"/>
      <c r="G3" s="2111"/>
      <c r="H3" s="1138"/>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s="1137"/>
    </row>
    <row r="4" spans="2:193" x14ac:dyDescent="0.25">
      <c r="B4" s="2112" t="s">
        <v>290</v>
      </c>
      <c r="C4" s="2112"/>
      <c r="D4" s="2112"/>
      <c r="E4" s="2112"/>
      <c r="F4" s="2112"/>
      <c r="G4" s="2112"/>
      <c r="H4" s="1138"/>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s="1137"/>
    </row>
    <row r="5" spans="2:193" ht="16.5" thickBot="1" x14ac:dyDescent="0.3">
      <c r="B5" s="2090" t="s">
        <v>961</v>
      </c>
      <c r="C5" s="2090"/>
      <c r="D5" s="2090"/>
      <c r="E5" s="2090"/>
      <c r="F5" s="2090"/>
      <c r="G5" s="2090"/>
      <c r="H5" s="1138"/>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s="1137"/>
    </row>
    <row r="6" spans="2:193" x14ac:dyDescent="0.25">
      <c r="B6"/>
      <c r="C6"/>
      <c r="D6"/>
      <c r="E6"/>
      <c r="F6"/>
      <c r="G6"/>
      <c r="H6" s="1138"/>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s="1137"/>
    </row>
    <row r="7" spans="2:193" ht="31.5" x14ac:dyDescent="0.25">
      <c r="B7" s="1071" t="s">
        <v>1518</v>
      </c>
      <c r="C7" s="1071" t="s">
        <v>935</v>
      </c>
      <c r="D7" s="1071" t="s">
        <v>1614</v>
      </c>
      <c r="E7" s="1071" t="s">
        <v>936</v>
      </c>
      <c r="F7" s="1071" t="s">
        <v>1615</v>
      </c>
      <c r="G7" s="1071" t="s">
        <v>122</v>
      </c>
      <c r="H7" s="1138"/>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s="1137"/>
    </row>
    <row r="8" spans="2:193" x14ac:dyDescent="0.25">
      <c r="B8" s="1153" t="s">
        <v>1519</v>
      </c>
      <c r="C8" s="1154">
        <v>10353816</v>
      </c>
      <c r="D8" s="1154">
        <v>1204</v>
      </c>
      <c r="E8" s="1154">
        <v>5504314</v>
      </c>
      <c r="F8" s="1154">
        <v>2432273</v>
      </c>
      <c r="G8" s="1157">
        <v>18291607</v>
      </c>
      <c r="H8" s="1138"/>
      <c r="I8"/>
      <c r="J8" s="112"/>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s="1137"/>
    </row>
    <row r="9" spans="2:193" ht="18" customHeight="1" x14ac:dyDescent="0.25">
      <c r="B9" s="1099" t="s">
        <v>1443</v>
      </c>
      <c r="C9" s="1141">
        <v>2078496</v>
      </c>
      <c r="D9" s="1141">
        <v>37</v>
      </c>
      <c r="E9" s="1141"/>
      <c r="F9" s="1141">
        <v>738677</v>
      </c>
      <c r="G9" s="1155">
        <v>2817210</v>
      </c>
      <c r="H9" s="1138"/>
      <c r="I9" s="1138"/>
      <c r="J9" s="1138"/>
      <c r="K9" s="113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s="1137"/>
    </row>
    <row r="10" spans="2:193" ht="18" customHeight="1" x14ac:dyDescent="0.25">
      <c r="B10" s="1099" t="s">
        <v>1441</v>
      </c>
      <c r="C10" s="1141">
        <v>14329726</v>
      </c>
      <c r="D10" s="1141">
        <v>304</v>
      </c>
      <c r="E10" s="1141"/>
      <c r="F10" s="1141">
        <v>6178914</v>
      </c>
      <c r="G10" s="1155">
        <v>20508944</v>
      </c>
      <c r="H10" s="1138"/>
      <c r="I10" s="1138"/>
      <c r="J10" s="1138"/>
      <c r="K10" s="113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s="1137"/>
    </row>
    <row r="11" spans="2:193" ht="18" customHeight="1" x14ac:dyDescent="0.25">
      <c r="B11" s="1099" t="s">
        <v>1445</v>
      </c>
      <c r="C11" s="1141">
        <v>1177135</v>
      </c>
      <c r="D11" s="1141">
        <v>1</v>
      </c>
      <c r="E11" s="1141"/>
      <c r="F11" s="1141">
        <v>304006</v>
      </c>
      <c r="G11" s="1155">
        <v>1481142</v>
      </c>
      <c r="H11" s="1138"/>
      <c r="I11" s="1138"/>
      <c r="J11" s="1138"/>
      <c r="K11" s="113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s="1137"/>
    </row>
    <row r="12" spans="2:193" ht="18" customHeight="1" x14ac:dyDescent="0.25">
      <c r="B12" s="1099" t="s">
        <v>1535</v>
      </c>
      <c r="C12" s="1141">
        <v>3293992</v>
      </c>
      <c r="D12" s="1141">
        <v>0</v>
      </c>
      <c r="E12" s="1141"/>
      <c r="F12" s="1141">
        <v>1422026</v>
      </c>
      <c r="G12" s="1155">
        <v>4716018</v>
      </c>
      <c r="H12" s="1138"/>
      <c r="I12" s="1138"/>
      <c r="J12" s="1138"/>
      <c r="K12" s="113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s="1137"/>
    </row>
    <row r="13" spans="2:193" ht="18" customHeight="1" x14ac:dyDescent="0.25">
      <c r="B13" s="1099" t="s">
        <v>1442</v>
      </c>
      <c r="C13" s="1141">
        <v>7324777</v>
      </c>
      <c r="D13" s="1141">
        <v>1040</v>
      </c>
      <c r="E13" s="1141"/>
      <c r="F13" s="1141">
        <v>1875372</v>
      </c>
      <c r="G13" s="1155">
        <v>9201189</v>
      </c>
      <c r="H13" s="1138"/>
      <c r="I13" s="1138"/>
      <c r="J13" s="1138"/>
      <c r="K13" s="113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s="1137"/>
    </row>
    <row r="14" spans="2:193" ht="18" customHeight="1" x14ac:dyDescent="0.25">
      <c r="B14" s="1156" t="s">
        <v>1446</v>
      </c>
      <c r="C14" s="1157">
        <v>28204126</v>
      </c>
      <c r="D14" s="1157">
        <v>1382</v>
      </c>
      <c r="E14" s="1157"/>
      <c r="F14" s="1157">
        <v>10518995</v>
      </c>
      <c r="G14" s="1157">
        <v>38724503</v>
      </c>
      <c r="H14" s="1138"/>
      <c r="I14" s="1138"/>
      <c r="J14" s="1138"/>
      <c r="K14" s="113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s="1137"/>
    </row>
    <row r="15" spans="2:193" ht="18" customHeight="1" x14ac:dyDescent="0.25">
      <c r="B15" s="1156" t="s">
        <v>1521</v>
      </c>
      <c r="C15" s="1157">
        <v>0</v>
      </c>
      <c r="D15" s="1157">
        <v>425160</v>
      </c>
      <c r="E15" s="1157"/>
      <c r="F15" s="1157">
        <v>17592</v>
      </c>
      <c r="G15" s="1157">
        <v>442752</v>
      </c>
      <c r="H15" s="1138"/>
      <c r="I15" s="1138"/>
      <c r="J15" s="1138"/>
      <c r="K15" s="113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s="1137"/>
    </row>
    <row r="16" spans="2:193" ht="18" customHeight="1" x14ac:dyDescent="0.25">
      <c r="B16" s="1156" t="s">
        <v>1522</v>
      </c>
      <c r="C16" s="1157">
        <v>169804</v>
      </c>
      <c r="D16" s="1157"/>
      <c r="E16" s="1157">
        <v>977</v>
      </c>
      <c r="F16" s="1157">
        <v>39133</v>
      </c>
      <c r="G16" s="1157">
        <v>209914</v>
      </c>
      <c r="H16" s="1138"/>
      <c r="I16" s="1138"/>
      <c r="J16" s="1138"/>
      <c r="K16" s="1138"/>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s="1137"/>
    </row>
    <row r="17" spans="2:193" ht="18" customHeight="1" x14ac:dyDescent="0.25">
      <c r="B17" s="1099" t="s">
        <v>1536</v>
      </c>
      <c r="C17" s="1141">
        <v>421</v>
      </c>
      <c r="D17" s="1141"/>
      <c r="E17" s="1141"/>
      <c r="F17" s="1141">
        <v>0</v>
      </c>
      <c r="G17" s="1155">
        <v>421</v>
      </c>
      <c r="H17" s="1138"/>
      <c r="I17" s="1138"/>
      <c r="J17" s="1138"/>
      <c r="K17" s="113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s="1137"/>
    </row>
    <row r="18" spans="2:193" ht="18" customHeight="1" x14ac:dyDescent="0.25">
      <c r="B18" s="1099" t="s">
        <v>1537</v>
      </c>
      <c r="C18" s="1141">
        <v>889</v>
      </c>
      <c r="D18" s="1141"/>
      <c r="E18" s="1141"/>
      <c r="F18" s="1141">
        <v>18</v>
      </c>
      <c r="G18" s="1155">
        <v>907</v>
      </c>
      <c r="H18" s="1138"/>
      <c r="I18" s="1138"/>
      <c r="J18" s="1138"/>
      <c r="K18" s="113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s="1137"/>
    </row>
    <row r="19" spans="2:193" ht="18" customHeight="1" x14ac:dyDescent="0.25">
      <c r="B19" s="1099" t="s">
        <v>1538</v>
      </c>
      <c r="C19" s="1141">
        <v>222</v>
      </c>
      <c r="D19" s="1141"/>
      <c r="E19" s="1141"/>
      <c r="F19" s="1141">
        <v>8</v>
      </c>
      <c r="G19" s="1155">
        <v>230</v>
      </c>
      <c r="H19" s="1138"/>
      <c r="I19" s="1138"/>
      <c r="J19" s="1138"/>
      <c r="K19" s="113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s="1137"/>
    </row>
    <row r="20" spans="2:193" ht="18" customHeight="1" x14ac:dyDescent="0.25">
      <c r="B20" s="1099" t="s">
        <v>1190</v>
      </c>
      <c r="C20" s="1141">
        <v>23</v>
      </c>
      <c r="D20" s="1141"/>
      <c r="E20" s="1141"/>
      <c r="F20" s="1141">
        <v>0</v>
      </c>
      <c r="G20" s="1155">
        <v>23</v>
      </c>
      <c r="H20" s="1138"/>
      <c r="I20" s="1138"/>
      <c r="J20" s="1138"/>
      <c r="K20" s="113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s="1137"/>
    </row>
    <row r="21" spans="2:193" ht="18" customHeight="1" x14ac:dyDescent="0.25">
      <c r="B21" s="1099" t="s">
        <v>1191</v>
      </c>
      <c r="C21" s="1141">
        <v>0</v>
      </c>
      <c r="D21" s="1141"/>
      <c r="E21" s="1141"/>
      <c r="F21" s="1141">
        <v>0</v>
      </c>
      <c r="G21" s="1155">
        <v>0</v>
      </c>
      <c r="H21" s="1138"/>
      <c r="I21" s="1138"/>
      <c r="J21" s="1138"/>
      <c r="K21" s="113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s="1137"/>
    </row>
    <row r="22" spans="2:193" ht="18" customHeight="1" x14ac:dyDescent="0.25">
      <c r="B22" s="1099" t="s">
        <v>1539</v>
      </c>
      <c r="C22" s="1141">
        <v>0</v>
      </c>
      <c r="D22" s="1141"/>
      <c r="E22" s="1141"/>
      <c r="F22" s="1141">
        <v>0</v>
      </c>
      <c r="G22" s="1155">
        <v>0</v>
      </c>
      <c r="H22" s="1138"/>
      <c r="I22" s="1138"/>
      <c r="J22" s="1138"/>
      <c r="K22" s="113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s="1137"/>
    </row>
    <row r="23" spans="2:193" ht="18" customHeight="1" x14ac:dyDescent="0.25">
      <c r="B23" s="1099" t="s">
        <v>1192</v>
      </c>
      <c r="C23" s="1141">
        <v>0</v>
      </c>
      <c r="D23" s="1141"/>
      <c r="E23" s="1141"/>
      <c r="F23" s="1141">
        <v>0</v>
      </c>
      <c r="G23" s="1155">
        <v>0</v>
      </c>
      <c r="H23" s="1138"/>
      <c r="I23" s="1138"/>
      <c r="J23" s="1138"/>
      <c r="K23" s="113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s="1137"/>
    </row>
    <row r="24" spans="2:193" ht="18" customHeight="1" x14ac:dyDescent="0.25">
      <c r="B24" s="1099" t="s">
        <v>1194</v>
      </c>
      <c r="C24" s="1141">
        <v>15</v>
      </c>
      <c r="D24" s="1141"/>
      <c r="E24" s="1141"/>
      <c r="F24" s="1141">
        <v>19</v>
      </c>
      <c r="G24" s="1155">
        <v>34</v>
      </c>
      <c r="H24" s="1138"/>
      <c r="I24" s="1138"/>
      <c r="J24" s="1138"/>
      <c r="K24" s="113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s="1137"/>
    </row>
    <row r="25" spans="2:193" ht="18" customHeight="1" x14ac:dyDescent="0.25">
      <c r="B25" s="1099" t="s">
        <v>1540</v>
      </c>
      <c r="C25" s="1141">
        <v>2432</v>
      </c>
      <c r="D25" s="1141"/>
      <c r="E25" s="1141"/>
      <c r="F25" s="1141">
        <v>112</v>
      </c>
      <c r="G25" s="1155">
        <v>2544</v>
      </c>
      <c r="H25" s="1138"/>
      <c r="I25" s="1138"/>
      <c r="J25" s="1138"/>
      <c r="K25" s="113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s="1137"/>
    </row>
    <row r="26" spans="2:193" ht="18" customHeight="1" x14ac:dyDescent="0.25">
      <c r="B26" s="1099" t="s">
        <v>1541</v>
      </c>
      <c r="C26" s="1141">
        <v>399</v>
      </c>
      <c r="D26" s="1141"/>
      <c r="E26" s="1141"/>
      <c r="F26" s="1141">
        <v>35</v>
      </c>
      <c r="G26" s="1155">
        <v>434</v>
      </c>
      <c r="H26" s="1138"/>
      <c r="I26" s="1138"/>
      <c r="J26" s="1138"/>
      <c r="K26" s="113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s="1137"/>
    </row>
    <row r="27" spans="2:193" ht="18" customHeight="1" x14ac:dyDescent="0.25">
      <c r="B27" s="1099" t="s">
        <v>1542</v>
      </c>
      <c r="C27" s="1141">
        <v>0</v>
      </c>
      <c r="D27" s="1141"/>
      <c r="E27" s="1141"/>
      <c r="F27" s="1141">
        <v>0</v>
      </c>
      <c r="G27" s="1155">
        <v>0</v>
      </c>
      <c r="H27" s="1138"/>
      <c r="I27" s="1138"/>
      <c r="J27" s="1138"/>
      <c r="K27" s="113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s="1137"/>
    </row>
    <row r="28" spans="2:193" ht="18" customHeight="1" x14ac:dyDescent="0.25">
      <c r="B28" s="1099" t="s">
        <v>1543</v>
      </c>
      <c r="C28" s="1141">
        <v>0</v>
      </c>
      <c r="D28" s="1141"/>
      <c r="E28" s="1141"/>
      <c r="F28" s="1141">
        <v>0</v>
      </c>
      <c r="G28" s="1155">
        <v>0</v>
      </c>
      <c r="H28" s="1138"/>
      <c r="I28" s="1138"/>
      <c r="J28" s="1138"/>
      <c r="K28" s="113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s="1137"/>
    </row>
    <row r="29" spans="2:193" ht="18" customHeight="1" x14ac:dyDescent="0.25">
      <c r="B29" s="1099" t="s">
        <v>1544</v>
      </c>
      <c r="C29" s="1141">
        <v>274</v>
      </c>
      <c r="D29" s="1141"/>
      <c r="E29" s="1141"/>
      <c r="F29" s="1141">
        <v>28</v>
      </c>
      <c r="G29" s="1155">
        <v>302</v>
      </c>
      <c r="H29" s="1138"/>
      <c r="I29" s="1138"/>
      <c r="J29" s="1138"/>
      <c r="K29" s="1138"/>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s="1137"/>
    </row>
    <row r="30" spans="2:193" ht="18" customHeight="1" x14ac:dyDescent="0.25">
      <c r="B30" s="1099" t="s">
        <v>1545</v>
      </c>
      <c r="C30" s="1141">
        <v>1328</v>
      </c>
      <c r="D30" s="1141"/>
      <c r="E30" s="1141"/>
      <c r="F30" s="1141">
        <v>47</v>
      </c>
      <c r="G30" s="1155">
        <v>1375</v>
      </c>
      <c r="H30" s="1138"/>
      <c r="I30" s="1138"/>
      <c r="J30" s="1138"/>
      <c r="K30" s="1138"/>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s="1137"/>
    </row>
    <row r="31" spans="2:193" ht="18" customHeight="1" x14ac:dyDescent="0.25">
      <c r="B31" s="1099" t="s">
        <v>1211</v>
      </c>
      <c r="C31" s="1141">
        <v>0</v>
      </c>
      <c r="D31" s="1141"/>
      <c r="E31" s="1141"/>
      <c r="F31" s="1141">
        <v>0</v>
      </c>
      <c r="G31" s="1155">
        <v>0</v>
      </c>
      <c r="H31" s="1138"/>
      <c r="I31" s="1138"/>
      <c r="J31" s="1138"/>
      <c r="K31" s="1138"/>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s="1137"/>
    </row>
    <row r="32" spans="2:193" ht="18" customHeight="1" x14ac:dyDescent="0.25">
      <c r="B32" s="1099" t="s">
        <v>1217</v>
      </c>
      <c r="C32" s="1141">
        <v>44</v>
      </c>
      <c r="D32" s="1141"/>
      <c r="E32" s="1141"/>
      <c r="F32" s="1141">
        <v>0</v>
      </c>
      <c r="G32" s="1155">
        <v>44</v>
      </c>
      <c r="H32" s="1138"/>
      <c r="I32" s="1138"/>
      <c r="J32" s="1138"/>
      <c r="K32" s="113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s="1137"/>
    </row>
    <row r="33" spans="2:193" ht="18" customHeight="1" x14ac:dyDescent="0.25">
      <c r="B33" s="1099" t="s">
        <v>1218</v>
      </c>
      <c r="C33" s="1141">
        <v>8881</v>
      </c>
      <c r="D33" s="1141"/>
      <c r="E33" s="1141"/>
      <c r="F33" s="1141">
        <v>446</v>
      </c>
      <c r="G33" s="1155">
        <v>9327</v>
      </c>
      <c r="H33" s="1138"/>
      <c r="I33" s="1138"/>
      <c r="J33" s="1138"/>
      <c r="K33" s="1138"/>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s="1137"/>
    </row>
    <row r="34" spans="2:193" ht="18" customHeight="1" x14ac:dyDescent="0.25">
      <c r="B34" s="1099" t="s">
        <v>1546</v>
      </c>
      <c r="C34" s="1141">
        <v>19</v>
      </c>
      <c r="D34" s="1141"/>
      <c r="E34" s="1141"/>
      <c r="F34" s="1141">
        <v>0</v>
      </c>
      <c r="G34" s="1155">
        <v>19</v>
      </c>
      <c r="H34" s="1138"/>
      <c r="I34" s="1138"/>
      <c r="J34" s="1138"/>
      <c r="K34" s="1138"/>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s="1137"/>
    </row>
    <row r="35" spans="2:193" ht="18" customHeight="1" x14ac:dyDescent="0.25">
      <c r="B35" s="1099" t="s">
        <v>1547</v>
      </c>
      <c r="C35" s="1141">
        <v>0</v>
      </c>
      <c r="D35" s="1141"/>
      <c r="E35" s="1141"/>
      <c r="F35" s="1141">
        <v>0</v>
      </c>
      <c r="G35" s="1155">
        <v>0</v>
      </c>
      <c r="H35" s="1138"/>
      <c r="I35" s="1138"/>
      <c r="J35" s="1138"/>
      <c r="K35" s="1138"/>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s="1137"/>
    </row>
    <row r="36" spans="2:193" ht="18" customHeight="1" x14ac:dyDescent="0.25">
      <c r="B36" s="1099" t="s">
        <v>1548</v>
      </c>
      <c r="C36" s="1141">
        <v>0</v>
      </c>
      <c r="D36" s="1141"/>
      <c r="E36" s="1141"/>
      <c r="F36" s="1141">
        <v>0</v>
      </c>
      <c r="G36" s="1155">
        <v>0</v>
      </c>
      <c r="H36" s="1138"/>
      <c r="I36" s="1138"/>
      <c r="J36" s="1138"/>
      <c r="K36" s="113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s="1137"/>
    </row>
    <row r="37" spans="2:193" ht="18" customHeight="1" x14ac:dyDescent="0.25">
      <c r="B37" s="1099" t="s">
        <v>1549</v>
      </c>
      <c r="C37" s="1141">
        <v>0</v>
      </c>
      <c r="D37" s="1141"/>
      <c r="E37" s="1141"/>
      <c r="F37" s="1141">
        <v>0</v>
      </c>
      <c r="G37" s="1155">
        <v>0</v>
      </c>
      <c r="H37" s="1138"/>
      <c r="I37" s="1138"/>
      <c r="J37" s="1138"/>
      <c r="K37" s="113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s="1137"/>
    </row>
    <row r="38" spans="2:193" ht="18" customHeight="1" x14ac:dyDescent="0.25">
      <c r="B38" s="1099" t="s">
        <v>1221</v>
      </c>
      <c r="C38" s="1141">
        <v>0</v>
      </c>
      <c r="D38" s="1141"/>
      <c r="E38" s="1141"/>
      <c r="F38" s="1141">
        <v>0</v>
      </c>
      <c r="G38" s="1155">
        <v>0</v>
      </c>
      <c r="H38" s="1138"/>
      <c r="I38" s="1138"/>
      <c r="J38" s="1138"/>
      <c r="K38" s="11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s="1137"/>
    </row>
    <row r="39" spans="2:193" ht="18" customHeight="1" x14ac:dyDescent="0.25">
      <c r="B39" s="1099" t="s">
        <v>1550</v>
      </c>
      <c r="C39" s="1141">
        <v>0</v>
      </c>
      <c r="D39" s="1141"/>
      <c r="E39" s="1141"/>
      <c r="F39" s="1141">
        <v>0</v>
      </c>
      <c r="G39" s="1155">
        <v>0</v>
      </c>
      <c r="H39" s="1138"/>
      <c r="I39" s="1138"/>
      <c r="J39" s="1138"/>
      <c r="K39" s="113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s="1137"/>
    </row>
    <row r="40" spans="2:193" ht="18" customHeight="1" x14ac:dyDescent="0.25">
      <c r="B40" s="1099" t="s">
        <v>1551</v>
      </c>
      <c r="C40" s="1141">
        <v>23</v>
      </c>
      <c r="D40" s="1141"/>
      <c r="E40" s="1141"/>
      <c r="F40" s="1141">
        <v>0</v>
      </c>
      <c r="G40" s="1155">
        <v>23</v>
      </c>
      <c r="H40" s="1138"/>
      <c r="I40" s="1138"/>
      <c r="J40" s="1138"/>
      <c r="K40" s="113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s="1137"/>
    </row>
    <row r="41" spans="2:193" ht="18" customHeight="1" x14ac:dyDescent="0.25">
      <c r="B41" s="1099" t="s">
        <v>1230</v>
      </c>
      <c r="C41" s="1141">
        <v>12749</v>
      </c>
      <c r="D41" s="1141"/>
      <c r="E41" s="1141"/>
      <c r="F41" s="1141">
        <v>1641</v>
      </c>
      <c r="G41" s="1155">
        <v>14390</v>
      </c>
      <c r="H41" s="1138"/>
      <c r="I41" s="1138"/>
      <c r="J41" s="1138"/>
      <c r="K41" s="113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s="1137"/>
    </row>
    <row r="42" spans="2:193" ht="18" customHeight="1" x14ac:dyDescent="0.25">
      <c r="B42" s="1099" t="s">
        <v>1552</v>
      </c>
      <c r="C42" s="1141">
        <v>0</v>
      </c>
      <c r="D42" s="1141"/>
      <c r="E42" s="1141"/>
      <c r="F42" s="1141">
        <v>0</v>
      </c>
      <c r="G42" s="1155">
        <v>0</v>
      </c>
      <c r="H42" s="1138"/>
      <c r="I42" s="1138"/>
      <c r="J42" s="1138"/>
      <c r="K42" s="1138"/>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s="1137"/>
    </row>
    <row r="43" spans="2:193" ht="18" customHeight="1" x14ac:dyDescent="0.25">
      <c r="B43" s="1099" t="s">
        <v>1231</v>
      </c>
      <c r="C43" s="1141">
        <v>0</v>
      </c>
      <c r="D43" s="1141"/>
      <c r="E43" s="1141"/>
      <c r="F43" s="1141">
        <v>0</v>
      </c>
      <c r="G43" s="1155">
        <v>0</v>
      </c>
      <c r="H43" s="1138"/>
      <c r="I43" s="1138"/>
      <c r="J43" s="1138"/>
      <c r="K43" s="113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s="1137"/>
    </row>
    <row r="44" spans="2:193" ht="18" customHeight="1" x14ac:dyDescent="0.25">
      <c r="B44" s="1099" t="s">
        <v>1553</v>
      </c>
      <c r="C44" s="1141">
        <v>0</v>
      </c>
      <c r="D44" s="1141"/>
      <c r="E44" s="1141"/>
      <c r="F44" s="1141">
        <v>0</v>
      </c>
      <c r="G44" s="1155">
        <v>0</v>
      </c>
      <c r="H44" s="1138"/>
      <c r="I44" s="1138"/>
      <c r="J44" s="1138"/>
      <c r="K44" s="11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s="1137"/>
    </row>
    <row r="45" spans="2:193" ht="18" customHeight="1" x14ac:dyDescent="0.25">
      <c r="B45" s="1099" t="s">
        <v>1554</v>
      </c>
      <c r="C45" s="1141">
        <v>2376</v>
      </c>
      <c r="D45" s="1141"/>
      <c r="E45" s="1141"/>
      <c r="F45" s="1141">
        <v>153</v>
      </c>
      <c r="G45" s="1155">
        <v>2529</v>
      </c>
      <c r="H45" s="1138"/>
      <c r="I45" s="1138"/>
      <c r="J45" s="1138"/>
      <c r="K45" s="113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s="1137"/>
    </row>
    <row r="46" spans="2:193" ht="18" customHeight="1" x14ac:dyDescent="0.25">
      <c r="B46" s="1099" t="s">
        <v>1555</v>
      </c>
      <c r="C46" s="1141">
        <v>0</v>
      </c>
      <c r="D46" s="1141"/>
      <c r="E46" s="1141"/>
      <c r="F46" s="1141">
        <v>0</v>
      </c>
      <c r="G46" s="1155">
        <v>0</v>
      </c>
      <c r="H46" s="1138"/>
      <c r="I46" s="1138"/>
      <c r="J46" s="1138"/>
      <c r="K46" s="1138"/>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s="1137"/>
    </row>
    <row r="47" spans="2:193" ht="18" customHeight="1" x14ac:dyDescent="0.25">
      <c r="B47" s="1099" t="s">
        <v>1556</v>
      </c>
      <c r="C47" s="1141">
        <v>495</v>
      </c>
      <c r="D47" s="1141"/>
      <c r="E47" s="1141"/>
      <c r="F47" s="1141">
        <v>0</v>
      </c>
      <c r="G47" s="1155">
        <v>495</v>
      </c>
      <c r="H47" s="1138"/>
      <c r="I47" s="1138"/>
      <c r="J47" s="1138"/>
      <c r="K47" s="1138"/>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s="1138"/>
      <c r="GJ47"/>
      <c r="GK47" s="1137"/>
    </row>
    <row r="48" spans="2:193" ht="18" customHeight="1" x14ac:dyDescent="0.25">
      <c r="B48" s="1099" t="s">
        <v>1235</v>
      </c>
      <c r="C48" s="1141">
        <v>669</v>
      </c>
      <c r="D48" s="1141"/>
      <c r="E48" s="1141"/>
      <c r="F48" s="1141">
        <v>163</v>
      </c>
      <c r="G48" s="1155">
        <v>832</v>
      </c>
      <c r="H48" s="1138"/>
      <c r="I48" s="1138"/>
      <c r="J48" s="1138"/>
      <c r="K48" s="113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s="1138"/>
      <c r="GJ48"/>
      <c r="GK48" s="1137"/>
    </row>
    <row r="49" spans="2:193" ht="18" customHeight="1" x14ac:dyDescent="0.25">
      <c r="B49" s="1099" t="s">
        <v>1557</v>
      </c>
      <c r="C49" s="1141">
        <v>0</v>
      </c>
      <c r="D49" s="1141"/>
      <c r="E49" s="1141"/>
      <c r="F49" s="1141">
        <v>0</v>
      </c>
      <c r="G49" s="1155">
        <v>0</v>
      </c>
      <c r="H49" s="1138"/>
      <c r="I49" s="1138"/>
      <c r="J49" s="1138"/>
      <c r="K49" s="113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s="1137"/>
    </row>
    <row r="50" spans="2:193" ht="18" customHeight="1" x14ac:dyDescent="0.25">
      <c r="B50" s="1099" t="s">
        <v>1237</v>
      </c>
      <c r="C50" s="1141">
        <v>248</v>
      </c>
      <c r="D50" s="1141"/>
      <c r="E50" s="1141"/>
      <c r="F50" s="1141">
        <v>55</v>
      </c>
      <c r="G50" s="1155">
        <v>303</v>
      </c>
      <c r="H50" s="1138"/>
      <c r="I50" s="1138"/>
      <c r="J50" s="1138"/>
      <c r="K50" s="1138"/>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s="1137"/>
    </row>
    <row r="51" spans="2:193" ht="18" customHeight="1" x14ac:dyDescent="0.25">
      <c r="B51" s="1099" t="s">
        <v>1238</v>
      </c>
      <c r="C51" s="1141">
        <v>232266</v>
      </c>
      <c r="D51" s="1141"/>
      <c r="E51" s="1141"/>
      <c r="F51" s="1141">
        <v>19993</v>
      </c>
      <c r="G51" s="1155">
        <v>252259</v>
      </c>
      <c r="H51" s="1138"/>
      <c r="I51" s="1138"/>
      <c r="J51" s="1138"/>
      <c r="K51" s="113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s="1137"/>
    </row>
    <row r="52" spans="2:193" ht="18" customHeight="1" x14ac:dyDescent="0.25">
      <c r="B52" s="1099" t="s">
        <v>1253</v>
      </c>
      <c r="C52" s="1141">
        <v>0</v>
      </c>
      <c r="D52" s="1141"/>
      <c r="E52" s="1141"/>
      <c r="F52" s="1141">
        <v>0</v>
      </c>
      <c r="G52" s="1155">
        <v>0</v>
      </c>
      <c r="H52" s="1138"/>
      <c r="I52" s="1138"/>
      <c r="J52" s="1138"/>
      <c r="K52" s="113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s="1137"/>
    </row>
    <row r="53" spans="2:193" ht="18" customHeight="1" x14ac:dyDescent="0.25">
      <c r="B53" s="1099" t="s">
        <v>1558</v>
      </c>
      <c r="C53" s="1141">
        <v>0</v>
      </c>
      <c r="D53" s="1141"/>
      <c r="E53" s="1141"/>
      <c r="F53" s="1141">
        <v>0</v>
      </c>
      <c r="G53" s="1155">
        <v>0</v>
      </c>
      <c r="H53" s="1138"/>
      <c r="I53" s="1138"/>
      <c r="J53" s="1138"/>
      <c r="K53" s="113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s="1137"/>
    </row>
    <row r="54" spans="2:193" ht="18" customHeight="1" x14ac:dyDescent="0.25">
      <c r="B54" s="1099" t="s">
        <v>1559</v>
      </c>
      <c r="C54" s="1141">
        <v>0</v>
      </c>
      <c r="D54" s="1141"/>
      <c r="E54" s="1141"/>
      <c r="F54" s="1141">
        <v>0</v>
      </c>
      <c r="G54" s="1155">
        <v>0</v>
      </c>
      <c r="H54" s="1138"/>
      <c r="I54" s="1138"/>
      <c r="J54" s="1138"/>
      <c r="K54" s="113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s="1137"/>
    </row>
    <row r="55" spans="2:193" ht="18" customHeight="1" x14ac:dyDescent="0.25">
      <c r="B55" s="1099" t="s">
        <v>1265</v>
      </c>
      <c r="C55" s="1141">
        <v>516</v>
      </c>
      <c r="D55" s="1141"/>
      <c r="E55" s="1141"/>
      <c r="F55" s="1141">
        <v>39</v>
      </c>
      <c r="G55" s="1155">
        <v>555</v>
      </c>
      <c r="H55" s="1138"/>
      <c r="I55" s="1138"/>
      <c r="J55" s="1138"/>
      <c r="K55" s="113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s="1137"/>
    </row>
    <row r="56" spans="2:193" ht="18" customHeight="1" x14ac:dyDescent="0.25">
      <c r="B56" s="1099" t="s">
        <v>1267</v>
      </c>
      <c r="C56" s="1141">
        <v>6147</v>
      </c>
      <c r="D56" s="1141"/>
      <c r="E56" s="1141"/>
      <c r="F56" s="1141">
        <v>482</v>
      </c>
      <c r="G56" s="1155">
        <v>6629</v>
      </c>
      <c r="H56" s="1138"/>
      <c r="I56" s="1138"/>
      <c r="J56" s="1138"/>
      <c r="K56" s="113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s="1137"/>
    </row>
    <row r="57" spans="2:193" ht="18" customHeight="1" x14ac:dyDescent="0.25">
      <c r="B57" s="1099" t="s">
        <v>1268</v>
      </c>
      <c r="C57" s="1141">
        <v>12576</v>
      </c>
      <c r="D57" s="1141"/>
      <c r="E57" s="1141"/>
      <c r="F57" s="1141">
        <v>481</v>
      </c>
      <c r="G57" s="1155">
        <v>13057</v>
      </c>
      <c r="H57" s="1138"/>
      <c r="I57" s="1138"/>
      <c r="J57" s="1138"/>
      <c r="K57" s="113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s="1137"/>
    </row>
    <row r="58" spans="2:193" ht="18" customHeight="1" x14ac:dyDescent="0.25">
      <c r="B58" s="1099" t="s">
        <v>1269</v>
      </c>
      <c r="C58" s="1141">
        <v>28536</v>
      </c>
      <c r="D58" s="1141"/>
      <c r="E58" s="1141"/>
      <c r="F58" s="1141">
        <v>1718</v>
      </c>
      <c r="G58" s="1155">
        <v>30254</v>
      </c>
      <c r="H58" s="1138"/>
      <c r="I58" s="1138"/>
      <c r="J58" s="1138"/>
      <c r="K58" s="113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s="1137"/>
    </row>
    <row r="59" spans="2:193" ht="18" customHeight="1" x14ac:dyDescent="0.25">
      <c r="B59" s="1099" t="s">
        <v>1270</v>
      </c>
      <c r="C59" s="1141">
        <v>8723</v>
      </c>
      <c r="D59" s="1141"/>
      <c r="E59" s="1141"/>
      <c r="F59" s="1141">
        <v>697</v>
      </c>
      <c r="G59" s="1155">
        <v>9420</v>
      </c>
      <c r="H59" s="1138"/>
      <c r="I59" s="1138"/>
      <c r="J59" s="1138"/>
      <c r="K59" s="113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s="1137"/>
    </row>
    <row r="60" spans="2:193" ht="18" customHeight="1" x14ac:dyDescent="0.25">
      <c r="B60" s="1099" t="s">
        <v>1271</v>
      </c>
      <c r="C60" s="1141">
        <v>2059</v>
      </c>
      <c r="D60" s="1141"/>
      <c r="E60" s="1141"/>
      <c r="F60" s="1141">
        <v>29</v>
      </c>
      <c r="G60" s="1155">
        <v>2088</v>
      </c>
      <c r="H60" s="1138"/>
      <c r="I60" s="1138"/>
      <c r="J60" s="1138"/>
      <c r="K60" s="1138"/>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s="1137"/>
    </row>
    <row r="61" spans="2:193" ht="18" customHeight="1" x14ac:dyDescent="0.25">
      <c r="B61" s="1099" t="s">
        <v>1272</v>
      </c>
      <c r="C61" s="1141">
        <v>13574</v>
      </c>
      <c r="D61" s="1141"/>
      <c r="E61" s="1141"/>
      <c r="F61" s="1141">
        <v>372</v>
      </c>
      <c r="G61" s="1155">
        <v>13946</v>
      </c>
      <c r="H61" s="1138"/>
      <c r="I61" s="1138"/>
      <c r="J61" s="1138"/>
      <c r="K61" s="113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s="1137"/>
    </row>
    <row r="62" spans="2:193" ht="18" customHeight="1" x14ac:dyDescent="0.25">
      <c r="B62" s="1099" t="s">
        <v>1274</v>
      </c>
      <c r="C62" s="1141">
        <v>16752</v>
      </c>
      <c r="D62" s="1141"/>
      <c r="E62" s="1141"/>
      <c r="F62" s="1141">
        <v>538</v>
      </c>
      <c r="G62" s="1155">
        <v>17290</v>
      </c>
      <c r="H62" s="1138"/>
      <c r="I62" s="1138"/>
      <c r="J62" s="1138"/>
      <c r="K62" s="113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s="1137"/>
    </row>
    <row r="63" spans="2:193" ht="18" customHeight="1" x14ac:dyDescent="0.25">
      <c r="B63" s="1099" t="s">
        <v>1277</v>
      </c>
      <c r="C63" s="1141">
        <v>4318</v>
      </c>
      <c r="D63" s="1141"/>
      <c r="E63" s="1141"/>
      <c r="F63" s="1141">
        <v>317</v>
      </c>
      <c r="G63" s="1155">
        <v>4635</v>
      </c>
      <c r="H63" s="1138"/>
      <c r="I63" s="1138"/>
      <c r="J63" s="1138"/>
      <c r="K63" s="113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s="1137"/>
    </row>
    <row r="64" spans="2:193" ht="18" customHeight="1" x14ac:dyDescent="0.25">
      <c r="B64" s="1099" t="s">
        <v>1275</v>
      </c>
      <c r="C64" s="1141">
        <v>41160</v>
      </c>
      <c r="D64" s="1141"/>
      <c r="E64" s="1141"/>
      <c r="F64" s="1141">
        <v>2587</v>
      </c>
      <c r="G64" s="1155">
        <v>43747</v>
      </c>
      <c r="H64" s="1138"/>
      <c r="I64" s="1138"/>
      <c r="J64" s="1138"/>
      <c r="K64" s="113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s="1137"/>
    </row>
    <row r="65" spans="2:193" ht="18" customHeight="1" x14ac:dyDescent="0.25">
      <c r="B65" s="1099" t="s">
        <v>1276</v>
      </c>
      <c r="C65" s="1141">
        <v>40906</v>
      </c>
      <c r="D65" s="1141"/>
      <c r="E65" s="1141"/>
      <c r="F65" s="1141">
        <v>2384</v>
      </c>
      <c r="G65" s="1155">
        <v>43290</v>
      </c>
      <c r="H65" s="1138"/>
      <c r="I65" s="1138"/>
      <c r="J65" s="1138"/>
      <c r="K65" s="113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s="1137"/>
    </row>
    <row r="66" spans="2:193" ht="18" customHeight="1" x14ac:dyDescent="0.25">
      <c r="B66" s="1099" t="s">
        <v>1560</v>
      </c>
      <c r="C66" s="1141">
        <v>904</v>
      </c>
      <c r="D66" s="1141"/>
      <c r="E66" s="1141"/>
      <c r="F66" s="1141">
        <v>14</v>
      </c>
      <c r="G66" s="1155">
        <v>918</v>
      </c>
      <c r="H66"/>
      <c r="I66" s="1138"/>
      <c r="J66" s="1138"/>
      <c r="K66" s="113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s="1137"/>
    </row>
    <row r="67" spans="2:193" ht="18" customHeight="1" x14ac:dyDescent="0.25">
      <c r="B67" s="1099" t="s">
        <v>1561</v>
      </c>
      <c r="C67" s="1141">
        <v>29889</v>
      </c>
      <c r="D67" s="1141"/>
      <c r="E67" s="1141"/>
      <c r="F67" s="1141">
        <v>4370</v>
      </c>
      <c r="G67" s="1155">
        <v>34259</v>
      </c>
      <c r="H67"/>
      <c r="I67" s="1138"/>
      <c r="J67" s="1138"/>
      <c r="K67" s="1138"/>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s="1137"/>
    </row>
    <row r="68" spans="2:193" ht="18" customHeight="1" x14ac:dyDescent="0.25">
      <c r="B68" s="1099" t="s">
        <v>1562</v>
      </c>
      <c r="C68" s="1141">
        <v>60898</v>
      </c>
      <c r="D68" s="1141"/>
      <c r="E68" s="1141"/>
      <c r="F68" s="1141">
        <v>2800</v>
      </c>
      <c r="G68" s="1155">
        <v>63698</v>
      </c>
      <c r="H68"/>
      <c r="I68" s="1138"/>
      <c r="J68" s="1138"/>
      <c r="K68" s="113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s="1137"/>
    </row>
    <row r="69" spans="2:193" ht="18" customHeight="1" x14ac:dyDescent="0.25">
      <c r="B69" s="1099" t="s">
        <v>1278</v>
      </c>
      <c r="C69" s="1141">
        <v>25290</v>
      </c>
      <c r="D69" s="1141"/>
      <c r="E69" s="1141"/>
      <c r="F69" s="1141">
        <v>1705</v>
      </c>
      <c r="G69" s="1155">
        <v>26995</v>
      </c>
      <c r="H69"/>
      <c r="I69" s="1138"/>
      <c r="J69" s="1138"/>
      <c r="K69" s="1138"/>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s="1137"/>
    </row>
    <row r="70" spans="2:193" ht="18" customHeight="1" x14ac:dyDescent="0.25">
      <c r="B70" s="1099" t="s">
        <v>1279</v>
      </c>
      <c r="C70" s="1141">
        <v>3218</v>
      </c>
      <c r="D70" s="1141"/>
      <c r="E70" s="1141"/>
      <c r="F70" s="1141">
        <v>645</v>
      </c>
      <c r="G70" s="1155">
        <v>3863</v>
      </c>
      <c r="H70"/>
      <c r="I70" s="1138"/>
      <c r="J70" s="1138"/>
      <c r="K70" s="113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s="1137"/>
    </row>
    <row r="71" spans="2:193" ht="18" customHeight="1" x14ac:dyDescent="0.25">
      <c r="B71" s="1099" t="s">
        <v>1281</v>
      </c>
      <c r="C71" s="1141">
        <v>2224</v>
      </c>
      <c r="D71" s="1141"/>
      <c r="E71" s="1141"/>
      <c r="F71" s="1141">
        <v>181</v>
      </c>
      <c r="G71" s="1155">
        <v>2405</v>
      </c>
      <c r="H71"/>
      <c r="I71" s="1138"/>
      <c r="J71" s="1138"/>
      <c r="K71" s="113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s="1137"/>
    </row>
    <row r="72" spans="2:193" ht="18" customHeight="1" x14ac:dyDescent="0.25">
      <c r="B72" s="1099" t="s">
        <v>1283</v>
      </c>
      <c r="C72" s="1141">
        <v>31871</v>
      </c>
      <c r="D72" s="1141"/>
      <c r="E72" s="1141"/>
      <c r="F72" s="1141">
        <v>2827</v>
      </c>
      <c r="G72" s="1155">
        <v>34698</v>
      </c>
      <c r="H72"/>
      <c r="I72" s="1138"/>
      <c r="J72" s="1138"/>
      <c r="K72" s="113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s="1137"/>
    </row>
    <row r="73" spans="2:193" ht="18" customHeight="1" x14ac:dyDescent="0.25">
      <c r="B73" s="1099" t="s">
        <v>1284</v>
      </c>
      <c r="C73" s="1141">
        <v>8941</v>
      </c>
      <c r="D73" s="1141"/>
      <c r="E73" s="1141"/>
      <c r="F73" s="1141">
        <v>1066</v>
      </c>
      <c r="G73" s="1155">
        <v>10007</v>
      </c>
      <c r="H73"/>
      <c r="I73" s="1138"/>
      <c r="J73" s="1138"/>
      <c r="K73" s="113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s="1137"/>
    </row>
    <row r="74" spans="2:193" ht="18" customHeight="1" x14ac:dyDescent="0.25">
      <c r="B74" s="1099" t="s">
        <v>1285</v>
      </c>
      <c r="C74" s="1141">
        <v>33986</v>
      </c>
      <c r="D74" s="1141"/>
      <c r="E74" s="1141"/>
      <c r="F74" s="1141">
        <v>3090</v>
      </c>
      <c r="G74" s="1155">
        <v>37076</v>
      </c>
      <c r="H74"/>
      <c r="I74" s="1138"/>
      <c r="J74" s="1138"/>
      <c r="K74" s="113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s="1137"/>
    </row>
    <row r="75" spans="2:193" ht="18" customHeight="1" x14ac:dyDescent="0.25">
      <c r="B75" s="1099" t="s">
        <v>1286</v>
      </c>
      <c r="C75" s="1141">
        <v>18925</v>
      </c>
      <c r="D75" s="1141"/>
      <c r="E75" s="1141"/>
      <c r="F75" s="1141">
        <v>905</v>
      </c>
      <c r="G75" s="1155">
        <v>19830</v>
      </c>
      <c r="H75"/>
      <c r="I75" s="1138"/>
      <c r="J75" s="1138"/>
      <c r="K75" s="113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s="1137"/>
    </row>
    <row r="76" spans="2:193" ht="18" customHeight="1" x14ac:dyDescent="0.25">
      <c r="B76" s="1099" t="s">
        <v>1287</v>
      </c>
      <c r="C76" s="1141">
        <v>25669</v>
      </c>
      <c r="D76" s="1141"/>
      <c r="E76" s="1141"/>
      <c r="F76" s="1141">
        <v>2640</v>
      </c>
      <c r="G76" s="1155">
        <v>28309</v>
      </c>
      <c r="H76"/>
      <c r="I76" s="1138"/>
      <c r="J76" s="1138"/>
      <c r="K76" s="1138"/>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s="1137"/>
    </row>
    <row r="77" spans="2:193" ht="18" customHeight="1" x14ac:dyDescent="0.25">
      <c r="B77" s="1099" t="s">
        <v>1563</v>
      </c>
      <c r="C77" s="1141">
        <v>31224</v>
      </c>
      <c r="D77" s="1141"/>
      <c r="E77" s="1141"/>
      <c r="F77" s="1141">
        <v>4967</v>
      </c>
      <c r="G77" s="1155">
        <v>36191</v>
      </c>
      <c r="H77"/>
      <c r="I77" s="1138"/>
      <c r="J77" s="1138"/>
      <c r="K77" s="1138"/>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s="1137"/>
    </row>
    <row r="78" spans="2:193" ht="18" customHeight="1" x14ac:dyDescent="0.25">
      <c r="B78" s="1099" t="s">
        <v>1289</v>
      </c>
      <c r="C78" s="1141">
        <v>25498</v>
      </c>
      <c r="D78" s="1141"/>
      <c r="E78" s="1141"/>
      <c r="F78" s="1141">
        <v>1744</v>
      </c>
      <c r="G78" s="1155">
        <v>27242</v>
      </c>
      <c r="H78"/>
      <c r="I78" s="1138"/>
      <c r="J78" s="1138"/>
      <c r="K78" s="113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s="1137"/>
    </row>
    <row r="79" spans="2:193" ht="18" customHeight="1" x14ac:dyDescent="0.25">
      <c r="B79" s="1099" t="s">
        <v>1290</v>
      </c>
      <c r="C79" s="1141">
        <v>18040</v>
      </c>
      <c r="D79" s="1141"/>
      <c r="E79" s="1141"/>
      <c r="F79" s="1141">
        <v>1784</v>
      </c>
      <c r="G79" s="1155">
        <v>19824</v>
      </c>
      <c r="H79"/>
      <c r="I79" s="1138"/>
      <c r="J79" s="1138"/>
      <c r="K79" s="113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s="1137"/>
    </row>
    <row r="80" spans="2:193" ht="18" customHeight="1" x14ac:dyDescent="0.25">
      <c r="B80" s="1099" t="s">
        <v>1266</v>
      </c>
      <c r="C80" s="1141">
        <v>19176</v>
      </c>
      <c r="D80" s="1141"/>
      <c r="E80" s="1141"/>
      <c r="F80" s="1141">
        <v>1366</v>
      </c>
      <c r="G80" s="1155">
        <v>20542</v>
      </c>
      <c r="H80"/>
      <c r="I80" s="1138"/>
      <c r="J80" s="1138"/>
      <c r="K80" s="1138"/>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s="1137"/>
    </row>
    <row r="81" spans="2:193" ht="18" customHeight="1" x14ac:dyDescent="0.25">
      <c r="B81" s="1099" t="s">
        <v>1291</v>
      </c>
      <c r="C81" s="1141">
        <v>15485</v>
      </c>
      <c r="D81" s="1141"/>
      <c r="E81" s="1141"/>
      <c r="F81" s="1141">
        <v>957</v>
      </c>
      <c r="G81" s="1155">
        <v>16442</v>
      </c>
      <c r="H81"/>
      <c r="I81" s="1138"/>
      <c r="J81" s="1138"/>
      <c r="K81" s="113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s="1137"/>
    </row>
    <row r="82" spans="2:193" ht="18" customHeight="1" x14ac:dyDescent="0.25">
      <c r="B82" s="1099" t="s">
        <v>1292</v>
      </c>
      <c r="C82" s="1141">
        <v>10910</v>
      </c>
      <c r="D82" s="1141"/>
      <c r="E82" s="1141"/>
      <c r="F82" s="1141">
        <v>880</v>
      </c>
      <c r="G82" s="1155">
        <v>11790</v>
      </c>
      <c r="H82"/>
      <c r="I82" s="1138"/>
      <c r="J82" s="1138"/>
      <c r="K82" s="113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s="1137"/>
    </row>
    <row r="83" spans="2:193" ht="18" customHeight="1" x14ac:dyDescent="0.25">
      <c r="B83" s="1099" t="s">
        <v>1564</v>
      </c>
      <c r="C83" s="1141">
        <v>23686</v>
      </c>
      <c r="D83" s="1141"/>
      <c r="E83" s="1141"/>
      <c r="F83" s="1141">
        <v>2408</v>
      </c>
      <c r="G83" s="1155">
        <v>26094</v>
      </c>
      <c r="H83"/>
      <c r="I83" s="1138"/>
      <c r="J83" s="1138"/>
      <c r="K83" s="113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s="1137"/>
    </row>
    <row r="84" spans="2:193" ht="18" customHeight="1" x14ac:dyDescent="0.25">
      <c r="B84" s="1099" t="s">
        <v>1565</v>
      </c>
      <c r="C84" s="1141">
        <v>21316</v>
      </c>
      <c r="D84" s="1141"/>
      <c r="E84" s="1141"/>
      <c r="F84" s="1141">
        <v>1564</v>
      </c>
      <c r="G84" s="1155">
        <v>22880</v>
      </c>
      <c r="H84"/>
      <c r="I84" s="1138"/>
      <c r="J84" s="1138"/>
      <c r="K84" s="113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s="1137"/>
    </row>
    <row r="85" spans="2:193" ht="18" customHeight="1" x14ac:dyDescent="0.25">
      <c r="B85" s="1099" t="s">
        <v>1296</v>
      </c>
      <c r="C85" s="1141">
        <v>88</v>
      </c>
      <c r="D85" s="1141"/>
      <c r="E85" s="1141"/>
      <c r="F85" s="1141">
        <v>0</v>
      </c>
      <c r="G85" s="1155">
        <v>88</v>
      </c>
      <c r="H85"/>
      <c r="I85" s="1138"/>
      <c r="J85" s="1138"/>
      <c r="K85" s="113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s="1137"/>
    </row>
    <row r="86" spans="2:193" ht="18" customHeight="1" x14ac:dyDescent="0.25">
      <c r="B86" s="1099" t="s">
        <v>1264</v>
      </c>
      <c r="C86" s="1141">
        <v>4</v>
      </c>
      <c r="D86" s="1141"/>
      <c r="E86" s="1141"/>
      <c r="F86" s="1141">
        <v>0</v>
      </c>
      <c r="G86" s="1155">
        <v>4</v>
      </c>
      <c r="H86"/>
      <c r="I86" s="1138"/>
      <c r="J86" s="1138"/>
      <c r="K86" s="113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s="1137"/>
    </row>
    <row r="87" spans="2:193" ht="18" customHeight="1" x14ac:dyDescent="0.25">
      <c r="B87" s="1099" t="s">
        <v>1566</v>
      </c>
      <c r="C87" s="1141">
        <v>0</v>
      </c>
      <c r="D87" s="1141"/>
      <c r="E87" s="1141"/>
      <c r="F87" s="1141">
        <v>0</v>
      </c>
      <c r="G87" s="1155">
        <v>0</v>
      </c>
      <c r="H87"/>
      <c r="I87" s="1138"/>
      <c r="J87" s="1138"/>
      <c r="K87" s="1138"/>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s="1137"/>
    </row>
    <row r="88" spans="2:193" ht="18" customHeight="1" x14ac:dyDescent="0.25">
      <c r="B88" s="1099" t="s">
        <v>1298</v>
      </c>
      <c r="C88" s="1141">
        <v>501</v>
      </c>
      <c r="D88" s="1141"/>
      <c r="E88" s="1141"/>
      <c r="F88" s="1141">
        <v>0</v>
      </c>
      <c r="G88" s="1155">
        <v>501</v>
      </c>
      <c r="H88"/>
      <c r="I88" s="1138"/>
      <c r="J88" s="1138"/>
      <c r="K88" s="113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s="1137"/>
    </row>
    <row r="89" spans="2:193" ht="18" customHeight="1" x14ac:dyDescent="0.25">
      <c r="B89" s="1099" t="s">
        <v>1299</v>
      </c>
      <c r="C89" s="1141">
        <v>0</v>
      </c>
      <c r="D89" s="1141"/>
      <c r="E89" s="1141"/>
      <c r="F89" s="1141">
        <v>0</v>
      </c>
      <c r="G89" s="1155">
        <v>0</v>
      </c>
      <c r="H89"/>
      <c r="I89" s="1138"/>
      <c r="J89" s="1138"/>
      <c r="K89" s="1138"/>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s="1137"/>
    </row>
    <row r="90" spans="2:193" ht="18" customHeight="1" x14ac:dyDescent="0.25">
      <c r="B90" s="1099" t="s">
        <v>1567</v>
      </c>
      <c r="C90" s="1141">
        <v>0</v>
      </c>
      <c r="D90" s="1141"/>
      <c r="E90" s="1141"/>
      <c r="F90" s="1141">
        <v>0</v>
      </c>
      <c r="G90" s="1155">
        <v>0</v>
      </c>
      <c r="H90"/>
      <c r="I90" s="1138"/>
      <c r="J90" s="1138"/>
      <c r="K90" s="1138"/>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s="1137"/>
    </row>
    <row r="91" spans="2:193" ht="18" customHeight="1" x14ac:dyDescent="0.25">
      <c r="B91" s="1099" t="s">
        <v>1303</v>
      </c>
      <c r="C91" s="1141">
        <v>729</v>
      </c>
      <c r="D91" s="1141"/>
      <c r="E91" s="1141"/>
      <c r="F91" s="1141">
        <v>4</v>
      </c>
      <c r="G91" s="1155">
        <v>733</v>
      </c>
      <c r="H91"/>
      <c r="I91" s="1138"/>
      <c r="J91" s="1138"/>
      <c r="K91" s="1138"/>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s="1137"/>
    </row>
    <row r="92" spans="2:193" ht="18" customHeight="1" x14ac:dyDescent="0.25">
      <c r="B92" s="1099" t="s">
        <v>1305</v>
      </c>
      <c r="C92" s="1141">
        <v>0</v>
      </c>
      <c r="D92" s="1141"/>
      <c r="E92" s="1141"/>
      <c r="F92" s="1141">
        <v>0</v>
      </c>
      <c r="G92" s="1155">
        <v>0</v>
      </c>
      <c r="H92"/>
      <c r="I92" s="1138"/>
      <c r="J92" s="1138"/>
      <c r="K92" s="1138"/>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s="1137"/>
    </row>
    <row r="93" spans="2:193" ht="18" customHeight="1" x14ac:dyDescent="0.25">
      <c r="B93" s="1099" t="s">
        <v>1568</v>
      </c>
      <c r="C93" s="1141">
        <v>0</v>
      </c>
      <c r="D93" s="1141"/>
      <c r="E93" s="1141"/>
      <c r="F93" s="1141">
        <v>0</v>
      </c>
      <c r="G93" s="1155">
        <v>0</v>
      </c>
      <c r="H93"/>
      <c r="I93" s="1138"/>
      <c r="J93" s="1138"/>
      <c r="K93" s="113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s="1137"/>
    </row>
    <row r="94" spans="2:193" ht="18" customHeight="1" x14ac:dyDescent="0.25">
      <c r="B94" s="1099" t="s">
        <v>1569</v>
      </c>
      <c r="C94" s="1141">
        <v>38</v>
      </c>
      <c r="D94" s="1141"/>
      <c r="E94" s="1141"/>
      <c r="F94" s="1141">
        <v>0</v>
      </c>
      <c r="G94" s="1155">
        <v>38</v>
      </c>
      <c r="H94"/>
      <c r="I94" s="1138"/>
      <c r="J94" s="1138"/>
      <c r="K94" s="113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s="1137"/>
    </row>
    <row r="95" spans="2:193" ht="18" customHeight="1" x14ac:dyDescent="0.25">
      <c r="B95" s="1099" t="s">
        <v>1570</v>
      </c>
      <c r="C95" s="1141">
        <v>42</v>
      </c>
      <c r="D95" s="1141"/>
      <c r="E95" s="1141"/>
      <c r="F95" s="1141">
        <v>4</v>
      </c>
      <c r="G95" s="1155">
        <v>46</v>
      </c>
      <c r="H95"/>
      <c r="I95" s="1138"/>
      <c r="J95" s="1138"/>
      <c r="K95" s="113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s="1137"/>
    </row>
    <row r="96" spans="2:193" ht="18" customHeight="1" x14ac:dyDescent="0.25">
      <c r="B96" s="1099" t="s">
        <v>1313</v>
      </c>
      <c r="C96" s="1141">
        <v>0</v>
      </c>
      <c r="D96" s="1141"/>
      <c r="E96" s="1141"/>
      <c r="F96" s="1141">
        <v>0</v>
      </c>
      <c r="G96" s="1155">
        <v>0</v>
      </c>
      <c r="H96"/>
      <c r="I96" s="1138"/>
      <c r="J96" s="1138"/>
      <c r="K96" s="1138"/>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s="1137"/>
    </row>
    <row r="97" spans="2:193" ht="18" customHeight="1" x14ac:dyDescent="0.25">
      <c r="B97" s="1099" t="s">
        <v>1571</v>
      </c>
      <c r="C97" s="1141">
        <v>6</v>
      </c>
      <c r="D97" s="1141"/>
      <c r="E97" s="1141"/>
      <c r="F97" s="1141">
        <v>0</v>
      </c>
      <c r="G97" s="1155">
        <v>6</v>
      </c>
      <c r="H97"/>
      <c r="I97" s="1138"/>
      <c r="J97" s="1138"/>
      <c r="K97" s="1138"/>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s="1137"/>
    </row>
    <row r="98" spans="2:193" ht="18" customHeight="1" x14ac:dyDescent="0.25">
      <c r="B98" s="1099" t="s">
        <v>1572</v>
      </c>
      <c r="C98" s="1141">
        <v>17</v>
      </c>
      <c r="D98" s="1141"/>
      <c r="E98" s="1141"/>
      <c r="F98" s="1141">
        <v>0</v>
      </c>
      <c r="G98" s="1155">
        <v>17</v>
      </c>
      <c r="H98"/>
      <c r="I98" s="1138"/>
      <c r="J98" s="1138"/>
      <c r="K98" s="113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s="1137"/>
    </row>
    <row r="99" spans="2:193" ht="18" customHeight="1" x14ac:dyDescent="0.25">
      <c r="B99" s="1099" t="s">
        <v>1317</v>
      </c>
      <c r="C99" s="1141">
        <v>0</v>
      </c>
      <c r="D99" s="1141"/>
      <c r="E99" s="1141"/>
      <c r="F99" s="1141">
        <v>0</v>
      </c>
      <c r="G99" s="1155">
        <v>0</v>
      </c>
      <c r="H99"/>
      <c r="I99" s="1138"/>
      <c r="J99" s="1138"/>
      <c r="K99" s="1138"/>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s="1137"/>
    </row>
    <row r="100" spans="2:193" ht="18" customHeight="1" x14ac:dyDescent="0.25">
      <c r="B100" s="1099" t="s">
        <v>1318</v>
      </c>
      <c r="C100" s="1141">
        <v>0</v>
      </c>
      <c r="D100" s="1141"/>
      <c r="E100" s="1141"/>
      <c r="F100" s="1141">
        <v>0</v>
      </c>
      <c r="G100" s="1155">
        <v>0</v>
      </c>
      <c r="H100"/>
      <c r="I100" s="1138"/>
      <c r="J100" s="1138"/>
      <c r="K100" s="113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s="1137"/>
    </row>
    <row r="101" spans="2:193" ht="18" customHeight="1" x14ac:dyDescent="0.25">
      <c r="B101" s="1099" t="s">
        <v>1319</v>
      </c>
      <c r="C101" s="1141">
        <v>0</v>
      </c>
      <c r="D101" s="1141"/>
      <c r="E101" s="1141"/>
      <c r="F101" s="1141">
        <v>0</v>
      </c>
      <c r="G101" s="1155">
        <v>0</v>
      </c>
      <c r="H101"/>
      <c r="I101" s="1138"/>
      <c r="J101" s="1138"/>
      <c r="K101" s="113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s="1137"/>
    </row>
    <row r="102" spans="2:193" ht="18" customHeight="1" x14ac:dyDescent="0.25">
      <c r="B102" s="1099" t="s">
        <v>1323</v>
      </c>
      <c r="C102" s="1141">
        <v>4131</v>
      </c>
      <c r="D102" s="1141"/>
      <c r="E102" s="1141"/>
      <c r="F102" s="1141">
        <v>356</v>
      </c>
      <c r="G102" s="1155">
        <v>4487</v>
      </c>
      <c r="H102"/>
      <c r="I102" s="1138"/>
      <c r="J102" s="1138"/>
      <c r="K102" s="113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s="1137"/>
    </row>
    <row r="103" spans="2:193" ht="18" customHeight="1" x14ac:dyDescent="0.25">
      <c r="B103" s="1099" t="s">
        <v>1324</v>
      </c>
      <c r="C103" s="1141">
        <v>390</v>
      </c>
      <c r="D103" s="1141"/>
      <c r="E103" s="1141"/>
      <c r="F103" s="1141">
        <v>25</v>
      </c>
      <c r="G103" s="1155">
        <v>415</v>
      </c>
      <c r="H103"/>
      <c r="I103" s="1138"/>
      <c r="J103" s="1138"/>
      <c r="K103" s="1138"/>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s="1138"/>
      <c r="GJ103"/>
      <c r="GK103" s="1137"/>
    </row>
    <row r="104" spans="2:193" ht="18" customHeight="1" x14ac:dyDescent="0.25">
      <c r="B104" s="1099" t="s">
        <v>1573</v>
      </c>
      <c r="C104" s="1141">
        <v>434</v>
      </c>
      <c r="D104" s="1141"/>
      <c r="E104" s="1141"/>
      <c r="F104" s="1141">
        <v>159</v>
      </c>
      <c r="G104" s="1155">
        <v>593</v>
      </c>
      <c r="H104"/>
      <c r="I104" s="1138"/>
      <c r="J104" s="1138"/>
      <c r="K104" s="1138"/>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s="1138"/>
      <c r="GJ104"/>
      <c r="GK104" s="1137"/>
    </row>
    <row r="105" spans="2:193" ht="18" customHeight="1" x14ac:dyDescent="0.25">
      <c r="B105" s="1099" t="s">
        <v>1574</v>
      </c>
      <c r="C105" s="1141">
        <v>2037</v>
      </c>
      <c r="D105" s="1141"/>
      <c r="E105" s="1141"/>
      <c r="F105" s="1141">
        <v>65</v>
      </c>
      <c r="G105" s="1155">
        <v>2102</v>
      </c>
      <c r="H105"/>
      <c r="I105" s="1138"/>
      <c r="J105" s="1138"/>
      <c r="K105" s="1138"/>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s="1137"/>
    </row>
    <row r="106" spans="2:193" ht="18" customHeight="1" x14ac:dyDescent="0.25">
      <c r="B106" s="1099" t="s">
        <v>1575</v>
      </c>
      <c r="C106" s="1141">
        <v>46240</v>
      </c>
      <c r="D106" s="1141"/>
      <c r="E106" s="1141"/>
      <c r="F106" s="1141">
        <v>6590</v>
      </c>
      <c r="G106" s="1155">
        <v>52830</v>
      </c>
      <c r="H106"/>
      <c r="I106" s="1138"/>
      <c r="J106" s="1138"/>
      <c r="K106" s="113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s="1137"/>
    </row>
    <row r="107" spans="2:193" ht="18" customHeight="1" x14ac:dyDescent="0.25">
      <c r="B107" s="1099" t="s">
        <v>1576</v>
      </c>
      <c r="C107" s="1141">
        <v>13873</v>
      </c>
      <c r="D107" s="1141"/>
      <c r="E107" s="1141"/>
      <c r="F107" s="1141">
        <v>1639</v>
      </c>
      <c r="G107" s="1155">
        <v>15512</v>
      </c>
      <c r="H107"/>
      <c r="I107" s="1138"/>
      <c r="J107" s="1138"/>
      <c r="K107" s="1138"/>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s="1137"/>
    </row>
    <row r="108" spans="2:193" ht="18" customHeight="1" x14ac:dyDescent="0.25">
      <c r="B108" s="1099" t="s">
        <v>1413</v>
      </c>
      <c r="C108" s="1141">
        <v>7682</v>
      </c>
      <c r="D108" s="1141"/>
      <c r="E108" s="1141"/>
      <c r="F108" s="1141">
        <v>481</v>
      </c>
      <c r="G108" s="1155">
        <v>8163</v>
      </c>
      <c r="H108"/>
      <c r="I108" s="1138"/>
      <c r="J108" s="1138"/>
      <c r="K108" s="113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s="1137"/>
    </row>
    <row r="109" spans="2:193" ht="18" customHeight="1" x14ac:dyDescent="0.25">
      <c r="B109" s="1099" t="s">
        <v>1327</v>
      </c>
      <c r="C109" s="1141">
        <v>960</v>
      </c>
      <c r="D109" s="1141"/>
      <c r="E109" s="1141"/>
      <c r="F109" s="1141">
        <v>64</v>
      </c>
      <c r="G109" s="1155">
        <v>1024</v>
      </c>
      <c r="H109"/>
      <c r="I109" s="1138"/>
      <c r="J109" s="1138"/>
      <c r="K109" s="113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s="1137"/>
    </row>
    <row r="110" spans="2:193" ht="18" customHeight="1" x14ac:dyDescent="0.25">
      <c r="B110" s="1099" t="s">
        <v>1328</v>
      </c>
      <c r="C110" s="1141">
        <v>588</v>
      </c>
      <c r="D110" s="1141"/>
      <c r="E110" s="1141"/>
      <c r="F110" s="1141">
        <v>228</v>
      </c>
      <c r="G110" s="1155">
        <v>816</v>
      </c>
      <c r="H110"/>
      <c r="I110" s="1138"/>
      <c r="J110" s="1138"/>
      <c r="K110" s="1138"/>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s="1137"/>
    </row>
    <row r="111" spans="2:193" ht="18" customHeight="1" x14ac:dyDescent="0.25">
      <c r="B111" s="1099" t="s">
        <v>1577</v>
      </c>
      <c r="C111" s="1141">
        <v>1003</v>
      </c>
      <c r="D111" s="1141"/>
      <c r="E111" s="1141"/>
      <c r="F111" s="1141">
        <v>358</v>
      </c>
      <c r="G111" s="1155">
        <v>1361</v>
      </c>
      <c r="H111"/>
      <c r="I111" s="1138"/>
      <c r="J111" s="1138"/>
      <c r="K111" s="1138"/>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s="1137"/>
    </row>
    <row r="112" spans="2:193" ht="18" customHeight="1" x14ac:dyDescent="0.25">
      <c r="B112" s="1099" t="s">
        <v>1578</v>
      </c>
      <c r="C112" s="1141">
        <v>82</v>
      </c>
      <c r="D112" s="1141"/>
      <c r="E112" s="1141"/>
      <c r="F112" s="1141">
        <v>16</v>
      </c>
      <c r="G112" s="1155">
        <v>98</v>
      </c>
      <c r="H112"/>
      <c r="I112" s="1138"/>
      <c r="J112" s="1138"/>
      <c r="K112" s="113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s="1137"/>
    </row>
    <row r="113" spans="2:193" ht="18" customHeight="1" x14ac:dyDescent="0.25">
      <c r="B113" s="1099" t="s">
        <v>1330</v>
      </c>
      <c r="C113" s="1141">
        <v>309</v>
      </c>
      <c r="D113" s="1141"/>
      <c r="E113" s="1141"/>
      <c r="F113" s="1141">
        <v>44</v>
      </c>
      <c r="G113" s="1155">
        <v>353</v>
      </c>
      <c r="H113"/>
      <c r="I113" s="1138"/>
      <c r="J113" s="1138"/>
      <c r="K113" s="113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s="1137"/>
    </row>
    <row r="114" spans="2:193" ht="18" customHeight="1" x14ac:dyDescent="0.25">
      <c r="B114" s="1099" t="s">
        <v>1417</v>
      </c>
      <c r="C114" s="1141">
        <v>7474</v>
      </c>
      <c r="D114" s="1141"/>
      <c r="E114" s="1141"/>
      <c r="F114" s="1141">
        <v>113</v>
      </c>
      <c r="G114" s="1155">
        <v>7587</v>
      </c>
      <c r="H114"/>
      <c r="I114" s="1138"/>
      <c r="J114" s="1138"/>
      <c r="K114" s="113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s="1137"/>
    </row>
    <row r="115" spans="2:193" ht="18" customHeight="1" x14ac:dyDescent="0.25">
      <c r="B115" s="1099" t="s">
        <v>1333</v>
      </c>
      <c r="C115" s="1141">
        <v>2393</v>
      </c>
      <c r="D115" s="1141"/>
      <c r="E115" s="1141"/>
      <c r="F115" s="1141">
        <v>330</v>
      </c>
      <c r="G115" s="1155">
        <v>2723</v>
      </c>
      <c r="H115"/>
      <c r="I115" s="1138"/>
      <c r="J115" s="1138"/>
      <c r="K115" s="113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s="1137"/>
    </row>
    <row r="116" spans="2:193" ht="18" customHeight="1" x14ac:dyDescent="0.25">
      <c r="B116" s="1099" t="s">
        <v>1579</v>
      </c>
      <c r="C116" s="1141">
        <v>4957</v>
      </c>
      <c r="D116" s="1141"/>
      <c r="E116" s="1141"/>
      <c r="F116" s="1141">
        <v>459</v>
      </c>
      <c r="G116" s="1155">
        <v>5416</v>
      </c>
      <c r="H116"/>
      <c r="I116" s="1138"/>
      <c r="J116" s="1138"/>
      <c r="K116" s="113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s="1137"/>
    </row>
    <row r="117" spans="2:193" ht="18" customHeight="1" x14ac:dyDescent="0.25">
      <c r="B117" s="1099" t="s">
        <v>1580</v>
      </c>
      <c r="C117" s="1141">
        <v>0</v>
      </c>
      <c r="D117" s="1141"/>
      <c r="E117" s="1141"/>
      <c r="F117" s="1141">
        <v>0</v>
      </c>
      <c r="G117" s="1155">
        <v>0</v>
      </c>
      <c r="H117"/>
      <c r="I117" s="1138"/>
      <c r="J117" s="1138"/>
      <c r="K117" s="1138"/>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s="1137"/>
    </row>
    <row r="118" spans="2:193" ht="18" customHeight="1" x14ac:dyDescent="0.25">
      <c r="B118" s="1153" t="s">
        <v>1581</v>
      </c>
      <c r="C118" s="1612">
        <v>940168</v>
      </c>
      <c r="D118" s="1612">
        <v>0</v>
      </c>
      <c r="E118" s="1612">
        <v>0</v>
      </c>
      <c r="F118" s="1612">
        <v>79210</v>
      </c>
      <c r="G118" s="1612">
        <v>1019378</v>
      </c>
      <c r="H118"/>
      <c r="I118" s="1138"/>
      <c r="J118" s="1138"/>
      <c r="K118" s="113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s="1137"/>
    </row>
    <row r="119" spans="2:193" ht="18" customHeight="1" x14ac:dyDescent="0.25">
      <c r="B119" s="1099" t="s">
        <v>1207</v>
      </c>
      <c r="C119" s="1141">
        <v>5234</v>
      </c>
      <c r="D119" s="1141"/>
      <c r="E119" s="1141">
        <v>311801</v>
      </c>
      <c r="F119" s="1141">
        <v>4299</v>
      </c>
      <c r="G119" s="1155">
        <v>321334</v>
      </c>
      <c r="H119"/>
      <c r="I119" s="1138"/>
      <c r="J119" s="1138"/>
      <c r="K119" s="113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s="1137"/>
    </row>
    <row r="120" spans="2:193" ht="18" customHeight="1" x14ac:dyDescent="0.25">
      <c r="B120" s="1099" t="s">
        <v>1186</v>
      </c>
      <c r="C120" s="1141">
        <v>1081</v>
      </c>
      <c r="D120" s="1141"/>
      <c r="E120" s="1141">
        <v>198064</v>
      </c>
      <c r="F120" s="1141">
        <v>84802</v>
      </c>
      <c r="G120" s="1155">
        <v>283947</v>
      </c>
      <c r="H120"/>
      <c r="I120" s="1138"/>
      <c r="J120" s="1138"/>
      <c r="K120" s="11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s="1137"/>
    </row>
    <row r="121" spans="2:193" ht="18" customHeight="1" x14ac:dyDescent="0.25">
      <c r="B121" s="1153" t="s">
        <v>1582</v>
      </c>
      <c r="C121" s="1154">
        <v>6315</v>
      </c>
      <c r="D121" s="1154"/>
      <c r="E121" s="1154">
        <v>509865</v>
      </c>
      <c r="F121" s="1154">
        <v>89101</v>
      </c>
      <c r="G121" s="1154">
        <v>605281</v>
      </c>
      <c r="H121"/>
      <c r="I121" s="1138"/>
      <c r="J121" s="1138"/>
      <c r="K121" s="113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s="1137"/>
    </row>
    <row r="122" spans="2:193" ht="18" customHeight="1" x14ac:dyDescent="0.25">
      <c r="B122" s="1099" t="s">
        <v>5</v>
      </c>
      <c r="C122" s="1141">
        <v>0</v>
      </c>
      <c r="D122" s="1141"/>
      <c r="E122" s="1141">
        <v>110231</v>
      </c>
      <c r="F122" s="1141">
        <v>27702</v>
      </c>
      <c r="G122" s="1155">
        <v>137933</v>
      </c>
      <c r="H122"/>
      <c r="I122" s="1138"/>
      <c r="J122" s="1138"/>
      <c r="K122" s="113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s="1137"/>
    </row>
    <row r="123" spans="2:193" ht="18" customHeight="1" x14ac:dyDescent="0.25">
      <c r="B123" s="1099" t="s">
        <v>1583</v>
      </c>
      <c r="C123" s="1141">
        <v>0</v>
      </c>
      <c r="D123" s="1141"/>
      <c r="E123" s="1141">
        <v>120389</v>
      </c>
      <c r="F123" s="1141">
        <v>56905</v>
      </c>
      <c r="G123" s="1155">
        <v>177294</v>
      </c>
      <c r="H123"/>
      <c r="I123" s="1138"/>
      <c r="J123" s="1138"/>
      <c r="K123" s="113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s="1137"/>
    </row>
    <row r="124" spans="2:193" ht="18" customHeight="1" x14ac:dyDescent="0.25">
      <c r="B124" s="1099" t="s">
        <v>7</v>
      </c>
      <c r="C124" s="1141">
        <v>0</v>
      </c>
      <c r="D124" s="1141"/>
      <c r="E124" s="1141">
        <v>38899</v>
      </c>
      <c r="F124" s="1141">
        <v>16684</v>
      </c>
      <c r="G124" s="1155">
        <v>55583</v>
      </c>
      <c r="H124"/>
      <c r="I124" s="1138"/>
      <c r="J124" s="1138"/>
      <c r="K124" s="113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s="1137"/>
    </row>
    <row r="125" spans="2:193" ht="18" customHeight="1" x14ac:dyDescent="0.25">
      <c r="B125" s="1099" t="s">
        <v>1584</v>
      </c>
      <c r="C125" s="1141">
        <v>26</v>
      </c>
      <c r="D125" s="1141"/>
      <c r="E125" s="1141">
        <v>225554</v>
      </c>
      <c r="F125" s="1141">
        <v>31215</v>
      </c>
      <c r="G125" s="1155">
        <v>256795</v>
      </c>
      <c r="H125"/>
      <c r="I125" s="1138"/>
      <c r="J125" s="1138"/>
      <c r="K125" s="113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s="1137"/>
    </row>
    <row r="126" spans="2:193" ht="18" customHeight="1" x14ac:dyDescent="0.25">
      <c r="B126" s="1153" t="s">
        <v>1585</v>
      </c>
      <c r="C126" s="1154">
        <v>26</v>
      </c>
      <c r="D126" s="1154"/>
      <c r="E126" s="1154">
        <v>495073</v>
      </c>
      <c r="F126" s="1154">
        <v>132506</v>
      </c>
      <c r="G126" s="1154">
        <v>627605</v>
      </c>
      <c r="H126"/>
      <c r="I126" s="1138"/>
      <c r="J126" s="1138"/>
      <c r="K126" s="113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s="1137"/>
    </row>
    <row r="127" spans="2:193" ht="18" customHeight="1" x14ac:dyDescent="0.25">
      <c r="B127" s="1099" t="s">
        <v>1586</v>
      </c>
      <c r="C127" s="1141">
        <v>0</v>
      </c>
      <c r="D127" s="1141"/>
      <c r="E127" s="1141">
        <v>96170</v>
      </c>
      <c r="F127" s="1141">
        <v>69063</v>
      </c>
      <c r="G127" s="1155">
        <v>165233</v>
      </c>
      <c r="H127"/>
      <c r="I127" s="1138"/>
      <c r="J127" s="1138"/>
      <c r="K127" s="113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s="1137"/>
    </row>
    <row r="128" spans="2:193" ht="18" customHeight="1" x14ac:dyDescent="0.25">
      <c r="B128" s="1099" t="s">
        <v>1587</v>
      </c>
      <c r="C128" s="1141">
        <v>0</v>
      </c>
      <c r="D128" s="1141"/>
      <c r="E128" s="1141">
        <v>795515</v>
      </c>
      <c r="F128" s="1141">
        <v>312635</v>
      </c>
      <c r="G128" s="1155">
        <v>1108150</v>
      </c>
      <c r="H128"/>
      <c r="I128" s="1138"/>
      <c r="J128" s="1138"/>
      <c r="K128" s="113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s="1137"/>
    </row>
    <row r="129" spans="2:193" ht="18" customHeight="1" x14ac:dyDescent="0.25">
      <c r="B129" s="1099" t="s">
        <v>1588</v>
      </c>
      <c r="C129" s="1141">
        <v>0</v>
      </c>
      <c r="D129" s="1141"/>
      <c r="E129" s="1141">
        <v>332182</v>
      </c>
      <c r="F129" s="1141">
        <v>162951</v>
      </c>
      <c r="G129" s="1155">
        <v>495133</v>
      </c>
      <c r="H129"/>
      <c r="I129" s="1138"/>
      <c r="J129" s="1138"/>
      <c r="K129" s="113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s="1137"/>
    </row>
    <row r="130" spans="2:193" ht="18" customHeight="1" x14ac:dyDescent="0.25">
      <c r="B130" s="1099" t="s">
        <v>1589</v>
      </c>
      <c r="C130" s="1141">
        <v>0</v>
      </c>
      <c r="D130" s="1141"/>
      <c r="E130" s="1141">
        <v>1834354</v>
      </c>
      <c r="F130" s="1141">
        <v>1155622</v>
      </c>
      <c r="G130" s="1155">
        <v>2989976</v>
      </c>
      <c r="H130"/>
      <c r="I130" s="1138"/>
      <c r="J130" s="1138"/>
      <c r="K130" s="113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s="1137"/>
    </row>
    <row r="131" spans="2:193" ht="18" customHeight="1" x14ac:dyDescent="0.25">
      <c r="B131" s="1099" t="s">
        <v>1590</v>
      </c>
      <c r="C131" s="1141">
        <v>0</v>
      </c>
      <c r="D131" s="1141"/>
      <c r="E131" s="1141">
        <v>954345</v>
      </c>
      <c r="F131" s="1141">
        <v>339768</v>
      </c>
      <c r="G131" s="1155">
        <v>1294113</v>
      </c>
      <c r="H131"/>
      <c r="I131" s="1138"/>
      <c r="J131" s="1138"/>
      <c r="K131" s="113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s="1137"/>
    </row>
    <row r="132" spans="2:193" ht="18" customHeight="1" x14ac:dyDescent="0.25">
      <c r="B132" s="1099" t="s">
        <v>1591</v>
      </c>
      <c r="C132" s="1141">
        <v>0</v>
      </c>
      <c r="D132" s="1141"/>
      <c r="E132" s="1141">
        <v>4837</v>
      </c>
      <c r="F132" s="1141">
        <v>2801</v>
      </c>
      <c r="G132" s="1155">
        <v>7638</v>
      </c>
      <c r="H132"/>
      <c r="I132" s="1138"/>
      <c r="J132" s="1138"/>
      <c r="K132" s="113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s="1137"/>
    </row>
    <row r="133" spans="2:193" ht="18" customHeight="1" x14ac:dyDescent="0.25">
      <c r="B133" s="1153" t="s">
        <v>1592</v>
      </c>
      <c r="C133" s="1154">
        <v>0</v>
      </c>
      <c r="D133" s="1154"/>
      <c r="E133" s="1154">
        <v>4017403</v>
      </c>
      <c r="F133" s="1154">
        <v>2042840</v>
      </c>
      <c r="G133" s="1154">
        <v>6060243</v>
      </c>
      <c r="H133"/>
      <c r="I133" s="1138"/>
      <c r="J133" s="1138"/>
      <c r="K133" s="113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s="1137"/>
    </row>
    <row r="134" spans="2:193" ht="18" customHeight="1" x14ac:dyDescent="0.25">
      <c r="B134" s="1099" t="s">
        <v>1593</v>
      </c>
      <c r="C134" s="1141">
        <v>0</v>
      </c>
      <c r="D134" s="1141"/>
      <c r="E134" s="1141">
        <v>5682</v>
      </c>
      <c r="F134" s="1141">
        <v>2305</v>
      </c>
      <c r="G134" s="1155">
        <v>7987</v>
      </c>
      <c r="H134"/>
      <c r="I134" s="1138"/>
      <c r="J134" s="1138"/>
      <c r="K134" s="113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s="1137"/>
    </row>
    <row r="135" spans="2:193" ht="18" customHeight="1" x14ac:dyDescent="0.25">
      <c r="B135" s="1099" t="s">
        <v>1594</v>
      </c>
      <c r="C135" s="1141">
        <v>0</v>
      </c>
      <c r="D135" s="1141"/>
      <c r="E135" s="1141">
        <v>9479</v>
      </c>
      <c r="F135" s="1141">
        <v>2114</v>
      </c>
      <c r="G135" s="1155">
        <v>11593</v>
      </c>
      <c r="H135"/>
      <c r="I135" s="1138"/>
      <c r="J135" s="1138"/>
      <c r="K135" s="113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s="1137"/>
    </row>
    <row r="136" spans="2:193" ht="18" customHeight="1" x14ac:dyDescent="0.25">
      <c r="B136" s="1099" t="s">
        <v>1610</v>
      </c>
      <c r="C136" s="1141">
        <v>0</v>
      </c>
      <c r="D136" s="1141"/>
      <c r="E136" s="1141">
        <v>1681</v>
      </c>
      <c r="F136" s="1141">
        <v>820</v>
      </c>
      <c r="G136" s="1155">
        <v>2501</v>
      </c>
      <c r="H136"/>
      <c r="I136" s="1138"/>
      <c r="J136" s="1138"/>
      <c r="K136" s="1138"/>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s="1137"/>
    </row>
    <row r="137" spans="2:193" ht="18" customHeight="1" x14ac:dyDescent="0.25">
      <c r="B137" s="1099" t="s">
        <v>1595</v>
      </c>
      <c r="C137" s="1141">
        <v>0</v>
      </c>
      <c r="D137" s="1141"/>
      <c r="E137" s="1141">
        <v>288924</v>
      </c>
      <c r="F137" s="1141">
        <v>105886</v>
      </c>
      <c r="G137" s="1155">
        <v>394810</v>
      </c>
      <c r="H137"/>
      <c r="I137" s="1138"/>
      <c r="J137" s="1138"/>
      <c r="K137" s="1138"/>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s="1137"/>
    </row>
    <row r="138" spans="2:193" ht="18" customHeight="1" x14ac:dyDescent="0.25">
      <c r="B138" s="1099" t="s">
        <v>1596</v>
      </c>
      <c r="C138" s="1141">
        <v>0</v>
      </c>
      <c r="D138" s="1141"/>
      <c r="E138" s="1141">
        <v>207160</v>
      </c>
      <c r="F138" s="1141">
        <v>64220</v>
      </c>
      <c r="G138" s="1155">
        <v>271380</v>
      </c>
      <c r="H138"/>
      <c r="I138" s="1138"/>
      <c r="J138" s="1138"/>
      <c r="K138" s="1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s="1137"/>
    </row>
    <row r="139" spans="2:193" ht="18" customHeight="1" x14ac:dyDescent="0.25">
      <c r="B139" s="1099" t="s">
        <v>1597</v>
      </c>
      <c r="C139" s="1141">
        <v>0</v>
      </c>
      <c r="D139" s="1141"/>
      <c r="E139" s="1141">
        <v>60585</v>
      </c>
      <c r="F139" s="1141">
        <v>25208</v>
      </c>
      <c r="G139" s="1155">
        <v>85793</v>
      </c>
      <c r="H139"/>
      <c r="I139" s="1138"/>
      <c r="J139" s="1138"/>
      <c r="K139" s="1138"/>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s="1137"/>
    </row>
    <row r="140" spans="2:193" ht="18" customHeight="1" x14ac:dyDescent="0.25">
      <c r="B140" s="1099" t="s">
        <v>1598</v>
      </c>
      <c r="C140" s="1141">
        <v>0</v>
      </c>
      <c r="D140" s="1141"/>
      <c r="E140" s="1141">
        <v>424062</v>
      </c>
      <c r="F140" s="1141">
        <v>176493</v>
      </c>
      <c r="G140" s="1155">
        <v>600555</v>
      </c>
      <c r="H140"/>
      <c r="I140" s="1138"/>
      <c r="J140" s="1138"/>
      <c r="K140" s="1138"/>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s="1137"/>
    </row>
    <row r="141" spans="2:193" ht="18" customHeight="1" x14ac:dyDescent="0.25">
      <c r="B141" s="1099" t="s">
        <v>1616</v>
      </c>
      <c r="C141" s="1141">
        <v>0</v>
      </c>
      <c r="D141" s="1141"/>
      <c r="E141" s="1141">
        <v>280015</v>
      </c>
      <c r="F141" s="1141">
        <v>80211</v>
      </c>
      <c r="G141" s="1155">
        <v>360226</v>
      </c>
      <c r="H141"/>
      <c r="I141" s="1138"/>
      <c r="J141" s="1138"/>
      <c r="K141" s="1138"/>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s="1137"/>
    </row>
    <row r="142" spans="2:193" ht="18" customHeight="1" x14ac:dyDescent="0.25">
      <c r="B142" s="1099" t="s">
        <v>1600</v>
      </c>
      <c r="C142" s="1141">
        <v>0</v>
      </c>
      <c r="D142" s="1141"/>
      <c r="E142" s="1141">
        <v>329682</v>
      </c>
      <c r="F142" s="1141">
        <v>66259</v>
      </c>
      <c r="G142" s="1155">
        <v>395941</v>
      </c>
      <c r="H142"/>
      <c r="I142" s="1138"/>
      <c r="J142" s="1138"/>
      <c r="K142" s="113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s="1137"/>
    </row>
    <row r="143" spans="2:193" ht="18" customHeight="1" x14ac:dyDescent="0.25">
      <c r="B143" s="1099" t="s">
        <v>1601</v>
      </c>
      <c r="C143" s="1141">
        <v>0</v>
      </c>
      <c r="D143" s="1141"/>
      <c r="E143" s="1141">
        <v>38506</v>
      </c>
      <c r="F143" s="1141">
        <v>10548</v>
      </c>
      <c r="G143" s="1155">
        <v>49054</v>
      </c>
      <c r="H143"/>
      <c r="I143" s="1138"/>
      <c r="J143" s="1138"/>
      <c r="K143" s="1138"/>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s="1137"/>
    </row>
    <row r="144" spans="2:193" ht="18" customHeight="1" x14ac:dyDescent="0.25">
      <c r="B144" s="1099" t="s">
        <v>1602</v>
      </c>
      <c r="C144" s="1141">
        <v>0</v>
      </c>
      <c r="D144" s="1141"/>
      <c r="E144" s="1141">
        <v>4051</v>
      </c>
      <c r="F144" s="1141">
        <v>793</v>
      </c>
      <c r="G144" s="1155">
        <v>4844</v>
      </c>
      <c r="H144"/>
      <c r="I144" s="1138"/>
      <c r="J144" s="1138"/>
      <c r="K144" s="1138"/>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s="1137"/>
    </row>
    <row r="145" spans="2:193" ht="18" customHeight="1" x14ac:dyDescent="0.25">
      <c r="B145" s="1099" t="s">
        <v>1603</v>
      </c>
      <c r="C145" s="1141">
        <v>0</v>
      </c>
      <c r="D145" s="1141"/>
      <c r="E145" s="1141">
        <v>498918</v>
      </c>
      <c r="F145" s="1141">
        <v>98132</v>
      </c>
      <c r="G145" s="1155">
        <v>597050</v>
      </c>
      <c r="H145"/>
      <c r="I145" s="1138"/>
      <c r="J145" s="1138"/>
      <c r="K145" s="113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s="1137"/>
    </row>
    <row r="146" spans="2:193" ht="18" customHeight="1" x14ac:dyDescent="0.25">
      <c r="B146" s="1099" t="s">
        <v>1604</v>
      </c>
      <c r="C146" s="1141">
        <v>0</v>
      </c>
      <c r="D146" s="1141"/>
      <c r="E146" s="1141">
        <v>55890</v>
      </c>
      <c r="F146" s="1141">
        <v>17253</v>
      </c>
      <c r="G146" s="1155">
        <v>73143</v>
      </c>
      <c r="H146"/>
      <c r="I146" s="1138"/>
      <c r="J146" s="1138"/>
      <c r="K146" s="113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s="1137"/>
    </row>
    <row r="147" spans="2:193" ht="18" customHeight="1" x14ac:dyDescent="0.25">
      <c r="B147" s="1099" t="s">
        <v>1605</v>
      </c>
      <c r="C147" s="1141">
        <v>0</v>
      </c>
      <c r="D147" s="1141"/>
      <c r="E147" s="1141">
        <v>225073</v>
      </c>
      <c r="F147" s="1141">
        <v>93588</v>
      </c>
      <c r="G147" s="1155">
        <v>318661</v>
      </c>
      <c r="H147"/>
      <c r="I147"/>
      <c r="J147" s="1138"/>
      <c r="K147" s="1138"/>
      <c r="L147" s="1138"/>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s="1137"/>
    </row>
    <row r="148" spans="2:193" ht="18" customHeight="1" x14ac:dyDescent="0.25">
      <c r="B148" s="1099" t="s">
        <v>1606</v>
      </c>
      <c r="C148" s="1141">
        <v>0</v>
      </c>
      <c r="D148" s="1141"/>
      <c r="E148" s="1141">
        <v>259772</v>
      </c>
      <c r="F148" s="1141">
        <v>88690</v>
      </c>
      <c r="G148" s="1155">
        <v>348462</v>
      </c>
      <c r="H148"/>
      <c r="I148"/>
      <c r="J148" s="1138"/>
      <c r="K148" s="1138"/>
      <c r="L148" s="113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s="1137"/>
    </row>
    <row r="149" spans="2:193" ht="18" customHeight="1" x14ac:dyDescent="0.25">
      <c r="B149" s="1099" t="s">
        <v>1607</v>
      </c>
      <c r="C149" s="1141">
        <v>0</v>
      </c>
      <c r="D149" s="1141"/>
      <c r="E149" s="1141">
        <v>183498</v>
      </c>
      <c r="F149" s="1141">
        <v>52611</v>
      </c>
      <c r="G149" s="1155">
        <v>236109</v>
      </c>
      <c r="H149"/>
      <c r="I149"/>
      <c r="J149" s="1138"/>
      <c r="K149" s="1138"/>
      <c r="L149" s="1138"/>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s="1137"/>
    </row>
    <row r="150" spans="2:193" ht="18" customHeight="1" x14ac:dyDescent="0.25">
      <c r="B150" s="1099" t="s">
        <v>1608</v>
      </c>
      <c r="C150" s="1141">
        <v>0</v>
      </c>
      <c r="D150" s="1141"/>
      <c r="E150" s="1141">
        <v>24248</v>
      </c>
      <c r="F150" s="1141">
        <v>16590</v>
      </c>
      <c r="G150" s="1155">
        <v>40838</v>
      </c>
      <c r="H150"/>
      <c r="I150"/>
      <c r="J150" s="1138"/>
      <c r="K150" s="1138"/>
      <c r="L150" s="1138"/>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s="1137"/>
    </row>
    <row r="151" spans="2:193" ht="18" customHeight="1" x14ac:dyDescent="0.25">
      <c r="B151" s="1099" t="s">
        <v>1609</v>
      </c>
      <c r="C151" s="1141">
        <v>0</v>
      </c>
      <c r="D151" s="1141"/>
      <c r="E151" s="1141">
        <v>187166</v>
      </c>
      <c r="F151" s="1141">
        <v>55654</v>
      </c>
      <c r="G151" s="1155">
        <v>242820</v>
      </c>
      <c r="H151"/>
      <c r="I151"/>
      <c r="J151" s="1138"/>
      <c r="K151" s="1138"/>
      <c r="L151" s="1138"/>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s="1138"/>
      <c r="GK151" s="1137"/>
    </row>
    <row r="152" spans="2:193" ht="18" customHeight="1" x14ac:dyDescent="0.25">
      <c r="B152" s="1153" t="s">
        <v>2236</v>
      </c>
      <c r="C152" s="1154">
        <v>0</v>
      </c>
      <c r="D152" s="1154"/>
      <c r="E152" s="1154">
        <v>3084392</v>
      </c>
      <c r="F152" s="1154">
        <v>957375</v>
      </c>
      <c r="G152" s="1154">
        <v>4041767</v>
      </c>
      <c r="H152"/>
      <c r="I152"/>
      <c r="J152" s="1138"/>
      <c r="K152" s="1138"/>
      <c r="L152" s="1138"/>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s="1138"/>
      <c r="GK152" s="1137"/>
    </row>
    <row r="153" spans="2:193" ht="18" customHeight="1" x14ac:dyDescent="0.25">
      <c r="B153" s="1167" t="s">
        <v>10</v>
      </c>
      <c r="C153" s="1144">
        <v>39674255</v>
      </c>
      <c r="D153" s="1144">
        <v>427746</v>
      </c>
      <c r="E153" s="1144">
        <v>13612024</v>
      </c>
      <c r="F153" s="1144">
        <v>16309025</v>
      </c>
      <c r="G153" s="1091">
        <v>70023050</v>
      </c>
      <c r="H153"/>
      <c r="I153" s="1134"/>
      <c r="J153" s="1138"/>
      <c r="K153" s="1138"/>
      <c r="L153" s="1138"/>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s="1138"/>
      <c r="GK153" s="1137"/>
    </row>
    <row r="154" spans="2:193" x14ac:dyDescent="0.25">
      <c r="B154"/>
      <c r="C154"/>
      <c r="D154"/>
      <c r="E154"/>
      <c r="F154"/>
      <c r="G154"/>
      <c r="H154"/>
      <c r="I154" s="112"/>
      <c r="J154"/>
      <c r="K154" s="1138"/>
      <c r="L154" s="1138"/>
      <c r="M154" s="1138"/>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row>
    <row r="155" spans="2:193" x14ac:dyDescent="0.25">
      <c r="B155"/>
      <c r="C155" s="1168"/>
      <c r="D155" s="1168"/>
      <c r="E155" s="1168"/>
      <c r="F155" s="1168"/>
      <c r="G155" s="1168"/>
      <c r="H155"/>
      <c r="I155"/>
      <c r="J155"/>
      <c r="K155" s="1138"/>
      <c r="L155" s="1138"/>
      <c r="M155" s="1138"/>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2:193" x14ac:dyDescent="0.25">
      <c r="B156"/>
      <c r="C156"/>
      <c r="D156"/>
      <c r="E156"/>
      <c r="F156"/>
      <c r="G156"/>
      <c r="H156"/>
      <c r="I156"/>
      <c r="J156"/>
      <c r="K156" s="1138"/>
      <c r="L156" s="1138"/>
      <c r="M156" s="1138"/>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row r="157" spans="2:193" x14ac:dyDescent="0.25">
      <c r="B157"/>
      <c r="C157"/>
      <c r="D157"/>
      <c r="E157"/>
      <c r="F157"/>
      <c r="G157"/>
      <c r="H157"/>
      <c r="I157"/>
      <c r="J157"/>
      <c r="K157" s="1138"/>
      <c r="L157" s="1138"/>
      <c r="M157" s="1138"/>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row>
    <row r="158" spans="2:193" x14ac:dyDescent="0.25">
      <c r="B158"/>
      <c r="C158"/>
      <c r="D158"/>
      <c r="E158"/>
      <c r="F158"/>
      <c r="G158"/>
      <c r="H158"/>
      <c r="I158"/>
      <c r="J158"/>
      <c r="K158" s="1138"/>
      <c r="L158" s="1138"/>
      <c r="M158" s="113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row>
    <row r="159" spans="2:193" x14ac:dyDescent="0.25">
      <c r="B159"/>
      <c r="C159"/>
      <c r="D159"/>
      <c r="E159" s="1134"/>
      <c r="F159" s="1134"/>
      <c r="G159"/>
      <c r="H159"/>
      <c r="I159"/>
      <c r="J159"/>
      <c r="K159" s="1138"/>
      <c r="L159" s="1138"/>
      <c r="M159" s="1138"/>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row>
    <row r="160" spans="2:193" x14ac:dyDescent="0.25">
      <c r="K160" s="1138"/>
      <c r="L160" s="1138"/>
      <c r="M160" s="1138"/>
    </row>
    <row r="161" spans="11:13" x14ac:dyDescent="0.25">
      <c r="K161" s="1138"/>
      <c r="L161" s="1138"/>
      <c r="M161" s="1138"/>
    </row>
    <row r="162" spans="11:13" x14ac:dyDescent="0.25">
      <c r="K162" s="1138"/>
      <c r="L162" s="1138"/>
      <c r="M162" s="1138"/>
    </row>
    <row r="163" spans="11:13" x14ac:dyDescent="0.25">
      <c r="K163" s="1138"/>
      <c r="L163" s="1138"/>
      <c r="M163" s="1138"/>
    </row>
    <row r="164" spans="11:13" x14ac:dyDescent="0.25">
      <c r="K164" s="1138"/>
      <c r="L164" s="1138"/>
      <c r="M164" s="1138"/>
    </row>
    <row r="165" spans="11:13" x14ac:dyDescent="0.25">
      <c r="K165" s="1138"/>
      <c r="L165" s="1138"/>
      <c r="M165" s="1138"/>
    </row>
    <row r="166" spans="11:13" x14ac:dyDescent="0.25">
      <c r="K166" s="1138"/>
      <c r="L166" s="1138"/>
      <c r="M166" s="1138"/>
    </row>
    <row r="167" spans="11:13" x14ac:dyDescent="0.25">
      <c r="K167" s="1138"/>
      <c r="L167" s="1138"/>
      <c r="M167" s="1138"/>
    </row>
    <row r="168" spans="11:13" x14ac:dyDescent="0.25">
      <c r="K168" s="1138"/>
      <c r="L168" s="1138"/>
      <c r="M168" s="1138"/>
    </row>
    <row r="169" spans="11:13" x14ac:dyDescent="0.25">
      <c r="K169" s="1138"/>
      <c r="L169" s="1138"/>
      <c r="M169" s="1138"/>
    </row>
    <row r="170" spans="11:13" x14ac:dyDescent="0.25">
      <c r="K170" s="1138"/>
      <c r="L170" s="1138"/>
      <c r="M170" s="1138"/>
    </row>
    <row r="171" spans="11:13" x14ac:dyDescent="0.25">
      <c r="K171" s="1138"/>
      <c r="L171" s="1138"/>
      <c r="M171" s="1138"/>
    </row>
    <row r="172" spans="11:13" x14ac:dyDescent="0.25">
      <c r="K172" s="1138"/>
      <c r="L172" s="1138"/>
      <c r="M172" s="1138"/>
    </row>
    <row r="173" spans="11:13" x14ac:dyDescent="0.25">
      <c r="K173" s="1138"/>
      <c r="L173" s="1138"/>
      <c r="M173" s="1138"/>
    </row>
    <row r="174" spans="11:13" x14ac:dyDescent="0.25">
      <c r="K174" s="1138"/>
      <c r="L174" s="1138"/>
      <c r="M174" s="1138"/>
    </row>
    <row r="175" spans="11:13" x14ac:dyDescent="0.25">
      <c r="K175" s="1138"/>
      <c r="L175" s="1138"/>
      <c r="M175" s="1138"/>
    </row>
    <row r="176" spans="11:13" x14ac:dyDescent="0.25">
      <c r="K176" s="1138"/>
      <c r="L176" s="1138"/>
      <c r="M176" s="1138"/>
    </row>
    <row r="177" spans="11:13" x14ac:dyDescent="0.25">
      <c r="K177" s="1138"/>
      <c r="L177" s="1138"/>
      <c r="M177" s="1138"/>
    </row>
    <row r="178" spans="11:13" x14ac:dyDescent="0.25">
      <c r="K178" s="1138"/>
      <c r="L178" s="1138"/>
      <c r="M178" s="1138"/>
    </row>
    <row r="179" spans="11:13" x14ac:dyDescent="0.25">
      <c r="K179" s="1138"/>
      <c r="L179" s="1138"/>
      <c r="M179" s="1138"/>
    </row>
    <row r="180" spans="11:13" x14ac:dyDescent="0.25">
      <c r="K180" s="1138"/>
      <c r="L180" s="1138"/>
      <c r="M180" s="1138"/>
    </row>
    <row r="181" spans="11:13" x14ac:dyDescent="0.25">
      <c r="K181" s="1138"/>
      <c r="L181" s="1138"/>
      <c r="M181" s="1138"/>
    </row>
    <row r="182" spans="11:13" x14ac:dyDescent="0.25">
      <c r="K182" s="1138"/>
      <c r="L182" s="1138"/>
      <c r="M182" s="1138"/>
    </row>
    <row r="183" spans="11:13" x14ac:dyDescent="0.25">
      <c r="K183" s="1138"/>
      <c r="L183" s="1138"/>
      <c r="M183" s="1138"/>
    </row>
    <row r="184" spans="11:13" x14ac:dyDescent="0.25">
      <c r="K184" s="1138"/>
      <c r="L184" s="1138"/>
      <c r="M184" s="1138"/>
    </row>
    <row r="185" spans="11:13" x14ac:dyDescent="0.25">
      <c r="K185" s="1138"/>
      <c r="L185" s="1138"/>
      <c r="M185" s="1138"/>
    </row>
    <row r="186" spans="11:13" x14ac:dyDescent="0.25">
      <c r="K186" s="1138"/>
      <c r="L186" s="1138"/>
      <c r="M186" s="1138"/>
    </row>
    <row r="187" spans="11:13" x14ac:dyDescent="0.25">
      <c r="K187" s="1138"/>
      <c r="L187" s="1138"/>
      <c r="M187" s="1138"/>
    </row>
    <row r="188" spans="11:13" x14ac:dyDescent="0.25">
      <c r="K188" s="1138"/>
      <c r="L188" s="1138"/>
      <c r="M188" s="1138"/>
    </row>
    <row r="189" spans="11:13" x14ac:dyDescent="0.25">
      <c r="K189" s="1138"/>
      <c r="L189" s="1138"/>
      <c r="M189" s="1138"/>
    </row>
    <row r="190" spans="11:13" x14ac:dyDescent="0.25">
      <c r="K190" s="1138"/>
      <c r="L190" s="1138"/>
      <c r="M190" s="1138"/>
    </row>
    <row r="191" spans="11:13" x14ac:dyDescent="0.25">
      <c r="K191" s="1138"/>
      <c r="L191" s="1138"/>
      <c r="M191" s="1138"/>
    </row>
    <row r="192" spans="11:13" x14ac:dyDescent="0.25">
      <c r="K192" s="1138"/>
      <c r="L192" s="1138"/>
      <c r="M192" s="1138"/>
    </row>
    <row r="193" spans="11:13" x14ac:dyDescent="0.25">
      <c r="K193" s="1138"/>
      <c r="L193" s="1138"/>
      <c r="M193" s="1138"/>
    </row>
    <row r="194" spans="11:13" x14ac:dyDescent="0.25">
      <c r="K194" s="1138"/>
      <c r="L194" s="1138"/>
      <c r="M194" s="1138"/>
    </row>
    <row r="195" spans="11:13" x14ac:dyDescent="0.25">
      <c r="K195" s="1138"/>
      <c r="L195" s="1138"/>
      <c r="M195" s="1138"/>
    </row>
    <row r="196" spans="11:13" x14ac:dyDescent="0.25">
      <c r="K196" s="1138"/>
      <c r="L196" s="1138"/>
      <c r="M196" s="1138"/>
    </row>
    <row r="197" spans="11:13" x14ac:dyDescent="0.25">
      <c r="K197" s="1138"/>
      <c r="L197" s="1138"/>
      <c r="M197" s="1138"/>
    </row>
    <row r="198" spans="11:13" x14ac:dyDescent="0.25">
      <c r="K198" s="1138"/>
      <c r="L198" s="1138"/>
      <c r="M198" s="1138"/>
    </row>
    <row r="199" spans="11:13" x14ac:dyDescent="0.25">
      <c r="K199" s="1138"/>
      <c r="L199" s="1138"/>
      <c r="M199" s="1138"/>
    </row>
    <row r="200" spans="11:13" x14ac:dyDescent="0.25">
      <c r="K200" s="1138"/>
      <c r="L200" s="1138"/>
      <c r="M200" s="1138"/>
    </row>
    <row r="201" spans="11:13" x14ac:dyDescent="0.25">
      <c r="K201" s="1138"/>
      <c r="L201" s="1138"/>
      <c r="M201" s="1138"/>
    </row>
    <row r="202" spans="11:13" x14ac:dyDescent="0.25">
      <c r="K202" s="1138"/>
      <c r="L202" s="1138"/>
      <c r="M202" s="1138"/>
    </row>
    <row r="203" spans="11:13" x14ac:dyDescent="0.25">
      <c r="K203" s="1138"/>
      <c r="L203" s="1138"/>
      <c r="M203" s="1138"/>
    </row>
    <row r="204" spans="11:13" x14ac:dyDescent="0.25">
      <c r="K204" s="1138"/>
      <c r="L204" s="1138"/>
      <c r="M204" s="1138"/>
    </row>
    <row r="205" spans="11:13" x14ac:dyDescent="0.25">
      <c r="K205" s="1138"/>
      <c r="L205" s="1138"/>
      <c r="M205" s="1138"/>
    </row>
    <row r="206" spans="11:13" x14ac:dyDescent="0.25">
      <c r="K206" s="1138"/>
      <c r="L206" s="1138"/>
      <c r="M206" s="1138"/>
    </row>
    <row r="207" spans="11:13" x14ac:dyDescent="0.25">
      <c r="K207" s="1138"/>
      <c r="L207" s="1138"/>
      <c r="M207" s="1138"/>
    </row>
    <row r="208" spans="11:13" x14ac:dyDescent="0.25">
      <c r="K208" s="1138"/>
      <c r="L208" s="1138"/>
      <c r="M208" s="1138"/>
    </row>
    <row r="209" spans="11:13" x14ac:dyDescent="0.25">
      <c r="K209" s="1138"/>
      <c r="L209" s="1138"/>
      <c r="M209" s="1138"/>
    </row>
    <row r="210" spans="11:13" x14ac:dyDescent="0.25">
      <c r="K210" s="1138"/>
      <c r="L210" s="1138"/>
      <c r="M210" s="1138"/>
    </row>
    <row r="211" spans="11:13" x14ac:dyDescent="0.25">
      <c r="K211" s="1138"/>
      <c r="L211" s="1138"/>
      <c r="M211" s="1138"/>
    </row>
    <row r="212" spans="11:13" x14ac:dyDescent="0.25">
      <c r="K212" s="1138"/>
      <c r="L212" s="1138"/>
      <c r="M212" s="1138"/>
    </row>
    <row r="213" spans="11:13" x14ac:dyDescent="0.25">
      <c r="K213" s="1138"/>
      <c r="L213" s="1138"/>
      <c r="M213" s="1138"/>
    </row>
    <row r="214" spans="11:13" x14ac:dyDescent="0.25">
      <c r="K214" s="1138"/>
      <c r="L214" s="1138"/>
      <c r="M214" s="1138"/>
    </row>
    <row r="215" spans="11:13" x14ac:dyDescent="0.25">
      <c r="K215" s="1138"/>
      <c r="L215" s="1138"/>
      <c r="M215" s="1138"/>
    </row>
    <row r="216" spans="11:13" x14ac:dyDescent="0.25">
      <c r="K216" s="1138"/>
      <c r="L216" s="1138"/>
      <c r="M216" s="1138"/>
    </row>
    <row r="217" spans="11:13" x14ac:dyDescent="0.25">
      <c r="K217" s="1138"/>
      <c r="L217" s="1138"/>
      <c r="M217" s="1138"/>
    </row>
    <row r="218" spans="11:13" x14ac:dyDescent="0.25">
      <c r="K218" s="1138"/>
      <c r="L218" s="1138"/>
      <c r="M218" s="1138"/>
    </row>
    <row r="219" spans="11:13" x14ac:dyDescent="0.25">
      <c r="K219" s="1138"/>
      <c r="L219" s="1138"/>
      <c r="M219" s="1138"/>
    </row>
    <row r="220" spans="11:13" x14ac:dyDescent="0.25">
      <c r="K220" s="1138"/>
      <c r="L220" s="1138"/>
      <c r="M220" s="1138"/>
    </row>
    <row r="221" spans="11:13" x14ac:dyDescent="0.25">
      <c r="K221" s="1138"/>
      <c r="L221" s="1138"/>
      <c r="M221" s="1138"/>
    </row>
    <row r="222" spans="11:13" x14ac:dyDescent="0.25">
      <c r="K222" s="1138"/>
      <c r="L222" s="1138"/>
      <c r="M222" s="1138"/>
    </row>
    <row r="223" spans="11:13" x14ac:dyDescent="0.25">
      <c r="K223" s="1138"/>
      <c r="L223" s="1138"/>
      <c r="M223" s="1138"/>
    </row>
    <row r="224" spans="11:13" x14ac:dyDescent="0.25">
      <c r="K224" s="1138"/>
      <c r="L224" s="1138"/>
      <c r="M224" s="1138"/>
    </row>
    <row r="225" spans="11:13" x14ac:dyDescent="0.25">
      <c r="K225" s="1138"/>
      <c r="L225" s="1138"/>
      <c r="M225" s="1138"/>
    </row>
    <row r="226" spans="11:13" x14ac:dyDescent="0.25">
      <c r="K226" s="1138"/>
      <c r="L226" s="1138"/>
      <c r="M226" s="1138"/>
    </row>
    <row r="227" spans="11:13" x14ac:dyDescent="0.25">
      <c r="K227" s="1138"/>
      <c r="L227" s="1138"/>
      <c r="M227" s="1138"/>
    </row>
    <row r="228" spans="11:13" x14ac:dyDescent="0.25">
      <c r="K228" s="1138"/>
      <c r="L228" s="1138"/>
      <c r="M228" s="1138"/>
    </row>
    <row r="229" spans="11:13" x14ac:dyDescent="0.25">
      <c r="K229" s="1138"/>
      <c r="L229" s="1138"/>
      <c r="M229" s="1138"/>
    </row>
    <row r="230" spans="11:13" x14ac:dyDescent="0.25">
      <c r="K230" s="1138"/>
      <c r="L230" s="1138"/>
      <c r="M230" s="1138"/>
    </row>
    <row r="231" spans="11:13" x14ac:dyDescent="0.25">
      <c r="K231" s="1138"/>
      <c r="L231" s="1138"/>
      <c r="M231" s="1138"/>
    </row>
    <row r="232" spans="11:13" x14ac:dyDescent="0.25">
      <c r="K232" s="1138"/>
      <c r="L232" s="1138"/>
      <c r="M232" s="1138"/>
    </row>
    <row r="233" spans="11:13" x14ac:dyDescent="0.25">
      <c r="K233" s="1138"/>
      <c r="L233" s="1138"/>
      <c r="M233" s="1138"/>
    </row>
    <row r="234" spans="11:13" x14ac:dyDescent="0.25">
      <c r="K234" s="1138"/>
      <c r="L234" s="1138"/>
      <c r="M234" s="1138"/>
    </row>
    <row r="235" spans="11:13" x14ac:dyDescent="0.25">
      <c r="K235" s="1138"/>
      <c r="L235" s="1138"/>
      <c r="M235" s="1138"/>
    </row>
    <row r="236" spans="11:13" x14ac:dyDescent="0.25">
      <c r="K236" s="1138"/>
      <c r="L236" s="1138"/>
      <c r="M236" s="1138"/>
    </row>
    <row r="237" spans="11:13" x14ac:dyDescent="0.25">
      <c r="K237" s="1138"/>
      <c r="L237" s="1138"/>
      <c r="M237" s="1138"/>
    </row>
    <row r="238" spans="11:13" x14ac:dyDescent="0.25">
      <c r="K238" s="1138"/>
      <c r="L238" s="1138"/>
      <c r="M238" s="1138"/>
    </row>
    <row r="239" spans="11:13" x14ac:dyDescent="0.25">
      <c r="K239" s="1138"/>
      <c r="L239" s="1138"/>
      <c r="M239" s="1138"/>
    </row>
    <row r="240" spans="11:13" x14ac:dyDescent="0.25">
      <c r="K240" s="1138"/>
      <c r="L240" s="1138"/>
      <c r="M240" s="1138"/>
    </row>
    <row r="241" spans="11:13" x14ac:dyDescent="0.25">
      <c r="K241" s="1138"/>
      <c r="L241" s="1138"/>
      <c r="M241" s="1138"/>
    </row>
    <row r="242" spans="11:13" x14ac:dyDescent="0.25">
      <c r="K242" s="1138"/>
      <c r="L242" s="1138"/>
      <c r="M242" s="1138"/>
    </row>
    <row r="243" spans="11:13" x14ac:dyDescent="0.25">
      <c r="K243" s="1138"/>
      <c r="L243" s="1138"/>
      <c r="M243" s="1138"/>
    </row>
    <row r="244" spans="11:13" x14ac:dyDescent="0.25">
      <c r="K244" s="1138"/>
      <c r="L244" s="1138"/>
      <c r="M244" s="1138"/>
    </row>
    <row r="245" spans="11:13" x14ac:dyDescent="0.25">
      <c r="K245" s="1138"/>
      <c r="L245" s="1138"/>
      <c r="M245" s="1138"/>
    </row>
    <row r="246" spans="11:13" x14ac:dyDescent="0.25">
      <c r="K246" s="1138"/>
      <c r="L246" s="1138"/>
      <c r="M246" s="1138"/>
    </row>
    <row r="247" spans="11:13" x14ac:dyDescent="0.25">
      <c r="K247" s="1138"/>
      <c r="L247" s="1138"/>
      <c r="M247" s="1138"/>
    </row>
    <row r="248" spans="11:13" x14ac:dyDescent="0.25">
      <c r="K248" s="1138"/>
      <c r="L248" s="1138"/>
      <c r="M248" s="1138"/>
    </row>
    <row r="249" spans="11:13" x14ac:dyDescent="0.25">
      <c r="K249" s="1138"/>
      <c r="L249" s="1138"/>
      <c r="M249" s="1138"/>
    </row>
    <row r="250" spans="11:13" x14ac:dyDescent="0.25">
      <c r="K250" s="1138"/>
      <c r="L250" s="1138"/>
      <c r="M250" s="1138"/>
    </row>
    <row r="251" spans="11:13" x14ac:dyDescent="0.25">
      <c r="K251" s="1138"/>
      <c r="L251" s="1138"/>
      <c r="M251" s="1138"/>
    </row>
    <row r="252" spans="11:13" x14ac:dyDescent="0.25">
      <c r="K252" s="1138"/>
      <c r="L252" s="1138"/>
      <c r="M252" s="1138"/>
    </row>
    <row r="253" spans="11:13" x14ac:dyDescent="0.25">
      <c r="K253" s="1138"/>
      <c r="L253" s="1138"/>
      <c r="M253" s="1138"/>
    </row>
    <row r="254" spans="11:13" x14ac:dyDescent="0.25">
      <c r="K254" s="1138"/>
      <c r="L254" s="1138"/>
      <c r="M254" s="1138"/>
    </row>
    <row r="255" spans="11:13" x14ac:dyDescent="0.25">
      <c r="K255" s="1138"/>
      <c r="L255" s="1138"/>
      <c r="M255" s="1138"/>
    </row>
    <row r="256" spans="11:13" x14ac:dyDescent="0.25">
      <c r="K256" s="1138"/>
      <c r="L256" s="1138"/>
      <c r="M256" s="1138"/>
    </row>
    <row r="257" spans="11:13" x14ac:dyDescent="0.25">
      <c r="K257" s="1138"/>
      <c r="L257" s="1138"/>
      <c r="M257" s="1138"/>
    </row>
    <row r="258" spans="11:13" x14ac:dyDescent="0.25">
      <c r="K258" s="1138"/>
      <c r="L258" s="1138"/>
      <c r="M258" s="1138"/>
    </row>
    <row r="259" spans="11:13" x14ac:dyDescent="0.25">
      <c r="K259" s="1138"/>
      <c r="L259" s="1138"/>
      <c r="M259" s="1138"/>
    </row>
    <row r="260" spans="11:13" x14ac:dyDescent="0.25">
      <c r="K260" s="1138"/>
      <c r="L260" s="1138"/>
      <c r="M260" s="1138"/>
    </row>
    <row r="261" spans="11:13" x14ac:dyDescent="0.25">
      <c r="K261" s="1138"/>
      <c r="L261" s="1138"/>
      <c r="M261" s="1138"/>
    </row>
    <row r="262" spans="11:13" x14ac:dyDescent="0.25">
      <c r="K262" s="1138"/>
      <c r="L262" s="1138"/>
      <c r="M262" s="1138"/>
    </row>
    <row r="263" spans="11:13" x14ac:dyDescent="0.25">
      <c r="K263" s="1138"/>
      <c r="L263" s="1138"/>
      <c r="M263" s="1138"/>
    </row>
    <row r="264" spans="11:13" x14ac:dyDescent="0.25">
      <c r="K264" s="1138"/>
      <c r="L264" s="1138"/>
      <c r="M264" s="1138"/>
    </row>
    <row r="265" spans="11:13" x14ac:dyDescent="0.25">
      <c r="K265" s="1138"/>
      <c r="L265" s="1138"/>
      <c r="M265" s="1138"/>
    </row>
    <row r="266" spans="11:13" x14ac:dyDescent="0.25">
      <c r="K266" s="1138"/>
      <c r="L266" s="1138"/>
      <c r="M266" s="1138"/>
    </row>
    <row r="267" spans="11:13" x14ac:dyDescent="0.25">
      <c r="K267" s="1138"/>
      <c r="L267" s="1138"/>
      <c r="M267" s="1138"/>
    </row>
    <row r="268" spans="11:13" x14ac:dyDescent="0.25">
      <c r="K268" s="1138"/>
      <c r="L268" s="1138"/>
      <c r="M268" s="1138"/>
    </row>
    <row r="269" spans="11:13" x14ac:dyDescent="0.25">
      <c r="K269" s="1138"/>
      <c r="L269" s="1138"/>
      <c r="M269" s="1138"/>
    </row>
    <row r="270" spans="11:13" x14ac:dyDescent="0.25">
      <c r="K270" s="1138"/>
      <c r="L270" s="1138"/>
      <c r="M270" s="1138"/>
    </row>
    <row r="271" spans="11:13" x14ac:dyDescent="0.25">
      <c r="K271" s="1138"/>
      <c r="L271" s="1138"/>
      <c r="M271" s="1138"/>
    </row>
    <row r="272" spans="11:13" x14ac:dyDescent="0.25">
      <c r="K272" s="1138"/>
      <c r="L272" s="1138"/>
      <c r="M272" s="1138"/>
    </row>
    <row r="273" spans="11:13" x14ac:dyDescent="0.25">
      <c r="K273" s="1138"/>
      <c r="L273" s="1138"/>
      <c r="M273" s="1138"/>
    </row>
    <row r="274" spans="11:13" x14ac:dyDescent="0.25">
      <c r="K274" s="1138"/>
      <c r="L274" s="1138"/>
      <c r="M274" s="1138"/>
    </row>
    <row r="275" spans="11:13" x14ac:dyDescent="0.25">
      <c r="K275" s="1138"/>
      <c r="L275" s="1138"/>
      <c r="M275" s="1138"/>
    </row>
    <row r="276" spans="11:13" x14ac:dyDescent="0.25">
      <c r="K276" s="1138"/>
      <c r="L276" s="1138"/>
      <c r="M276" s="1138"/>
    </row>
    <row r="277" spans="11:13" x14ac:dyDescent="0.25">
      <c r="K277" s="1138"/>
      <c r="L277" s="1138"/>
      <c r="M277" s="1138"/>
    </row>
    <row r="278" spans="11:13" x14ac:dyDescent="0.25">
      <c r="K278" s="1138"/>
      <c r="L278" s="1138"/>
      <c r="M278" s="1138"/>
    </row>
    <row r="279" spans="11:13" x14ac:dyDescent="0.25">
      <c r="K279" s="1138"/>
      <c r="L279" s="1138"/>
      <c r="M279" s="1138"/>
    </row>
    <row r="280" spans="11:13" x14ac:dyDescent="0.25">
      <c r="K280" s="1138"/>
      <c r="L280" s="1138"/>
      <c r="M280" s="1138"/>
    </row>
    <row r="281" spans="11:13" x14ac:dyDescent="0.25">
      <c r="K281" s="1138"/>
      <c r="L281" s="1138"/>
      <c r="M281" s="1138"/>
    </row>
    <row r="282" spans="11:13" x14ac:dyDescent="0.25">
      <c r="K282" s="1138"/>
      <c r="L282" s="1138"/>
      <c r="M282" s="1138"/>
    </row>
    <row r="283" spans="11:13" x14ac:dyDescent="0.25">
      <c r="K283" s="1138"/>
      <c r="L283" s="1138"/>
      <c r="M283" s="1138"/>
    </row>
    <row r="284" spans="11:13" x14ac:dyDescent="0.25">
      <c r="K284" s="1138"/>
      <c r="L284" s="1138"/>
      <c r="M284" s="1138"/>
    </row>
    <row r="285" spans="11:13" x14ac:dyDescent="0.25">
      <c r="K285" s="1138"/>
      <c r="L285" s="1138"/>
      <c r="M285" s="1138"/>
    </row>
    <row r="286" spans="11:13" x14ac:dyDescent="0.25">
      <c r="K286" s="1138"/>
      <c r="L286" s="1138"/>
      <c r="M286" s="1138"/>
    </row>
    <row r="287" spans="11:13" x14ac:dyDescent="0.25">
      <c r="K287" s="1138"/>
      <c r="L287" s="1138"/>
      <c r="M287" s="1138"/>
    </row>
    <row r="288" spans="11:13" x14ac:dyDescent="0.25">
      <c r="K288" s="1138"/>
      <c r="L288" s="1138"/>
      <c r="M288" s="1138"/>
    </row>
    <row r="289" spans="11:13" x14ac:dyDescent="0.25">
      <c r="K289" s="1138"/>
      <c r="L289" s="1138"/>
      <c r="M289" s="1138"/>
    </row>
    <row r="290" spans="11:13" x14ac:dyDescent="0.25">
      <c r="K290" s="1138"/>
      <c r="L290" s="1138"/>
      <c r="M290" s="1138"/>
    </row>
    <row r="291" spans="11:13" x14ac:dyDescent="0.25">
      <c r="K291" s="1138"/>
      <c r="L291" s="1138"/>
      <c r="M291" s="1138"/>
    </row>
    <row r="292" spans="11:13" x14ac:dyDescent="0.25">
      <c r="K292" s="1138"/>
      <c r="L292" s="1138"/>
      <c r="M292" s="1138"/>
    </row>
    <row r="293" spans="11:13" x14ac:dyDescent="0.25">
      <c r="K293" s="1138"/>
      <c r="L293" s="1138"/>
      <c r="M293" s="1138"/>
    </row>
    <row r="294" spans="11:13" x14ac:dyDescent="0.25">
      <c r="K294" s="1138"/>
      <c r="L294" s="1138"/>
      <c r="M294" s="1138"/>
    </row>
    <row r="295" spans="11:13" x14ac:dyDescent="0.25">
      <c r="K295" s="1138"/>
      <c r="L295" s="1138"/>
      <c r="M295" s="1138"/>
    </row>
    <row r="296" spans="11:13" x14ac:dyDescent="0.25">
      <c r="K296" s="1138"/>
      <c r="L296" s="1138"/>
      <c r="M296" s="1138"/>
    </row>
    <row r="297" spans="11:13" x14ac:dyDescent="0.25">
      <c r="K297" s="1138"/>
      <c r="L297" s="1138"/>
      <c r="M297" s="1138"/>
    </row>
    <row r="298" spans="11:13" x14ac:dyDescent="0.25">
      <c r="K298" s="1138"/>
      <c r="L298" s="1138"/>
      <c r="M298" s="1138"/>
    </row>
    <row r="299" spans="11:13" x14ac:dyDescent="0.25">
      <c r="K299" s="1138"/>
      <c r="L299" s="1138"/>
      <c r="M299" s="1138"/>
    </row>
    <row r="300" spans="11:13" x14ac:dyDescent="0.25">
      <c r="K300" s="1138"/>
      <c r="L300" s="1138"/>
      <c r="M300" s="1138"/>
    </row>
    <row r="301" spans="11:13" x14ac:dyDescent="0.25">
      <c r="K301" s="1138"/>
      <c r="L301" s="1138"/>
      <c r="M301" s="1138"/>
    </row>
    <row r="302" spans="11:13" x14ac:dyDescent="0.25">
      <c r="K302" s="1138"/>
      <c r="L302" s="1138"/>
      <c r="M302" s="1138"/>
    </row>
    <row r="303" spans="11:13" x14ac:dyDescent="0.25">
      <c r="K303" s="1138"/>
      <c r="L303" s="1138"/>
      <c r="M303" s="1138"/>
    </row>
    <row r="304" spans="11:13" x14ac:dyDescent="0.25">
      <c r="K304" s="1138"/>
      <c r="L304" s="1138"/>
      <c r="M304" s="1138"/>
    </row>
    <row r="305" spans="11:13" x14ac:dyDescent="0.25">
      <c r="K305" s="1138"/>
      <c r="L305" s="1138"/>
      <c r="M305" s="1138"/>
    </row>
    <row r="306" spans="11:13" x14ac:dyDescent="0.25">
      <c r="K306" s="1138"/>
      <c r="L306" s="1138"/>
      <c r="M306" s="1138"/>
    </row>
    <row r="307" spans="11:13" x14ac:dyDescent="0.25">
      <c r="K307" s="1138"/>
      <c r="L307" s="1138"/>
      <c r="M307" s="1138"/>
    </row>
    <row r="308" spans="11:13" x14ac:dyDescent="0.25">
      <c r="K308" s="1138"/>
      <c r="L308" s="1138"/>
      <c r="M308" s="1138"/>
    </row>
    <row r="309" spans="11:13" x14ac:dyDescent="0.25">
      <c r="K309" s="1138"/>
      <c r="L309" s="1138"/>
      <c r="M309" s="1138"/>
    </row>
    <row r="310" spans="11:13" x14ac:dyDescent="0.25">
      <c r="K310" s="1138"/>
      <c r="L310" s="1138"/>
      <c r="M310" s="1138"/>
    </row>
    <row r="311" spans="11:13" x14ac:dyDescent="0.25">
      <c r="K311" s="1138"/>
      <c r="L311" s="1138"/>
      <c r="M311" s="1138"/>
    </row>
    <row r="312" spans="11:13" x14ac:dyDescent="0.25">
      <c r="K312" s="1138"/>
      <c r="L312" s="1138"/>
      <c r="M312" s="1138"/>
    </row>
    <row r="313" spans="11:13" x14ac:dyDescent="0.25">
      <c r="K313" s="1138"/>
      <c r="L313" s="1138"/>
      <c r="M313" s="1138"/>
    </row>
    <row r="314" spans="11:13" x14ac:dyDescent="0.25">
      <c r="K314" s="1138"/>
      <c r="L314" s="1138"/>
      <c r="M314" s="1138"/>
    </row>
    <row r="315" spans="11:13" x14ac:dyDescent="0.25">
      <c r="K315" s="1138"/>
      <c r="L315" s="1138"/>
      <c r="M315" s="1138"/>
    </row>
    <row r="316" spans="11:13" x14ac:dyDescent="0.25">
      <c r="K316" s="1138"/>
      <c r="L316" s="1138"/>
      <c r="M316" s="1138"/>
    </row>
    <row r="317" spans="11:13" x14ac:dyDescent="0.25">
      <c r="K317" s="1138"/>
      <c r="L317" s="1138"/>
      <c r="M317" s="1138"/>
    </row>
    <row r="318" spans="11:13" x14ac:dyDescent="0.25">
      <c r="K318" s="1138"/>
      <c r="L318" s="1138"/>
      <c r="M318" s="1138"/>
    </row>
    <row r="319" spans="11:13" x14ac:dyDescent="0.25">
      <c r="K319" s="1138"/>
      <c r="L319" s="1138"/>
      <c r="M319" s="1138"/>
    </row>
    <row r="320" spans="11:13" x14ac:dyDescent="0.25">
      <c r="K320" s="1138"/>
      <c r="L320" s="1138"/>
      <c r="M320" s="1138"/>
    </row>
    <row r="321" spans="11:13" x14ac:dyDescent="0.25">
      <c r="K321" s="1138"/>
      <c r="L321" s="1138"/>
      <c r="M321" s="1138"/>
    </row>
  </sheetData>
  <mergeCells count="4">
    <mergeCell ref="B2:G2"/>
    <mergeCell ref="B3:G3"/>
    <mergeCell ref="B4:G4"/>
    <mergeCell ref="B5:G5"/>
  </mergeCells>
  <hyperlinks>
    <hyperlink ref="H2" location="'Indice Total'!A126" display="Volver"/>
  </hyperlinks>
  <pageMargins left="0.70866141732283472" right="0.70866141732283472" top="0.74803149606299213" bottom="0.74803149606299213" header="0.31496062992125984" footer="0.31496062992125984"/>
  <pageSetup scale="65" fitToHeight="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1576"/>
  <sheetViews>
    <sheetView showGridLines="0" zoomScale="90" zoomScaleNormal="90" workbookViewId="0"/>
  </sheetViews>
  <sheetFormatPr baseColWidth="10" defaultColWidth="10.28515625" defaultRowHeight="15" x14ac:dyDescent="0.2"/>
  <cols>
    <col min="1" max="1" width="23.7109375" style="1169" customWidth="1"/>
    <col min="2" max="2" width="16.85546875" style="1169" customWidth="1"/>
    <col min="3" max="3" width="18.85546875" style="1169" customWidth="1"/>
    <col min="4" max="4" width="17.5703125" style="1174" customWidth="1"/>
    <col min="5" max="5" width="3.140625" style="1169" customWidth="1"/>
    <col min="6" max="6" width="25.5703125" style="1208" bestFit="1" customWidth="1"/>
    <col min="7" max="7" width="27" style="1210" customWidth="1"/>
    <col min="8" max="8" width="10.28515625" style="1169" customWidth="1"/>
    <col min="9" max="9" width="3.85546875" style="1169" customWidth="1"/>
    <col min="10" max="10" width="5.85546875" style="1169" customWidth="1"/>
    <col min="11" max="11" width="10.85546875" style="1169" customWidth="1"/>
    <col min="12" max="12" width="6.85546875" style="1169" customWidth="1"/>
    <col min="13" max="16384" width="10.28515625" style="1169"/>
  </cols>
  <sheetData>
    <row r="1" spans="2:13" ht="42.95" customHeight="1" x14ac:dyDescent="0.2"/>
    <row r="2" spans="2:13" ht="18" x14ac:dyDescent="0.2">
      <c r="B2" s="2110" t="s">
        <v>1819</v>
      </c>
      <c r="C2" s="2110"/>
      <c r="D2" s="2110"/>
      <c r="E2" s="2110"/>
      <c r="F2" s="2110"/>
      <c r="G2" s="2110"/>
      <c r="H2" s="972" t="s">
        <v>885</v>
      </c>
    </row>
    <row r="3" spans="2:13" ht="15.75" x14ac:dyDescent="0.2">
      <c r="B3" s="2111" t="s">
        <v>1618</v>
      </c>
      <c r="C3" s="2111"/>
      <c r="D3" s="2111"/>
      <c r="E3" s="2111"/>
      <c r="F3" s="2111"/>
      <c r="G3" s="2111"/>
    </row>
    <row r="4" spans="2:13" x14ac:dyDescent="0.2">
      <c r="B4" s="2112" t="s">
        <v>1619</v>
      </c>
      <c r="C4" s="2112"/>
      <c r="D4" s="2112"/>
      <c r="E4" s="2112"/>
      <c r="F4" s="2112"/>
      <c r="G4" s="2112"/>
    </row>
    <row r="5" spans="2:13" ht="16.5" thickBot="1" x14ac:dyDescent="0.3">
      <c r="B5" s="2090" t="s">
        <v>1620</v>
      </c>
      <c r="C5" s="2090"/>
      <c r="D5" s="2090"/>
      <c r="E5" s="2090"/>
      <c r="F5" s="2090"/>
      <c r="G5" s="2090"/>
    </row>
    <row r="6" spans="2:13" x14ac:dyDescent="0.2">
      <c r="B6" s="1046"/>
      <c r="C6" s="1046"/>
      <c r="D6" s="1170"/>
      <c r="E6" s="1046"/>
      <c r="F6" s="1171"/>
      <c r="G6" s="1172"/>
    </row>
    <row r="7" spans="2:13" ht="47.25" customHeight="1" x14ac:dyDescent="0.2">
      <c r="B7" s="1173" t="s">
        <v>473</v>
      </c>
      <c r="C7" s="1173" t="s">
        <v>474</v>
      </c>
      <c r="D7" s="1173" t="s">
        <v>749</v>
      </c>
      <c r="E7" s="1071"/>
      <c r="F7" s="1071" t="s">
        <v>1621</v>
      </c>
      <c r="G7" s="1173" t="s">
        <v>1622</v>
      </c>
      <c r="H7" s="1174"/>
      <c r="I7" s="1174"/>
    </row>
    <row r="8" spans="2:13" ht="8.25" customHeight="1" x14ac:dyDescent="0.2">
      <c r="B8" s="1175"/>
      <c r="C8" s="1175"/>
      <c r="D8" s="1176"/>
      <c r="E8" s="1175"/>
      <c r="F8" s="1177"/>
      <c r="G8" s="1178"/>
      <c r="H8" s="1179"/>
    </row>
    <row r="9" spans="2:13" ht="12.95" customHeight="1" x14ac:dyDescent="0.25">
      <c r="B9" s="1180" t="s">
        <v>1623</v>
      </c>
      <c r="C9" s="1180" t="s">
        <v>1624</v>
      </c>
      <c r="D9" s="1181" t="s">
        <v>1625</v>
      </c>
      <c r="E9" s="1182" t="s">
        <v>432</v>
      </c>
      <c r="F9" s="1183" t="s">
        <v>1626</v>
      </c>
      <c r="G9" s="1184">
        <v>1100</v>
      </c>
      <c r="H9" s="1179"/>
    </row>
    <row r="10" spans="2:13" ht="12.95" customHeight="1" x14ac:dyDescent="0.25">
      <c r="B10" s="1185"/>
      <c r="C10" s="1185"/>
      <c r="D10" s="1181"/>
      <c r="E10" s="1182" t="s">
        <v>434</v>
      </c>
      <c r="F10" s="1183" t="s">
        <v>1627</v>
      </c>
      <c r="G10" s="1184">
        <v>800</v>
      </c>
      <c r="H10" s="1179"/>
      <c r="K10" s="1186"/>
      <c r="M10" s="1186"/>
    </row>
    <row r="11" spans="2:13" ht="12.95" customHeight="1" x14ac:dyDescent="0.2">
      <c r="B11" s="1187"/>
      <c r="C11" s="1187"/>
      <c r="D11" s="1188"/>
      <c r="E11" s="1189" t="s">
        <v>436</v>
      </c>
      <c r="F11" s="1189" t="s">
        <v>1628</v>
      </c>
      <c r="G11" s="1190">
        <v>552</v>
      </c>
      <c r="H11" s="1179"/>
      <c r="K11" s="1186"/>
      <c r="M11" s="1186"/>
    </row>
    <row r="12" spans="2:13" ht="9" customHeight="1" x14ac:dyDescent="0.25">
      <c r="B12" s="1185"/>
      <c r="C12" s="1185"/>
      <c r="D12" s="1181"/>
      <c r="E12" s="1182"/>
      <c r="F12" s="1183"/>
      <c r="G12" s="1184"/>
      <c r="H12" s="1179"/>
      <c r="K12" s="1186"/>
      <c r="M12" s="1186"/>
    </row>
    <row r="13" spans="2:13" ht="12.95" customHeight="1" x14ac:dyDescent="0.25">
      <c r="B13" s="1180" t="s">
        <v>1629</v>
      </c>
      <c r="C13" s="1180" t="s">
        <v>1630</v>
      </c>
      <c r="D13" s="1181" t="s">
        <v>1631</v>
      </c>
      <c r="E13" s="1182" t="s">
        <v>432</v>
      </c>
      <c r="F13" s="1183" t="s">
        <v>1632</v>
      </c>
      <c r="G13" s="1184">
        <v>1370</v>
      </c>
      <c r="H13" s="1179"/>
      <c r="K13" s="1186"/>
      <c r="M13" s="1186"/>
    </row>
    <row r="14" spans="2:13" ht="12.95" customHeight="1" x14ac:dyDescent="0.25">
      <c r="B14" s="1185"/>
      <c r="C14" s="1185"/>
      <c r="D14" s="1181"/>
      <c r="E14" s="1182" t="s">
        <v>434</v>
      </c>
      <c r="F14" s="1183" t="s">
        <v>1633</v>
      </c>
      <c r="G14" s="1184">
        <v>1000</v>
      </c>
      <c r="H14" s="1179"/>
      <c r="K14" s="1186"/>
      <c r="M14" s="1186"/>
    </row>
    <row r="15" spans="2:13" ht="12.95" customHeight="1" x14ac:dyDescent="0.2">
      <c r="B15" s="1187"/>
      <c r="C15" s="1187"/>
      <c r="D15" s="1188"/>
      <c r="E15" s="1189" t="s">
        <v>436</v>
      </c>
      <c r="F15" s="1189" t="s">
        <v>1634</v>
      </c>
      <c r="G15" s="1190">
        <v>552</v>
      </c>
      <c r="H15" s="1179"/>
      <c r="K15" s="1186"/>
      <c r="M15" s="1186"/>
    </row>
    <row r="16" spans="2:13" ht="6.75" customHeight="1" x14ac:dyDescent="0.25">
      <c r="B16" s="1185"/>
      <c r="C16" s="1185"/>
      <c r="D16" s="1181"/>
      <c r="E16" s="1182"/>
      <c r="F16" s="1183"/>
      <c r="G16" s="1184"/>
      <c r="H16" s="1179"/>
      <c r="K16" s="1186"/>
      <c r="M16" s="1186"/>
    </row>
    <row r="17" spans="2:13" ht="12.95" customHeight="1" x14ac:dyDescent="0.25">
      <c r="B17" s="1180" t="s">
        <v>1635</v>
      </c>
      <c r="C17" s="1180" t="s">
        <v>1636</v>
      </c>
      <c r="D17" s="1181" t="s">
        <v>1637</v>
      </c>
      <c r="E17" s="1182" t="s">
        <v>432</v>
      </c>
      <c r="F17" s="1183" t="s">
        <v>1638</v>
      </c>
      <c r="G17" s="1184">
        <v>1550</v>
      </c>
      <c r="H17" s="1179"/>
      <c r="K17" s="1186"/>
      <c r="M17" s="1186"/>
    </row>
    <row r="18" spans="2:13" ht="12.95" customHeight="1" x14ac:dyDescent="0.25">
      <c r="B18" s="1185"/>
      <c r="C18" s="1185"/>
      <c r="D18" s="1181"/>
      <c r="E18" s="1182" t="s">
        <v>434</v>
      </c>
      <c r="F18" s="1183" t="s">
        <v>1639</v>
      </c>
      <c r="G18" s="1184">
        <v>552</v>
      </c>
      <c r="H18" s="1179"/>
      <c r="K18" s="1186"/>
      <c r="M18" s="1186"/>
    </row>
    <row r="19" spans="2:13" ht="12.95" customHeight="1" x14ac:dyDescent="0.2">
      <c r="B19" s="1187"/>
      <c r="C19" s="1187"/>
      <c r="D19" s="1188"/>
      <c r="E19" s="1189" t="s">
        <v>436</v>
      </c>
      <c r="F19" s="1189" t="s">
        <v>1640</v>
      </c>
      <c r="G19" s="1190">
        <v>0</v>
      </c>
      <c r="H19" s="1179"/>
      <c r="K19" s="1186"/>
      <c r="M19" s="1186"/>
    </row>
    <row r="20" spans="2:13" ht="8.25" customHeight="1" x14ac:dyDescent="0.25">
      <c r="B20" s="1185"/>
      <c r="C20" s="1185"/>
      <c r="D20" s="1181"/>
      <c r="E20" s="1182"/>
      <c r="F20" s="1183"/>
      <c r="G20" s="1184"/>
      <c r="H20" s="1179"/>
    </row>
    <row r="21" spans="2:13" ht="12.95" customHeight="1" x14ac:dyDescent="0.25">
      <c r="B21" s="1180" t="s">
        <v>1641</v>
      </c>
      <c r="C21" s="1180" t="s">
        <v>1642</v>
      </c>
      <c r="D21" s="1181" t="s">
        <v>1643</v>
      </c>
      <c r="E21" s="1182" t="s">
        <v>432</v>
      </c>
      <c r="F21" s="1183" t="s">
        <v>1644</v>
      </c>
      <c r="G21" s="1184">
        <v>1800</v>
      </c>
      <c r="H21" s="1179"/>
    </row>
    <row r="22" spans="2:13" ht="12.95" customHeight="1" x14ac:dyDescent="0.25">
      <c r="B22" s="1185"/>
      <c r="C22" s="1185"/>
      <c r="D22" s="1181"/>
      <c r="E22" s="1182" t="s">
        <v>434</v>
      </c>
      <c r="F22" s="1183" t="s">
        <v>1645</v>
      </c>
      <c r="G22" s="1184">
        <v>640</v>
      </c>
      <c r="H22" s="1179"/>
    </row>
    <row r="23" spans="2:13" ht="12.95" customHeight="1" x14ac:dyDescent="0.2">
      <c r="B23" s="1187"/>
      <c r="C23" s="1187"/>
      <c r="D23" s="1188"/>
      <c r="E23" s="1189" t="s">
        <v>436</v>
      </c>
      <c r="F23" s="1189" t="s">
        <v>1640</v>
      </c>
      <c r="G23" s="1190">
        <v>0</v>
      </c>
      <c r="H23" s="1179"/>
      <c r="K23" s="1186"/>
      <c r="M23" s="1186"/>
    </row>
    <row r="24" spans="2:13" ht="7.5" customHeight="1" x14ac:dyDescent="0.25">
      <c r="B24" s="1185"/>
      <c r="C24" s="1185"/>
      <c r="D24" s="1181"/>
      <c r="E24" s="1182"/>
      <c r="F24" s="1183"/>
      <c r="G24" s="1184"/>
      <c r="H24" s="1179"/>
      <c r="K24" s="1186"/>
      <c r="M24" s="1186"/>
    </row>
    <row r="25" spans="2:13" ht="12.95" customHeight="1" x14ac:dyDescent="0.25">
      <c r="B25" s="1180" t="s">
        <v>1646</v>
      </c>
      <c r="C25" s="1180" t="s">
        <v>1647</v>
      </c>
      <c r="D25" s="1181" t="s">
        <v>1648</v>
      </c>
      <c r="E25" s="1182" t="s">
        <v>432</v>
      </c>
      <c r="F25" s="1183" t="s">
        <v>1649</v>
      </c>
      <c r="G25" s="1184">
        <v>2000</v>
      </c>
      <c r="H25" s="1179"/>
      <c r="K25" s="1186"/>
      <c r="M25" s="1186"/>
    </row>
    <row r="26" spans="2:13" ht="12.95" customHeight="1" x14ac:dyDescent="0.25">
      <c r="B26" s="1185"/>
      <c r="C26" s="1185"/>
      <c r="D26" s="1181"/>
      <c r="E26" s="1182" t="s">
        <v>434</v>
      </c>
      <c r="F26" s="1183" t="s">
        <v>1650</v>
      </c>
      <c r="G26" s="1184">
        <v>710</v>
      </c>
      <c r="H26" s="1179"/>
      <c r="K26" s="1186"/>
      <c r="M26" s="1186"/>
    </row>
    <row r="27" spans="2:13" ht="12.95" customHeight="1" x14ac:dyDescent="0.2">
      <c r="B27" s="1187"/>
      <c r="C27" s="1187"/>
      <c r="D27" s="1188"/>
      <c r="E27" s="1189" t="s">
        <v>436</v>
      </c>
      <c r="F27" s="1189" t="s">
        <v>1651</v>
      </c>
      <c r="G27" s="1190">
        <v>0</v>
      </c>
      <c r="H27" s="1179"/>
      <c r="K27" s="1186"/>
      <c r="M27" s="1186"/>
    </row>
    <row r="28" spans="2:13" ht="8.25" customHeight="1" x14ac:dyDescent="0.25">
      <c r="B28" s="1185"/>
      <c r="C28" s="1185"/>
      <c r="D28" s="1181"/>
      <c r="E28" s="1182"/>
      <c r="F28" s="1183"/>
      <c r="G28" s="1184"/>
      <c r="H28" s="1179"/>
      <c r="K28" s="1186"/>
      <c r="M28" s="1186"/>
    </row>
    <row r="29" spans="2:13" ht="12.95" customHeight="1" x14ac:dyDescent="0.25">
      <c r="B29" s="1180" t="s">
        <v>1652</v>
      </c>
      <c r="C29" s="1180" t="s">
        <v>1653</v>
      </c>
      <c r="D29" s="1181" t="s">
        <v>1654</v>
      </c>
      <c r="E29" s="1182" t="s">
        <v>432</v>
      </c>
      <c r="F29" s="1183" t="s">
        <v>1655</v>
      </c>
      <c r="G29" s="1184">
        <v>2240</v>
      </c>
      <c r="H29" s="1179"/>
      <c r="K29" s="1186"/>
      <c r="M29" s="1186"/>
    </row>
    <row r="30" spans="2:13" ht="12.95" customHeight="1" x14ac:dyDescent="0.25">
      <c r="B30" s="1185"/>
      <c r="C30" s="1185"/>
      <c r="D30" s="1181"/>
      <c r="E30" s="1182" t="s">
        <v>434</v>
      </c>
      <c r="F30" s="1183" t="s">
        <v>1656</v>
      </c>
      <c r="G30" s="1184">
        <v>790</v>
      </c>
      <c r="H30" s="1179"/>
      <c r="K30" s="1186"/>
      <c r="M30" s="1186"/>
    </row>
    <row r="31" spans="2:13" ht="12.95" customHeight="1" x14ac:dyDescent="0.2">
      <c r="B31" s="1187"/>
      <c r="C31" s="1187"/>
      <c r="D31" s="1188"/>
      <c r="E31" s="1189" t="s">
        <v>436</v>
      </c>
      <c r="F31" s="1189" t="s">
        <v>1657</v>
      </c>
      <c r="G31" s="1190">
        <v>0</v>
      </c>
      <c r="H31" s="1179"/>
      <c r="K31" s="1186"/>
      <c r="M31" s="1186"/>
    </row>
    <row r="32" spans="2:13" ht="8.25" customHeight="1" x14ac:dyDescent="0.25">
      <c r="B32" s="1185"/>
      <c r="C32" s="1180"/>
      <c r="D32" s="1181"/>
      <c r="E32" s="1182"/>
      <c r="F32" s="1183"/>
      <c r="G32" s="1184"/>
      <c r="H32" s="1179"/>
      <c r="K32" s="1186"/>
      <c r="M32" s="1186"/>
    </row>
    <row r="33" spans="2:13" ht="12.95" customHeight="1" x14ac:dyDescent="0.25">
      <c r="B33" s="1180" t="s">
        <v>1658</v>
      </c>
      <c r="C33" s="1180" t="s">
        <v>1659</v>
      </c>
      <c r="D33" s="1181" t="s">
        <v>1660</v>
      </c>
      <c r="E33" s="1182" t="s">
        <v>432</v>
      </c>
      <c r="F33" s="1183" t="s">
        <v>1661</v>
      </c>
      <c r="G33" s="1184">
        <v>2500</v>
      </c>
      <c r="H33" s="1179"/>
      <c r="K33" s="1186"/>
      <c r="M33" s="1186"/>
    </row>
    <row r="34" spans="2:13" ht="12.95" customHeight="1" x14ac:dyDescent="0.25">
      <c r="B34" s="1185"/>
      <c r="C34" s="1185"/>
      <c r="D34" s="1181"/>
      <c r="E34" s="1182" t="s">
        <v>434</v>
      </c>
      <c r="F34" s="1183" t="s">
        <v>1662</v>
      </c>
      <c r="G34" s="1184">
        <v>880</v>
      </c>
      <c r="H34" s="1179"/>
      <c r="K34" s="1186"/>
      <c r="M34" s="1186"/>
    </row>
    <row r="35" spans="2:13" ht="12.95" customHeight="1" x14ac:dyDescent="0.2">
      <c r="B35" s="1187"/>
      <c r="C35" s="1187"/>
      <c r="D35" s="1188"/>
      <c r="E35" s="1189" t="s">
        <v>436</v>
      </c>
      <c r="F35" s="1189" t="s">
        <v>1663</v>
      </c>
      <c r="G35" s="1190">
        <v>0</v>
      </c>
      <c r="H35" s="1179"/>
      <c r="K35" s="1186"/>
      <c r="M35" s="1186"/>
    </row>
    <row r="36" spans="2:13" ht="7.5" customHeight="1" x14ac:dyDescent="0.25">
      <c r="B36" s="1185"/>
      <c r="C36" s="1185"/>
      <c r="D36" s="1181"/>
      <c r="E36" s="1182"/>
      <c r="F36" s="1183"/>
      <c r="G36" s="1184"/>
      <c r="H36" s="1179"/>
      <c r="K36" s="1186"/>
      <c r="M36" s="1186"/>
    </row>
    <row r="37" spans="2:13" ht="12.95" customHeight="1" x14ac:dyDescent="0.25">
      <c r="B37" s="1180" t="s">
        <v>1664</v>
      </c>
      <c r="C37" s="1180" t="s">
        <v>1665</v>
      </c>
      <c r="D37" s="1181" t="s">
        <v>1666</v>
      </c>
      <c r="E37" s="1182" t="s">
        <v>432</v>
      </c>
      <c r="F37" s="1183" t="s">
        <v>1667</v>
      </c>
      <c r="G37" s="1184">
        <v>2800</v>
      </c>
      <c r="H37" s="1179"/>
      <c r="K37" s="1186"/>
      <c r="M37" s="1186"/>
    </row>
    <row r="38" spans="2:13" ht="12.95" customHeight="1" x14ac:dyDescent="0.25">
      <c r="B38" s="1185"/>
      <c r="C38" s="1185"/>
      <c r="D38" s="1181"/>
      <c r="E38" s="1182" t="s">
        <v>434</v>
      </c>
      <c r="F38" s="1183" t="s">
        <v>1668</v>
      </c>
      <c r="G38" s="1184">
        <v>2750</v>
      </c>
      <c r="H38" s="1179"/>
      <c r="K38" s="1186"/>
      <c r="M38" s="1186"/>
    </row>
    <row r="39" spans="2:13" ht="12.95" customHeight="1" x14ac:dyDescent="0.25">
      <c r="B39" s="1185"/>
      <c r="C39" s="1185"/>
      <c r="D39" s="1181"/>
      <c r="E39" s="1182" t="s">
        <v>436</v>
      </c>
      <c r="F39" s="1183" t="s">
        <v>1669</v>
      </c>
      <c r="G39" s="1184">
        <v>940</v>
      </c>
      <c r="H39" s="1179"/>
      <c r="K39" s="1186"/>
      <c r="M39" s="1186"/>
    </row>
    <row r="40" spans="2:13" ht="12.95" customHeight="1" x14ac:dyDescent="0.2">
      <c r="B40" s="1187"/>
      <c r="C40" s="1187"/>
      <c r="D40" s="1188"/>
      <c r="E40" s="1189" t="s">
        <v>438</v>
      </c>
      <c r="F40" s="1189" t="s">
        <v>1670</v>
      </c>
      <c r="G40" s="1190">
        <v>0</v>
      </c>
      <c r="H40" s="1179"/>
      <c r="K40" s="1186"/>
      <c r="M40" s="1186"/>
    </row>
    <row r="41" spans="2:13" ht="7.5" customHeight="1" x14ac:dyDescent="0.25">
      <c r="B41" s="1185"/>
      <c r="C41" s="1185"/>
      <c r="D41" s="1181"/>
      <c r="E41" s="1182"/>
      <c r="F41" s="1183"/>
      <c r="G41" s="1184"/>
      <c r="H41" s="1179"/>
      <c r="K41" s="1186"/>
      <c r="M41" s="1186"/>
    </row>
    <row r="42" spans="2:13" ht="12.95" customHeight="1" x14ac:dyDescent="0.25">
      <c r="B42" s="1180" t="s">
        <v>1671</v>
      </c>
      <c r="C42" s="1180" t="s">
        <v>1672</v>
      </c>
      <c r="D42" s="1181" t="s">
        <v>1673</v>
      </c>
      <c r="E42" s="1182" t="s">
        <v>432</v>
      </c>
      <c r="F42" s="1183" t="s">
        <v>1674</v>
      </c>
      <c r="G42" s="1184">
        <v>3025</v>
      </c>
      <c r="H42" s="1179"/>
      <c r="K42" s="1186"/>
      <c r="M42" s="1186"/>
    </row>
    <row r="43" spans="2:13" ht="12.95" customHeight="1" x14ac:dyDescent="0.25">
      <c r="B43" s="1185"/>
      <c r="C43" s="1185"/>
      <c r="D43" s="1181"/>
      <c r="E43" s="1182" t="s">
        <v>434</v>
      </c>
      <c r="F43" s="1183" t="s">
        <v>1675</v>
      </c>
      <c r="G43" s="1184">
        <v>2943</v>
      </c>
      <c r="H43" s="1179"/>
      <c r="K43" s="1186"/>
      <c r="M43" s="1186"/>
    </row>
    <row r="44" spans="2:13" ht="12.95" customHeight="1" x14ac:dyDescent="0.25">
      <c r="B44" s="1185"/>
      <c r="C44" s="1185"/>
      <c r="D44" s="1181"/>
      <c r="E44" s="1182" t="s">
        <v>436</v>
      </c>
      <c r="F44" s="1183" t="s">
        <v>1676</v>
      </c>
      <c r="G44" s="1184">
        <v>1000</v>
      </c>
      <c r="H44" s="1179"/>
      <c r="K44" s="1186"/>
      <c r="M44" s="1186"/>
    </row>
    <row r="45" spans="2:13" ht="12.95" customHeight="1" x14ac:dyDescent="0.2">
      <c r="B45" s="1187"/>
      <c r="C45" s="1187"/>
      <c r="D45" s="1188"/>
      <c r="E45" s="1189" t="s">
        <v>438</v>
      </c>
      <c r="F45" s="1189" t="s">
        <v>1670</v>
      </c>
      <c r="G45" s="1190">
        <v>0</v>
      </c>
      <c r="H45" s="1179"/>
      <c r="K45" s="1186"/>
      <c r="M45" s="1186"/>
    </row>
    <row r="46" spans="2:13" ht="7.5" customHeight="1" x14ac:dyDescent="0.25">
      <c r="B46" s="1185"/>
      <c r="C46" s="1185"/>
      <c r="D46" s="1181"/>
      <c r="E46" s="1182"/>
      <c r="F46" s="1183"/>
      <c r="G46" s="1184"/>
      <c r="H46" s="1179"/>
      <c r="K46" s="1186"/>
      <c r="M46" s="1186"/>
    </row>
    <row r="47" spans="2:13" ht="12.95" customHeight="1" x14ac:dyDescent="0.25">
      <c r="B47" s="1180" t="s">
        <v>1677</v>
      </c>
      <c r="C47" s="1180" t="s">
        <v>1678</v>
      </c>
      <c r="D47" s="1181" t="s">
        <v>1679</v>
      </c>
      <c r="E47" s="1182" t="s">
        <v>432</v>
      </c>
      <c r="F47" s="1183" t="s">
        <v>1680</v>
      </c>
      <c r="G47" s="1184">
        <v>3155</v>
      </c>
      <c r="H47" s="1179"/>
      <c r="K47" s="1186"/>
      <c r="M47" s="1186"/>
    </row>
    <row r="48" spans="2:13" ht="12.95" customHeight="1" x14ac:dyDescent="0.25">
      <c r="B48" s="1185"/>
      <c r="C48" s="1185"/>
      <c r="D48" s="1181"/>
      <c r="E48" s="1182" t="s">
        <v>434</v>
      </c>
      <c r="F48" s="1183" t="s">
        <v>1681</v>
      </c>
      <c r="G48" s="1184">
        <v>3070</v>
      </c>
      <c r="H48" s="1179"/>
      <c r="K48" s="1186"/>
      <c r="M48" s="1186"/>
    </row>
    <row r="49" spans="2:13" ht="12.95" customHeight="1" x14ac:dyDescent="0.25">
      <c r="B49" s="1185"/>
      <c r="C49" s="1185"/>
      <c r="D49" s="1181"/>
      <c r="E49" s="1182" t="s">
        <v>436</v>
      </c>
      <c r="F49" s="1183" t="s">
        <v>1682</v>
      </c>
      <c r="G49" s="1184">
        <v>1043</v>
      </c>
      <c r="H49" s="1179"/>
      <c r="K49" s="1186"/>
      <c r="M49" s="1186"/>
    </row>
    <row r="50" spans="2:13" ht="12.95" customHeight="1" x14ac:dyDescent="0.2">
      <c r="B50" s="1187"/>
      <c r="C50" s="1187"/>
      <c r="D50" s="1188"/>
      <c r="E50" s="1189" t="s">
        <v>438</v>
      </c>
      <c r="F50" s="1189" t="s">
        <v>1683</v>
      </c>
      <c r="G50" s="1190">
        <v>0</v>
      </c>
      <c r="H50" s="1179"/>
      <c r="K50" s="1186"/>
      <c r="M50" s="1186"/>
    </row>
    <row r="51" spans="2:13" ht="8.25" customHeight="1" x14ac:dyDescent="0.25">
      <c r="B51" s="1185"/>
      <c r="C51" s="1180"/>
      <c r="D51" s="1181"/>
      <c r="E51" s="1182"/>
      <c r="F51" s="1183"/>
      <c r="G51" s="1184"/>
      <c r="H51" s="1179"/>
      <c r="K51" s="1186"/>
      <c r="M51" s="1186"/>
    </row>
    <row r="52" spans="2:13" ht="12.95" customHeight="1" x14ac:dyDescent="0.25">
      <c r="B52" s="1180" t="s">
        <v>1684</v>
      </c>
      <c r="C52" s="1180" t="s">
        <v>1685</v>
      </c>
      <c r="D52" s="1181" t="s">
        <v>1686</v>
      </c>
      <c r="E52" s="1179" t="s">
        <v>432</v>
      </c>
      <c r="F52" s="1191" t="s">
        <v>1687</v>
      </c>
      <c r="G52" s="1192">
        <v>3310</v>
      </c>
      <c r="H52" s="1179"/>
      <c r="K52" s="1186"/>
      <c r="M52" s="1186"/>
    </row>
    <row r="53" spans="2:13" ht="12.95" customHeight="1" x14ac:dyDescent="0.25">
      <c r="B53" s="1193"/>
      <c r="C53" s="1193"/>
      <c r="D53" s="1194"/>
      <c r="E53" s="1179" t="s">
        <v>434</v>
      </c>
      <c r="F53" s="1191" t="s">
        <v>1688</v>
      </c>
      <c r="G53" s="1192">
        <v>3220</v>
      </c>
      <c r="H53" s="1179"/>
      <c r="K53" s="1186"/>
      <c r="M53" s="1186"/>
    </row>
    <row r="54" spans="2:13" ht="12.95" customHeight="1" x14ac:dyDescent="0.25">
      <c r="B54" s="1193"/>
      <c r="C54" s="1193"/>
      <c r="D54" s="1194"/>
      <c r="E54" s="1179" t="s">
        <v>436</v>
      </c>
      <c r="F54" s="1191" t="s">
        <v>1689</v>
      </c>
      <c r="G54" s="1192">
        <v>1094</v>
      </c>
      <c r="H54" s="1179"/>
      <c r="K54" s="1186"/>
      <c r="M54" s="1186"/>
    </row>
    <row r="55" spans="2:13" ht="12.95" customHeight="1" x14ac:dyDescent="0.2">
      <c r="B55" s="1187"/>
      <c r="C55" s="1187"/>
      <c r="D55" s="1188"/>
      <c r="E55" s="1189" t="s">
        <v>438</v>
      </c>
      <c r="F55" s="1189" t="s">
        <v>1690</v>
      </c>
      <c r="G55" s="1190">
        <v>0</v>
      </c>
      <c r="H55" s="1179"/>
      <c r="K55" s="1186"/>
      <c r="M55" s="1186"/>
    </row>
    <row r="56" spans="2:13" ht="5.25" customHeight="1" x14ac:dyDescent="0.25">
      <c r="B56" s="1185"/>
      <c r="C56" s="1185"/>
      <c r="D56" s="1181"/>
      <c r="E56" s="1182"/>
      <c r="F56" s="1183"/>
      <c r="G56" s="1184"/>
      <c r="H56" s="1179"/>
      <c r="K56" s="1186"/>
      <c r="M56" s="1186"/>
    </row>
    <row r="57" spans="2:13" ht="12.95" customHeight="1" x14ac:dyDescent="0.25">
      <c r="B57" s="1180" t="s">
        <v>1691</v>
      </c>
      <c r="C57" s="1180" t="s">
        <v>1692</v>
      </c>
      <c r="D57" s="1181" t="s">
        <v>1693</v>
      </c>
      <c r="E57" s="1182" t="s">
        <v>432</v>
      </c>
      <c r="F57" s="1183" t="s">
        <v>1694</v>
      </c>
      <c r="G57" s="1184">
        <v>3452</v>
      </c>
      <c r="H57" s="1179"/>
      <c r="K57" s="1186"/>
      <c r="M57" s="1186"/>
    </row>
    <row r="58" spans="2:13" ht="12.95" customHeight="1" x14ac:dyDescent="0.2">
      <c r="B58" s="1185"/>
      <c r="C58" s="1185"/>
      <c r="D58" s="1195"/>
      <c r="E58" s="1182" t="s">
        <v>434</v>
      </c>
      <c r="F58" s="1183" t="s">
        <v>1695</v>
      </c>
      <c r="G58" s="1184">
        <v>3358</v>
      </c>
      <c r="H58" s="1179"/>
      <c r="K58" s="1186"/>
      <c r="M58" s="1186"/>
    </row>
    <row r="59" spans="2:13" ht="12.95" customHeight="1" x14ac:dyDescent="0.2">
      <c r="B59" s="1185"/>
      <c r="C59" s="1185"/>
      <c r="D59" s="1195"/>
      <c r="E59" s="1182" t="s">
        <v>436</v>
      </c>
      <c r="F59" s="1183" t="s">
        <v>1696</v>
      </c>
      <c r="G59" s="1184">
        <v>1094</v>
      </c>
      <c r="H59" s="1179"/>
      <c r="K59" s="1186"/>
      <c r="M59" s="1186"/>
    </row>
    <row r="60" spans="2:13" ht="12.95" customHeight="1" x14ac:dyDescent="0.2">
      <c r="B60" s="1187"/>
      <c r="C60" s="1187"/>
      <c r="D60" s="1188"/>
      <c r="E60" s="1189" t="s">
        <v>438</v>
      </c>
      <c r="F60" s="1189" t="s">
        <v>1690</v>
      </c>
      <c r="G60" s="1190">
        <v>0</v>
      </c>
      <c r="H60" s="1179"/>
      <c r="K60" s="1186"/>
      <c r="M60" s="1186"/>
    </row>
    <row r="61" spans="2:13" ht="15" customHeight="1" x14ac:dyDescent="0.25">
      <c r="B61" s="1196" t="s">
        <v>1697</v>
      </c>
      <c r="C61" s="1180" t="s">
        <v>1698</v>
      </c>
      <c r="D61" s="1181" t="s">
        <v>1699</v>
      </c>
      <c r="E61" s="1179" t="s">
        <v>432</v>
      </c>
      <c r="F61" s="1191" t="s">
        <v>1700</v>
      </c>
      <c r="G61" s="1192">
        <v>3607</v>
      </c>
      <c r="H61" s="1179"/>
      <c r="K61" s="1186"/>
      <c r="M61" s="1186"/>
    </row>
    <row r="62" spans="2:13" ht="12.95" customHeight="1" x14ac:dyDescent="0.25">
      <c r="B62" s="1193"/>
      <c r="C62" s="1193"/>
      <c r="D62" s="1194"/>
      <c r="E62" s="1179" t="s">
        <v>434</v>
      </c>
      <c r="F62" s="1191" t="s">
        <v>1701</v>
      </c>
      <c r="G62" s="1192">
        <v>3509</v>
      </c>
      <c r="H62" s="1179"/>
      <c r="K62" s="1186"/>
      <c r="M62" s="1186"/>
    </row>
    <row r="63" spans="2:13" ht="12.95" customHeight="1" x14ac:dyDescent="0.25">
      <c r="B63" s="1193"/>
      <c r="C63" s="1193"/>
      <c r="D63" s="1194"/>
      <c r="E63" s="1179" t="s">
        <v>436</v>
      </c>
      <c r="F63" s="1191" t="s">
        <v>1702</v>
      </c>
      <c r="G63" s="1192">
        <v>1143</v>
      </c>
      <c r="H63" s="1179"/>
      <c r="K63" s="1186"/>
      <c r="M63" s="1186"/>
    </row>
    <row r="64" spans="2:13" ht="12.95" customHeight="1" x14ac:dyDescent="0.2">
      <c r="B64" s="1187"/>
      <c r="C64" s="1187"/>
      <c r="D64" s="1188"/>
      <c r="E64" s="1189" t="s">
        <v>438</v>
      </c>
      <c r="F64" s="1189" t="s">
        <v>1703</v>
      </c>
      <c r="G64" s="1190">
        <v>0</v>
      </c>
      <c r="H64" s="1179"/>
      <c r="K64" s="1186"/>
      <c r="M64" s="1186"/>
    </row>
    <row r="65" spans="2:13" ht="8.25" customHeight="1" x14ac:dyDescent="0.25">
      <c r="B65" s="1193"/>
      <c r="C65" s="1193"/>
      <c r="D65" s="1194"/>
      <c r="E65" s="1179"/>
      <c r="F65" s="1191"/>
      <c r="G65" s="1192"/>
      <c r="H65" s="1179"/>
      <c r="K65" s="1186"/>
      <c r="M65" s="1186"/>
    </row>
    <row r="66" spans="2:13" ht="12.95" customHeight="1" x14ac:dyDescent="0.25">
      <c r="B66" s="1196" t="s">
        <v>1704</v>
      </c>
      <c r="C66" s="1180" t="s">
        <v>1705</v>
      </c>
      <c r="D66" s="1181" t="s">
        <v>1706</v>
      </c>
      <c r="E66" s="1179" t="s">
        <v>432</v>
      </c>
      <c r="F66" s="1191" t="s">
        <v>1707</v>
      </c>
      <c r="G66" s="1192">
        <v>3716</v>
      </c>
      <c r="H66" s="1179"/>
      <c r="K66" s="1186"/>
      <c r="M66" s="1186"/>
    </row>
    <row r="67" spans="2:13" ht="12.95" customHeight="1" x14ac:dyDescent="0.25">
      <c r="B67" s="1193"/>
      <c r="C67" s="1193"/>
      <c r="D67" s="1194"/>
      <c r="E67" s="1179" t="s">
        <v>434</v>
      </c>
      <c r="F67" s="1191" t="s">
        <v>1708</v>
      </c>
      <c r="G67" s="1192">
        <v>3614</v>
      </c>
      <c r="H67" s="1179"/>
      <c r="K67" s="1186"/>
      <c r="M67" s="1186"/>
    </row>
    <row r="68" spans="2:13" ht="12.95" customHeight="1" x14ac:dyDescent="0.25">
      <c r="B68" s="1193"/>
      <c r="C68" s="1193"/>
      <c r="D68" s="1194"/>
      <c r="E68" s="1179" t="s">
        <v>436</v>
      </c>
      <c r="F68" s="1191" t="s">
        <v>1709</v>
      </c>
      <c r="G68" s="1192">
        <v>1178</v>
      </c>
      <c r="H68" s="1179"/>
      <c r="K68" s="1186"/>
      <c r="M68" s="1186"/>
    </row>
    <row r="69" spans="2:13" ht="12.95" customHeight="1" x14ac:dyDescent="0.2">
      <c r="B69" s="1187"/>
      <c r="C69" s="1187"/>
      <c r="D69" s="1188"/>
      <c r="E69" s="1189" t="s">
        <v>438</v>
      </c>
      <c r="F69" s="1189" t="s">
        <v>1710</v>
      </c>
      <c r="G69" s="1190">
        <v>0</v>
      </c>
      <c r="H69" s="1179"/>
      <c r="K69" s="1186"/>
      <c r="M69" s="1186"/>
    </row>
    <row r="70" spans="2:13" ht="12.95" customHeight="1" x14ac:dyDescent="0.25">
      <c r="B70" s="1193"/>
      <c r="C70" s="1193"/>
      <c r="D70" s="1194"/>
      <c r="E70" s="1179"/>
      <c r="F70" s="1191"/>
      <c r="G70" s="1192"/>
      <c r="H70" s="1179"/>
      <c r="K70" s="1186"/>
      <c r="M70" s="1186"/>
    </row>
    <row r="71" spans="2:13" ht="12.95" customHeight="1" x14ac:dyDescent="0.25">
      <c r="B71" s="1196" t="s">
        <v>1711</v>
      </c>
      <c r="C71" s="1180" t="s">
        <v>1712</v>
      </c>
      <c r="D71" s="1181" t="s">
        <v>1713</v>
      </c>
      <c r="E71" s="1179" t="s">
        <v>432</v>
      </c>
      <c r="F71" s="1191" t="s">
        <v>1714</v>
      </c>
      <c r="G71" s="1192">
        <v>3797</v>
      </c>
      <c r="H71" s="1179"/>
      <c r="K71" s="1186"/>
      <c r="M71" s="1186"/>
    </row>
    <row r="72" spans="2:13" ht="12.95" customHeight="1" x14ac:dyDescent="0.25">
      <c r="B72" s="1193"/>
      <c r="C72" s="1193"/>
      <c r="D72" s="1194"/>
      <c r="E72" s="1179" t="s">
        <v>434</v>
      </c>
      <c r="F72" s="1191" t="s">
        <v>1715</v>
      </c>
      <c r="G72" s="1192">
        <v>3694</v>
      </c>
      <c r="H72" s="1179"/>
      <c r="K72" s="1186"/>
      <c r="M72" s="1186"/>
    </row>
    <row r="73" spans="2:13" ht="12.95" customHeight="1" x14ac:dyDescent="0.25">
      <c r="B73" s="1193"/>
      <c r="C73" s="1193"/>
      <c r="D73" s="1194"/>
      <c r="E73" s="1179" t="s">
        <v>436</v>
      </c>
      <c r="F73" s="1191" t="s">
        <v>1716</v>
      </c>
      <c r="G73" s="1192">
        <v>1203</v>
      </c>
      <c r="H73" s="1179"/>
      <c r="K73" s="1186"/>
      <c r="M73" s="1186"/>
    </row>
    <row r="74" spans="2:13" ht="12.95" customHeight="1" x14ac:dyDescent="0.2">
      <c r="B74" s="1187"/>
      <c r="C74" s="1187"/>
      <c r="D74" s="1188"/>
      <c r="E74" s="1189" t="s">
        <v>438</v>
      </c>
      <c r="F74" s="1189" t="s">
        <v>1717</v>
      </c>
      <c r="G74" s="1190">
        <v>0</v>
      </c>
      <c r="H74" s="1179"/>
      <c r="K74" s="1186"/>
      <c r="M74" s="1186"/>
    </row>
    <row r="75" spans="2:13" ht="12.95" customHeight="1" x14ac:dyDescent="0.25">
      <c r="B75" s="1193"/>
      <c r="C75" s="1193"/>
      <c r="D75" s="1194"/>
      <c r="E75" s="1179"/>
      <c r="F75" s="1191"/>
      <c r="G75" s="1192"/>
      <c r="H75" s="1179"/>
      <c r="K75" s="1186"/>
      <c r="M75" s="1186"/>
    </row>
    <row r="76" spans="2:13" ht="12.95" customHeight="1" x14ac:dyDescent="0.25">
      <c r="B76" s="1196" t="s">
        <v>1718</v>
      </c>
      <c r="C76" s="1180" t="s">
        <v>1719</v>
      </c>
      <c r="D76" s="1181" t="s">
        <v>1720</v>
      </c>
      <c r="E76" s="1179" t="s">
        <v>432</v>
      </c>
      <c r="F76" s="1191" t="s">
        <v>1721</v>
      </c>
      <c r="G76" s="1192">
        <v>3930</v>
      </c>
      <c r="H76" s="1179"/>
      <c r="K76" s="1186"/>
      <c r="M76" s="1186"/>
    </row>
    <row r="77" spans="2:13" ht="12.95" customHeight="1" x14ac:dyDescent="0.25">
      <c r="B77" s="1193"/>
      <c r="C77" s="1193"/>
      <c r="D77" s="1194"/>
      <c r="E77" s="1179" t="s">
        <v>434</v>
      </c>
      <c r="F77" s="1191" t="s">
        <v>1722</v>
      </c>
      <c r="G77" s="1192">
        <v>3823</v>
      </c>
      <c r="H77" s="1179"/>
      <c r="K77" s="1186"/>
      <c r="M77" s="1186"/>
    </row>
    <row r="78" spans="2:13" ht="12.95" customHeight="1" x14ac:dyDescent="0.25">
      <c r="B78" s="1193"/>
      <c r="C78" s="1193"/>
      <c r="D78" s="1194"/>
      <c r="E78" s="1179" t="s">
        <v>436</v>
      </c>
      <c r="F78" s="1191" t="s">
        <v>1723</v>
      </c>
      <c r="G78" s="1192">
        <v>1245</v>
      </c>
      <c r="H78" s="1179"/>
      <c r="K78" s="1186"/>
      <c r="M78" s="1186"/>
    </row>
    <row r="79" spans="2:13" ht="12.95" customHeight="1" x14ac:dyDescent="0.2">
      <c r="B79" s="1187"/>
      <c r="C79" s="1187"/>
      <c r="D79" s="1188"/>
      <c r="E79" s="1189" t="s">
        <v>438</v>
      </c>
      <c r="F79" s="1189" t="s">
        <v>1724</v>
      </c>
      <c r="G79" s="1190">
        <v>0</v>
      </c>
      <c r="H79" s="1179"/>
      <c r="K79" s="1186"/>
      <c r="M79" s="1186"/>
    </row>
    <row r="80" spans="2:13" ht="7.5" customHeight="1" x14ac:dyDescent="0.25">
      <c r="B80" s="1197"/>
      <c r="C80" s="1197"/>
      <c r="D80" s="1198"/>
      <c r="E80" s="1199"/>
      <c r="F80" s="1200"/>
      <c r="G80" s="1201"/>
      <c r="H80" s="1179"/>
      <c r="K80" s="1186"/>
      <c r="M80" s="1186"/>
    </row>
    <row r="81" spans="2:13" ht="15.75" x14ac:dyDescent="0.25">
      <c r="B81" s="1180" t="s">
        <v>1725</v>
      </c>
      <c r="C81" s="1180" t="s">
        <v>1726</v>
      </c>
      <c r="D81" s="1181" t="s">
        <v>1727</v>
      </c>
      <c r="E81" s="1182" t="s">
        <v>432</v>
      </c>
      <c r="F81" s="1183" t="s">
        <v>1728</v>
      </c>
      <c r="G81" s="1184">
        <v>4126</v>
      </c>
      <c r="H81" s="1179"/>
      <c r="K81" s="1186"/>
      <c r="M81" s="1186"/>
    </row>
    <row r="82" spans="2:13" ht="15.75" x14ac:dyDescent="0.25">
      <c r="B82" s="1185"/>
      <c r="C82" s="1185"/>
      <c r="D82" s="1181"/>
      <c r="E82" s="1182" t="s">
        <v>434</v>
      </c>
      <c r="F82" s="1183" t="s">
        <v>1729</v>
      </c>
      <c r="G82" s="1184">
        <v>4014</v>
      </c>
      <c r="H82" s="1179"/>
      <c r="K82" s="1186"/>
      <c r="M82" s="1186"/>
    </row>
    <row r="83" spans="2:13" ht="15.75" x14ac:dyDescent="0.25">
      <c r="B83" s="1185"/>
      <c r="C83" s="1185"/>
      <c r="D83" s="1181"/>
      <c r="E83" s="1182" t="s">
        <v>436</v>
      </c>
      <c r="F83" s="1183" t="s">
        <v>1730</v>
      </c>
      <c r="G83" s="1184">
        <v>1307</v>
      </c>
      <c r="H83" s="1179"/>
      <c r="K83" s="1186"/>
      <c r="M83" s="1186"/>
    </row>
    <row r="84" spans="2:13" x14ac:dyDescent="0.2">
      <c r="B84" s="1187"/>
      <c r="C84" s="1187"/>
      <c r="D84" s="1188"/>
      <c r="E84" s="1189" t="s">
        <v>438</v>
      </c>
      <c r="F84" s="1189" t="s">
        <v>1731</v>
      </c>
      <c r="G84" s="1190">
        <v>0</v>
      </c>
      <c r="H84" s="1179"/>
      <c r="K84" s="1186"/>
      <c r="M84" s="1186"/>
    </row>
    <row r="85" spans="2:13" ht="9.75" customHeight="1" x14ac:dyDescent="0.25">
      <c r="B85" s="1185"/>
      <c r="C85" s="1185"/>
      <c r="D85" s="1181"/>
      <c r="E85" s="1182"/>
      <c r="F85" s="1183"/>
      <c r="G85" s="1184"/>
      <c r="H85" s="1179"/>
      <c r="K85" s="1186"/>
      <c r="M85" s="1186"/>
    </row>
    <row r="86" spans="2:13" ht="15.75" x14ac:dyDescent="0.25">
      <c r="B86" s="1180" t="s">
        <v>1732</v>
      </c>
      <c r="C86" s="1180" t="s">
        <v>1733</v>
      </c>
      <c r="D86" s="1181" t="s">
        <v>1734</v>
      </c>
      <c r="E86" s="1182" t="s">
        <v>432</v>
      </c>
      <c r="F86" s="1183" t="s">
        <v>1735</v>
      </c>
      <c r="G86" s="1184">
        <v>5393</v>
      </c>
      <c r="H86" s="1179"/>
      <c r="K86" s="1186"/>
      <c r="M86" s="1186"/>
    </row>
    <row r="87" spans="2:13" ht="15.75" x14ac:dyDescent="0.25">
      <c r="B87" s="1185"/>
      <c r="C87" s="1185"/>
      <c r="D87" s="1181"/>
      <c r="E87" s="1182" t="s">
        <v>434</v>
      </c>
      <c r="F87" s="1183" t="s">
        <v>1736</v>
      </c>
      <c r="G87" s="1184">
        <v>4223</v>
      </c>
      <c r="H87" s="1179"/>
      <c r="K87" s="1186"/>
      <c r="M87" s="1186"/>
    </row>
    <row r="88" spans="2:13" ht="15.75" x14ac:dyDescent="0.25">
      <c r="B88" s="1185"/>
      <c r="C88" s="1185"/>
      <c r="D88" s="1181"/>
      <c r="E88" s="1182" t="s">
        <v>436</v>
      </c>
      <c r="F88" s="1183" t="s">
        <v>1737</v>
      </c>
      <c r="G88" s="1184">
        <v>1375</v>
      </c>
      <c r="H88" s="1179"/>
      <c r="K88" s="1186"/>
      <c r="M88" s="1186"/>
    </row>
    <row r="89" spans="2:13" x14ac:dyDescent="0.2">
      <c r="B89" s="1187"/>
      <c r="C89" s="1187"/>
      <c r="D89" s="1188"/>
      <c r="E89" s="1189" t="s">
        <v>438</v>
      </c>
      <c r="F89" s="1189" t="s">
        <v>1738</v>
      </c>
      <c r="G89" s="1190">
        <v>0</v>
      </c>
      <c r="H89" s="1179"/>
      <c r="K89" s="1186"/>
      <c r="M89" s="1186"/>
    </row>
    <row r="90" spans="2:13" ht="7.5" customHeight="1" x14ac:dyDescent="0.25">
      <c r="B90" s="1185"/>
      <c r="C90" s="1185"/>
      <c r="D90" s="1181"/>
      <c r="E90" s="1182"/>
      <c r="F90" s="1183"/>
      <c r="G90" s="1184"/>
      <c r="H90" s="1179"/>
      <c r="K90" s="1186"/>
      <c r="M90" s="1186"/>
    </row>
    <row r="91" spans="2:13" ht="15.75" x14ac:dyDescent="0.25">
      <c r="B91" s="1180" t="s">
        <v>1739</v>
      </c>
      <c r="C91" s="1180" t="s">
        <v>1740</v>
      </c>
      <c r="D91" s="1181" t="s">
        <v>1741</v>
      </c>
      <c r="E91" s="1182" t="s">
        <v>432</v>
      </c>
      <c r="F91" s="1183" t="s">
        <v>1742</v>
      </c>
      <c r="G91" s="1184">
        <v>5765</v>
      </c>
      <c r="H91" s="1179"/>
      <c r="K91" s="1186"/>
      <c r="M91" s="1186"/>
    </row>
    <row r="92" spans="2:13" ht="15.75" x14ac:dyDescent="0.25">
      <c r="B92" s="1185"/>
      <c r="C92" s="1185"/>
      <c r="D92" s="1181"/>
      <c r="E92" s="1182" t="s">
        <v>434</v>
      </c>
      <c r="F92" s="1183" t="s">
        <v>1743</v>
      </c>
      <c r="G92" s="1184">
        <v>4514</v>
      </c>
      <c r="H92" s="1179"/>
      <c r="K92" s="1186"/>
      <c r="M92" s="1186"/>
    </row>
    <row r="93" spans="2:13" ht="15.75" x14ac:dyDescent="0.25">
      <c r="B93" s="1185"/>
      <c r="C93" s="1185"/>
      <c r="D93" s="1181"/>
      <c r="E93" s="1182" t="s">
        <v>436</v>
      </c>
      <c r="F93" s="1183" t="s">
        <v>1744</v>
      </c>
      <c r="G93" s="1184">
        <v>1470</v>
      </c>
      <c r="H93" s="1179"/>
      <c r="K93" s="1186"/>
      <c r="M93" s="1186"/>
    </row>
    <row r="94" spans="2:13" x14ac:dyDescent="0.2">
      <c r="B94" s="1187"/>
      <c r="C94" s="1187"/>
      <c r="D94" s="1188"/>
      <c r="E94" s="1189" t="s">
        <v>438</v>
      </c>
      <c r="F94" s="1189" t="s">
        <v>1745</v>
      </c>
      <c r="G94" s="1190">
        <v>0</v>
      </c>
      <c r="H94" s="1179"/>
      <c r="K94" s="1186"/>
    </row>
    <row r="95" spans="2:13" ht="7.5" customHeight="1" x14ac:dyDescent="0.25">
      <c r="B95" s="1185"/>
      <c r="C95" s="1185"/>
      <c r="D95" s="1181"/>
      <c r="E95" s="1182"/>
      <c r="F95" s="1183"/>
      <c r="G95" s="1184"/>
      <c r="H95" s="1179"/>
    </row>
    <row r="96" spans="2:13" ht="12.75" customHeight="1" x14ac:dyDescent="0.25">
      <c r="B96" s="1180" t="s">
        <v>1746</v>
      </c>
      <c r="C96" s="1180" t="s">
        <v>1747</v>
      </c>
      <c r="D96" s="1181" t="s">
        <v>1748</v>
      </c>
      <c r="E96" s="1182" t="s">
        <v>432</v>
      </c>
      <c r="F96" s="1183" t="s">
        <v>1749</v>
      </c>
      <c r="G96" s="1184">
        <v>6500</v>
      </c>
      <c r="H96" s="1179"/>
    </row>
    <row r="97" spans="2:8" ht="12.75" customHeight="1" x14ac:dyDescent="0.25">
      <c r="B97" s="1185"/>
      <c r="C97" s="1185"/>
      <c r="D97" s="1181"/>
      <c r="E97" s="1182" t="s">
        <v>434</v>
      </c>
      <c r="F97" s="1183" t="s">
        <v>1750</v>
      </c>
      <c r="G97" s="1184">
        <v>4830</v>
      </c>
      <c r="H97" s="1179"/>
    </row>
    <row r="98" spans="2:8" ht="14.25" customHeight="1" x14ac:dyDescent="0.25">
      <c r="B98" s="1185"/>
      <c r="C98" s="1185"/>
      <c r="D98" s="1181"/>
      <c r="E98" s="1182" t="s">
        <v>436</v>
      </c>
      <c r="F98" s="1183" t="s">
        <v>1751</v>
      </c>
      <c r="G98" s="1184">
        <v>1526</v>
      </c>
      <c r="H98" s="1179"/>
    </row>
    <row r="99" spans="2:8" ht="15" customHeight="1" x14ac:dyDescent="0.2">
      <c r="B99" s="1187"/>
      <c r="C99" s="1187"/>
      <c r="D99" s="1188"/>
      <c r="E99" s="1189" t="s">
        <v>438</v>
      </c>
      <c r="F99" s="1189" t="s">
        <v>1752</v>
      </c>
      <c r="G99" s="1190">
        <v>0</v>
      </c>
      <c r="H99" s="1179"/>
    </row>
    <row r="100" spans="2:8" ht="9" customHeight="1" x14ac:dyDescent="0.25">
      <c r="B100" s="1185"/>
      <c r="C100" s="1185"/>
      <c r="D100" s="1181"/>
      <c r="E100" s="1182"/>
      <c r="F100" s="1183"/>
      <c r="G100" s="1184"/>
      <c r="H100" s="1179"/>
    </row>
    <row r="101" spans="2:8" ht="15.75" x14ac:dyDescent="0.25">
      <c r="B101" s="1180" t="s">
        <v>1753</v>
      </c>
      <c r="C101" s="1180" t="s">
        <v>1754</v>
      </c>
      <c r="D101" s="1181" t="s">
        <v>1755</v>
      </c>
      <c r="E101" s="1182" t="s">
        <v>432</v>
      </c>
      <c r="F101" s="1183" t="s">
        <v>1756</v>
      </c>
      <c r="G101" s="1184">
        <v>6776</v>
      </c>
      <c r="H101" s="1179"/>
    </row>
    <row r="102" spans="2:8" ht="15.75" x14ac:dyDescent="0.25">
      <c r="B102" s="1185"/>
      <c r="C102" s="1185"/>
      <c r="D102" s="1181"/>
      <c r="E102" s="1182" t="s">
        <v>434</v>
      </c>
      <c r="F102" s="1183" t="s">
        <v>1757</v>
      </c>
      <c r="G102" s="1184">
        <v>4902</v>
      </c>
      <c r="H102" s="1179"/>
    </row>
    <row r="103" spans="2:8" ht="15.75" x14ac:dyDescent="0.25">
      <c r="B103" s="1185"/>
      <c r="C103" s="1185"/>
      <c r="D103" s="1181"/>
      <c r="E103" s="1182" t="s">
        <v>436</v>
      </c>
      <c r="F103" s="1183" t="s">
        <v>1758</v>
      </c>
      <c r="G103" s="1184">
        <v>1549</v>
      </c>
      <c r="H103" s="1179"/>
    </row>
    <row r="104" spans="2:8" x14ac:dyDescent="0.2">
      <c r="B104" s="1187"/>
      <c r="C104" s="1187"/>
      <c r="D104" s="1188"/>
      <c r="E104" s="1189" t="s">
        <v>438</v>
      </c>
      <c r="F104" s="1189" t="s">
        <v>1759</v>
      </c>
      <c r="G104" s="1190">
        <v>0</v>
      </c>
      <c r="H104" s="1179"/>
    </row>
    <row r="105" spans="2:8" ht="8.25" customHeight="1" x14ac:dyDescent="0.25">
      <c r="B105" s="1185"/>
      <c r="C105" s="1185"/>
      <c r="D105" s="1181"/>
      <c r="E105" s="1182"/>
      <c r="F105" s="1183"/>
      <c r="G105" s="1184"/>
      <c r="H105" s="1179"/>
    </row>
    <row r="106" spans="2:8" ht="15.75" x14ac:dyDescent="0.25">
      <c r="B106" s="1180" t="s">
        <v>1760</v>
      </c>
      <c r="C106" s="1180" t="s">
        <v>1761</v>
      </c>
      <c r="D106" s="1181" t="s">
        <v>1762</v>
      </c>
      <c r="E106" s="1182" t="s">
        <v>432</v>
      </c>
      <c r="F106" s="1183" t="s">
        <v>1763</v>
      </c>
      <c r="G106" s="1184">
        <v>7170</v>
      </c>
      <c r="H106" s="1179"/>
    </row>
    <row r="107" spans="2:8" ht="15.75" x14ac:dyDescent="0.25">
      <c r="B107" s="1185"/>
      <c r="C107" s="1185"/>
      <c r="D107" s="1181"/>
      <c r="E107" s="1182" t="s">
        <v>434</v>
      </c>
      <c r="F107" s="1183" t="s">
        <v>1764</v>
      </c>
      <c r="G107" s="1184">
        <v>5064</v>
      </c>
      <c r="H107" s="1179"/>
    </row>
    <row r="108" spans="2:8" ht="15.75" x14ac:dyDescent="0.25">
      <c r="B108" s="1185"/>
      <c r="C108" s="1185"/>
      <c r="D108" s="1181"/>
      <c r="E108" s="1182" t="s">
        <v>436</v>
      </c>
      <c r="F108" s="1183" t="s">
        <v>1765</v>
      </c>
      <c r="G108" s="1184">
        <v>1600</v>
      </c>
      <c r="H108" s="1179"/>
    </row>
    <row r="109" spans="2:8" x14ac:dyDescent="0.2">
      <c r="B109" s="1187"/>
      <c r="C109" s="1187"/>
      <c r="D109" s="1188"/>
      <c r="E109" s="1189" t="s">
        <v>438</v>
      </c>
      <c r="F109" s="1189" t="s">
        <v>1766</v>
      </c>
      <c r="G109" s="1190">
        <v>0</v>
      </c>
      <c r="H109" s="1179"/>
    </row>
    <row r="110" spans="2:8" ht="7.5" customHeight="1" x14ac:dyDescent="0.25">
      <c r="B110" s="1185"/>
      <c r="C110" s="1185"/>
      <c r="D110" s="1181"/>
      <c r="E110" s="1182"/>
      <c r="F110" s="1183"/>
      <c r="G110" s="1184"/>
      <c r="H110" s="1179"/>
    </row>
    <row r="111" spans="2:8" ht="15.75" x14ac:dyDescent="0.25">
      <c r="B111" s="1180" t="s">
        <v>1767</v>
      </c>
      <c r="C111" s="1180" t="s">
        <v>1768</v>
      </c>
      <c r="D111" s="1181" t="s">
        <v>1769</v>
      </c>
      <c r="E111" s="1182" t="s">
        <v>432</v>
      </c>
      <c r="F111" s="1183" t="s">
        <v>1770</v>
      </c>
      <c r="G111" s="1184">
        <v>7744</v>
      </c>
      <c r="H111" s="1179"/>
    </row>
    <row r="112" spans="2:8" ht="15.75" x14ac:dyDescent="0.25">
      <c r="B112" s="1185"/>
      <c r="C112" s="1185"/>
      <c r="D112" s="1181"/>
      <c r="E112" s="1182" t="s">
        <v>434</v>
      </c>
      <c r="F112" s="1183" t="s">
        <v>1771</v>
      </c>
      <c r="G112" s="1184">
        <v>5221</v>
      </c>
      <c r="H112" s="1179"/>
    </row>
    <row r="113" spans="2:8" x14ac:dyDescent="0.2">
      <c r="B113" s="1185"/>
      <c r="C113" s="1185"/>
      <c r="D113" s="1195"/>
      <c r="E113" s="1182" t="s">
        <v>436</v>
      </c>
      <c r="F113" s="1183" t="s">
        <v>1772</v>
      </c>
      <c r="G113" s="1184">
        <v>1650</v>
      </c>
      <c r="H113" s="1179"/>
    </row>
    <row r="114" spans="2:8" x14ac:dyDescent="0.2">
      <c r="B114" s="1187"/>
      <c r="C114" s="1187"/>
      <c r="D114" s="1188"/>
      <c r="E114" s="1189" t="s">
        <v>438</v>
      </c>
      <c r="F114" s="1189" t="s">
        <v>1773</v>
      </c>
      <c r="G114" s="1190">
        <v>0</v>
      </c>
      <c r="H114" s="1179"/>
    </row>
    <row r="115" spans="2:8" ht="8.25" customHeight="1" x14ac:dyDescent="0.2">
      <c r="B115" s="1185"/>
      <c r="C115" s="1185"/>
      <c r="D115" s="1195"/>
      <c r="E115" s="1182"/>
      <c r="F115" s="1183"/>
      <c r="G115" s="1184"/>
      <c r="H115" s="1179"/>
    </row>
    <row r="116" spans="2:8" ht="15.75" x14ac:dyDescent="0.25">
      <c r="B116" s="1180" t="s">
        <v>1774</v>
      </c>
      <c r="C116" s="1180" t="s">
        <v>1775</v>
      </c>
      <c r="D116" s="1181" t="s">
        <v>1776</v>
      </c>
      <c r="E116" s="1182" t="s">
        <v>432</v>
      </c>
      <c r="F116" s="1183" t="s">
        <v>1777</v>
      </c>
      <c r="G116" s="1184">
        <v>8626</v>
      </c>
      <c r="H116" s="1179"/>
    </row>
    <row r="117" spans="2:8" x14ac:dyDescent="0.2">
      <c r="B117" s="1185"/>
      <c r="C117" s="1185"/>
      <c r="D117" s="1195"/>
      <c r="E117" s="1182" t="s">
        <v>434</v>
      </c>
      <c r="F117" s="1183" t="s">
        <v>1778</v>
      </c>
      <c r="G117" s="1184">
        <v>5294</v>
      </c>
      <c r="H117" s="1179"/>
    </row>
    <row r="118" spans="2:8" x14ac:dyDescent="0.2">
      <c r="B118" s="1185"/>
      <c r="C118" s="1185"/>
      <c r="D118" s="1195"/>
      <c r="E118" s="1182" t="s">
        <v>436</v>
      </c>
      <c r="F118" s="1183" t="s">
        <v>1779</v>
      </c>
      <c r="G118" s="1184">
        <v>1673</v>
      </c>
      <c r="H118" s="1179"/>
    </row>
    <row r="119" spans="2:8" x14ac:dyDescent="0.2">
      <c r="B119" s="1187"/>
      <c r="C119" s="1187"/>
      <c r="D119" s="1188"/>
      <c r="E119" s="1189" t="s">
        <v>438</v>
      </c>
      <c r="F119" s="1189" t="s">
        <v>1780</v>
      </c>
      <c r="G119" s="1190">
        <v>0</v>
      </c>
      <c r="H119" s="1179"/>
    </row>
    <row r="120" spans="2:8" ht="7.5" customHeight="1" x14ac:dyDescent="0.2">
      <c r="B120" s="1185"/>
      <c r="C120" s="1185"/>
      <c r="D120" s="1195"/>
      <c r="E120" s="1182"/>
      <c r="F120" s="1183"/>
      <c r="G120" s="1184"/>
      <c r="H120" s="1179"/>
    </row>
    <row r="121" spans="2:8" ht="15.75" x14ac:dyDescent="0.25">
      <c r="B121" s="1180" t="s">
        <v>1781</v>
      </c>
      <c r="C121" s="1180" t="s">
        <v>1782</v>
      </c>
      <c r="D121" s="1181" t="s">
        <v>1783</v>
      </c>
      <c r="E121" s="1182" t="s">
        <v>432</v>
      </c>
      <c r="F121" s="1183" t="s">
        <v>1784</v>
      </c>
      <c r="G121" s="1184">
        <v>9242</v>
      </c>
      <c r="H121" s="1179"/>
    </row>
    <row r="122" spans="2:8" x14ac:dyDescent="0.2">
      <c r="B122" s="1185"/>
      <c r="C122" s="1185"/>
      <c r="D122" s="1195"/>
      <c r="E122" s="1182" t="s">
        <v>434</v>
      </c>
      <c r="F122" s="1183" t="s">
        <v>1785</v>
      </c>
      <c r="G122" s="1184">
        <v>5672</v>
      </c>
      <c r="H122" s="1179"/>
    </row>
    <row r="123" spans="2:8" x14ac:dyDescent="0.2">
      <c r="B123" s="1185"/>
      <c r="C123" s="1185"/>
      <c r="D123" s="1195"/>
      <c r="E123" s="1182" t="s">
        <v>436</v>
      </c>
      <c r="F123" s="1183" t="s">
        <v>1786</v>
      </c>
      <c r="G123" s="1184">
        <v>1793</v>
      </c>
      <c r="H123" s="1179"/>
    </row>
    <row r="124" spans="2:8" x14ac:dyDescent="0.2">
      <c r="B124" s="1187"/>
      <c r="C124" s="1187"/>
      <c r="D124" s="1188"/>
      <c r="E124" s="1189" t="s">
        <v>438</v>
      </c>
      <c r="F124" s="1189" t="s">
        <v>1787</v>
      </c>
      <c r="G124" s="1190">
        <v>0</v>
      </c>
      <c r="H124" s="1179"/>
    </row>
    <row r="125" spans="2:8" ht="6" customHeight="1" x14ac:dyDescent="0.2">
      <c r="B125" s="1185"/>
      <c r="C125" s="1185"/>
      <c r="D125" s="1195"/>
      <c r="E125" s="1182"/>
      <c r="F125" s="1183"/>
      <c r="G125" s="1184"/>
      <c r="H125" s="1179"/>
    </row>
    <row r="126" spans="2:8" ht="12.75" customHeight="1" x14ac:dyDescent="0.25">
      <c r="B126" s="1180" t="s">
        <v>1788</v>
      </c>
      <c r="C126" s="1180" t="s">
        <v>1789</v>
      </c>
      <c r="D126" s="1181" t="s">
        <v>1783</v>
      </c>
      <c r="E126" s="1182" t="s">
        <v>432</v>
      </c>
      <c r="F126" s="1202" t="s">
        <v>1790</v>
      </c>
      <c r="G126" s="1184">
        <v>9899</v>
      </c>
      <c r="H126" s="1179"/>
    </row>
    <row r="127" spans="2:8" ht="12.75" customHeight="1" x14ac:dyDescent="0.2">
      <c r="B127" s="1185"/>
      <c r="C127" s="1185"/>
      <c r="D127" s="1195"/>
      <c r="E127" s="1182" t="s">
        <v>434</v>
      </c>
      <c r="F127" s="1202" t="s">
        <v>1791</v>
      </c>
      <c r="G127" s="1184">
        <v>6075</v>
      </c>
      <c r="H127" s="1179"/>
    </row>
    <row r="128" spans="2:8" x14ac:dyDescent="0.2">
      <c r="B128" s="1185"/>
      <c r="C128" s="1185"/>
      <c r="D128" s="1195"/>
      <c r="E128" s="1182" t="s">
        <v>436</v>
      </c>
      <c r="F128" s="1202" t="s">
        <v>1792</v>
      </c>
      <c r="G128" s="1184">
        <v>1920</v>
      </c>
      <c r="H128" s="1179"/>
    </row>
    <row r="129" spans="2:8" x14ac:dyDescent="0.2">
      <c r="B129" s="1187"/>
      <c r="C129" s="1187"/>
      <c r="D129" s="1188"/>
      <c r="E129" s="1189" t="s">
        <v>438</v>
      </c>
      <c r="F129" s="1203" t="s">
        <v>1793</v>
      </c>
      <c r="G129" s="1190">
        <v>0</v>
      </c>
      <c r="H129" s="1179"/>
    </row>
    <row r="130" spans="2:8" ht="15.75" x14ac:dyDescent="0.25">
      <c r="B130" s="1180" t="s">
        <v>1794</v>
      </c>
      <c r="C130" s="1180" t="s">
        <v>1795</v>
      </c>
      <c r="D130" s="1181" t="s">
        <v>1783</v>
      </c>
      <c r="E130" s="1182" t="s">
        <v>432</v>
      </c>
      <c r="F130" s="1202" t="s">
        <v>1796</v>
      </c>
      <c r="G130" s="1184">
        <v>10269</v>
      </c>
      <c r="H130" s="1179"/>
    </row>
    <row r="131" spans="2:8" x14ac:dyDescent="0.2">
      <c r="B131" s="1185"/>
      <c r="C131" s="1185"/>
      <c r="D131" s="1195"/>
      <c r="E131" s="1182" t="s">
        <v>434</v>
      </c>
      <c r="F131" s="1202" t="s">
        <v>1797</v>
      </c>
      <c r="G131" s="1184">
        <v>6302</v>
      </c>
      <c r="H131" s="1179"/>
    </row>
    <row r="132" spans="2:8" x14ac:dyDescent="0.2">
      <c r="B132" s="1185"/>
      <c r="C132" s="1185"/>
      <c r="D132" s="1195"/>
      <c r="E132" s="1182" t="s">
        <v>436</v>
      </c>
      <c r="F132" s="1202" t="s">
        <v>1798</v>
      </c>
      <c r="G132" s="1184">
        <v>1992</v>
      </c>
      <c r="H132" s="1179"/>
    </row>
    <row r="133" spans="2:8" x14ac:dyDescent="0.2">
      <c r="B133" s="1187"/>
      <c r="C133" s="1187"/>
      <c r="D133" s="1188"/>
      <c r="E133" s="1189" t="s">
        <v>438</v>
      </c>
      <c r="F133" s="1203" t="s">
        <v>1799</v>
      </c>
      <c r="G133" s="1190">
        <v>0</v>
      </c>
      <c r="H133" s="1179"/>
    </row>
    <row r="134" spans="2:8" ht="15.75" x14ac:dyDescent="0.25">
      <c r="B134" s="1180" t="s">
        <v>1800</v>
      </c>
      <c r="C134" s="1180" t="s">
        <v>1801</v>
      </c>
      <c r="D134" s="1181" t="s">
        <v>1802</v>
      </c>
      <c r="E134" s="1182" t="s">
        <v>432</v>
      </c>
      <c r="F134" s="1202" t="s">
        <v>1803</v>
      </c>
      <c r="G134" s="1184">
        <v>10577</v>
      </c>
      <c r="H134" s="1179"/>
    </row>
    <row r="135" spans="2:8" x14ac:dyDescent="0.2">
      <c r="B135" s="1185"/>
      <c r="C135" s="1185"/>
      <c r="D135" s="1195"/>
      <c r="E135" s="1182" t="s">
        <v>434</v>
      </c>
      <c r="F135" s="1202" t="s">
        <v>1804</v>
      </c>
      <c r="G135" s="1184">
        <v>6491</v>
      </c>
      <c r="H135" s="1179"/>
    </row>
    <row r="136" spans="2:8" x14ac:dyDescent="0.2">
      <c r="B136" s="1185"/>
      <c r="C136" s="1185"/>
      <c r="D136" s="1195"/>
      <c r="E136" s="1182" t="s">
        <v>436</v>
      </c>
      <c r="F136" s="1202" t="s">
        <v>1805</v>
      </c>
      <c r="G136" s="1184">
        <v>2052</v>
      </c>
      <c r="H136" s="1179"/>
    </row>
    <row r="137" spans="2:8" x14ac:dyDescent="0.2">
      <c r="B137" s="1187"/>
      <c r="C137" s="1187"/>
      <c r="D137" s="1188"/>
      <c r="E137" s="1189" t="s">
        <v>438</v>
      </c>
      <c r="F137" s="1203" t="s">
        <v>1806</v>
      </c>
      <c r="G137" s="1190">
        <v>0</v>
      </c>
      <c r="H137" s="1179"/>
    </row>
    <row r="138" spans="2:8" ht="15.75" x14ac:dyDescent="0.25">
      <c r="B138" s="1180" t="s">
        <v>1807</v>
      </c>
      <c r="C138" s="1180" t="s">
        <v>1808</v>
      </c>
      <c r="D138" s="1181" t="s">
        <v>1802</v>
      </c>
      <c r="E138" s="1182" t="s">
        <v>432</v>
      </c>
      <c r="F138" s="1202" t="s">
        <v>1809</v>
      </c>
      <c r="G138" s="1184">
        <v>10844</v>
      </c>
    </row>
    <row r="139" spans="2:8" x14ac:dyDescent="0.2">
      <c r="B139" s="1185"/>
      <c r="C139" s="1185"/>
      <c r="D139" s="1195"/>
      <c r="E139" s="1182" t="s">
        <v>434</v>
      </c>
      <c r="F139" s="1202" t="s">
        <v>1810</v>
      </c>
      <c r="G139" s="1184">
        <v>6655</v>
      </c>
    </row>
    <row r="140" spans="2:8" x14ac:dyDescent="0.2">
      <c r="B140" s="1185"/>
      <c r="C140" s="1185"/>
      <c r="D140" s="1195"/>
      <c r="E140" s="1182" t="s">
        <v>436</v>
      </c>
      <c r="F140" s="1202" t="s">
        <v>1811</v>
      </c>
      <c r="G140" s="1184">
        <v>2104</v>
      </c>
    </row>
    <row r="141" spans="2:8" x14ac:dyDescent="0.2">
      <c r="B141" s="1187"/>
      <c r="C141" s="1187"/>
      <c r="D141" s="1188"/>
      <c r="E141" s="1189" t="s">
        <v>438</v>
      </c>
      <c r="F141" s="1203" t="s">
        <v>1812</v>
      </c>
      <c r="G141" s="1190">
        <v>0</v>
      </c>
    </row>
    <row r="142" spans="2:8" ht="15.75" x14ac:dyDescent="0.25">
      <c r="B142" s="1180" t="s">
        <v>1813</v>
      </c>
      <c r="C142" s="1180" t="s">
        <v>1814</v>
      </c>
      <c r="D142" s="1181" t="s">
        <v>1802</v>
      </c>
      <c r="E142" s="1182" t="s">
        <v>432</v>
      </c>
      <c r="F142" s="1202" t="s">
        <v>1815</v>
      </c>
      <c r="G142" s="1184">
        <v>11091</v>
      </c>
    </row>
    <row r="143" spans="2:8" x14ac:dyDescent="0.2">
      <c r="B143" s="1185"/>
      <c r="C143" s="1185"/>
      <c r="D143" s="1195"/>
      <c r="E143" s="1182" t="s">
        <v>434</v>
      </c>
      <c r="F143" s="1202" t="s">
        <v>1816</v>
      </c>
      <c r="G143" s="1184">
        <v>6806</v>
      </c>
    </row>
    <row r="144" spans="2:8" x14ac:dyDescent="0.2">
      <c r="B144" s="1185"/>
      <c r="C144" s="1185"/>
      <c r="D144" s="1195"/>
      <c r="E144" s="1182" t="s">
        <v>436</v>
      </c>
      <c r="F144" s="1202" t="s">
        <v>1817</v>
      </c>
      <c r="G144" s="1184">
        <v>2151</v>
      </c>
    </row>
    <row r="145" spans="2:7" x14ac:dyDescent="0.2">
      <c r="B145" s="1187"/>
      <c r="C145" s="1187"/>
      <c r="D145" s="1188"/>
      <c r="E145" s="1189" t="s">
        <v>438</v>
      </c>
      <c r="F145" s="1203" t="s">
        <v>1818</v>
      </c>
      <c r="G145" s="1190">
        <v>0</v>
      </c>
    </row>
    <row r="146" spans="2:7" x14ac:dyDescent="0.2">
      <c r="B146" s="1204"/>
      <c r="C146" s="1204"/>
      <c r="D146" s="1205"/>
      <c r="E146" s="1204"/>
      <c r="F146" s="1206"/>
      <c r="G146" s="1207"/>
    </row>
    <row r="147" spans="2:7" x14ac:dyDescent="0.2">
      <c r="B147" s="1204"/>
      <c r="C147" s="1204"/>
      <c r="D147" s="1205"/>
      <c r="E147" s="1204"/>
      <c r="F147" s="1206"/>
      <c r="G147" s="1207"/>
    </row>
    <row r="148" spans="2:7" x14ac:dyDescent="0.2">
      <c r="B148" s="1204"/>
      <c r="C148" s="1204"/>
      <c r="D148" s="1205"/>
      <c r="E148" s="1204"/>
      <c r="F148" s="1206"/>
      <c r="G148" s="1207"/>
    </row>
    <row r="149" spans="2:7" x14ac:dyDescent="0.2">
      <c r="B149" s="1204"/>
      <c r="C149" s="1204"/>
      <c r="D149" s="1205"/>
      <c r="E149" s="1204"/>
      <c r="F149" s="1206"/>
      <c r="G149" s="1207"/>
    </row>
    <row r="150" spans="2:7" x14ac:dyDescent="0.2">
      <c r="B150" s="1204"/>
      <c r="C150" s="1204"/>
      <c r="D150" s="1205"/>
      <c r="E150" s="1204"/>
      <c r="F150" s="1206"/>
      <c r="G150" s="1207"/>
    </row>
    <row r="151" spans="2:7" x14ac:dyDescent="0.2">
      <c r="B151" s="1204"/>
      <c r="C151" s="1204"/>
      <c r="D151" s="1205"/>
      <c r="E151" s="1204"/>
      <c r="F151" s="1206"/>
      <c r="G151" s="1207"/>
    </row>
    <row r="152" spans="2:7" x14ac:dyDescent="0.2">
      <c r="B152" s="1204"/>
      <c r="C152" s="1204"/>
      <c r="D152" s="1205"/>
      <c r="E152" s="1204"/>
      <c r="F152" s="1206"/>
      <c r="G152" s="1207"/>
    </row>
    <row r="153" spans="2:7" x14ac:dyDescent="0.2">
      <c r="B153" s="1204"/>
      <c r="C153" s="1204"/>
      <c r="D153" s="1205"/>
      <c r="E153" s="1204"/>
      <c r="F153" s="1206"/>
      <c r="G153" s="1207"/>
    </row>
    <row r="154" spans="2:7" x14ac:dyDescent="0.2">
      <c r="B154" s="1204"/>
      <c r="C154" s="1204"/>
      <c r="D154" s="1205"/>
      <c r="E154" s="1204"/>
      <c r="F154" s="1206"/>
      <c r="G154" s="1207"/>
    </row>
    <row r="155" spans="2:7" x14ac:dyDescent="0.2">
      <c r="B155" s="1204"/>
      <c r="C155" s="1204"/>
      <c r="D155" s="1205"/>
      <c r="E155" s="1204"/>
      <c r="F155" s="1206"/>
      <c r="G155" s="1207"/>
    </row>
    <row r="156" spans="2:7" x14ac:dyDescent="0.2">
      <c r="B156" s="1204"/>
      <c r="C156" s="1204"/>
      <c r="D156" s="1205"/>
      <c r="E156" s="1204"/>
      <c r="F156" s="1206"/>
      <c r="G156" s="1207"/>
    </row>
    <row r="157" spans="2:7" x14ac:dyDescent="0.2">
      <c r="B157" s="1204"/>
      <c r="C157" s="1204"/>
      <c r="D157" s="1205"/>
      <c r="E157" s="1204"/>
      <c r="F157" s="1206"/>
      <c r="G157" s="1207"/>
    </row>
    <row r="158" spans="2:7" x14ac:dyDescent="0.2">
      <c r="B158" s="1204"/>
      <c r="C158" s="1204"/>
      <c r="D158" s="1205"/>
      <c r="E158" s="1204"/>
      <c r="F158" s="1206"/>
      <c r="G158" s="1207"/>
    </row>
    <row r="159" spans="2:7" x14ac:dyDescent="0.2">
      <c r="B159" s="1204"/>
      <c r="C159" s="1204"/>
      <c r="D159" s="1205"/>
      <c r="E159" s="1204"/>
      <c r="F159" s="1206"/>
      <c r="G159" s="1207"/>
    </row>
    <row r="160" spans="2:7" x14ac:dyDescent="0.2">
      <c r="B160" s="1204"/>
      <c r="C160" s="1204"/>
      <c r="D160" s="1205"/>
      <c r="E160" s="1204"/>
      <c r="F160" s="1206"/>
      <c r="G160" s="1207"/>
    </row>
    <row r="161" spans="2:7" x14ac:dyDescent="0.2">
      <c r="B161" s="1204"/>
      <c r="C161" s="1204"/>
      <c r="D161" s="1205"/>
      <c r="E161" s="1204"/>
      <c r="F161" s="1206"/>
      <c r="G161" s="1207"/>
    </row>
    <row r="162" spans="2:7" x14ac:dyDescent="0.2">
      <c r="B162" s="1204"/>
      <c r="C162" s="1204"/>
      <c r="D162" s="1205"/>
      <c r="E162" s="1204"/>
      <c r="F162" s="1206"/>
      <c r="G162" s="1207"/>
    </row>
    <row r="163" spans="2:7" x14ac:dyDescent="0.2">
      <c r="B163" s="1204"/>
      <c r="C163" s="1204"/>
      <c r="D163" s="1205"/>
      <c r="E163" s="1204"/>
      <c r="F163" s="1206"/>
      <c r="G163" s="1207"/>
    </row>
    <row r="164" spans="2:7" x14ac:dyDescent="0.2">
      <c r="B164" s="1204"/>
      <c r="C164" s="1204"/>
      <c r="D164" s="1205"/>
      <c r="E164" s="1204"/>
      <c r="F164" s="1206"/>
      <c r="G164" s="1207"/>
    </row>
    <row r="165" spans="2:7" x14ac:dyDescent="0.2">
      <c r="B165" s="1204"/>
      <c r="C165" s="1204"/>
      <c r="D165" s="1205"/>
      <c r="E165" s="1204"/>
      <c r="F165" s="1206"/>
      <c r="G165" s="1207"/>
    </row>
    <row r="166" spans="2:7" x14ac:dyDescent="0.2">
      <c r="B166" s="1204"/>
      <c r="C166" s="1204"/>
      <c r="D166" s="1205"/>
      <c r="E166" s="1204"/>
      <c r="F166" s="1206"/>
      <c r="G166" s="1207"/>
    </row>
    <row r="167" spans="2:7" x14ac:dyDescent="0.2">
      <c r="B167" s="1204"/>
      <c r="C167" s="1204"/>
      <c r="D167" s="1205"/>
      <c r="E167" s="1204"/>
      <c r="F167" s="1206"/>
      <c r="G167" s="1207"/>
    </row>
    <row r="168" spans="2:7" x14ac:dyDescent="0.2">
      <c r="B168" s="1204"/>
      <c r="C168" s="1204"/>
      <c r="D168" s="1205"/>
      <c r="E168" s="1204"/>
      <c r="F168" s="1206"/>
      <c r="G168" s="1207"/>
    </row>
    <row r="169" spans="2:7" x14ac:dyDescent="0.2">
      <c r="B169" s="1204"/>
      <c r="C169" s="1204"/>
      <c r="D169" s="1205"/>
      <c r="E169" s="1204"/>
      <c r="F169" s="1206"/>
      <c r="G169" s="1207"/>
    </row>
    <row r="170" spans="2:7" x14ac:dyDescent="0.2">
      <c r="B170" s="1204"/>
      <c r="C170" s="1204"/>
      <c r="D170" s="1205"/>
      <c r="E170" s="1204"/>
      <c r="F170" s="1206"/>
      <c r="G170" s="1207"/>
    </row>
    <row r="171" spans="2:7" x14ac:dyDescent="0.2">
      <c r="B171" s="1204"/>
      <c r="C171" s="1204"/>
      <c r="D171" s="1205"/>
      <c r="E171" s="1204"/>
      <c r="F171" s="1206"/>
      <c r="G171" s="1207"/>
    </row>
    <row r="172" spans="2:7" x14ac:dyDescent="0.2">
      <c r="B172" s="1204"/>
      <c r="C172" s="1204"/>
      <c r="D172" s="1205"/>
      <c r="E172" s="1204"/>
      <c r="F172" s="1206"/>
      <c r="G172" s="1207"/>
    </row>
    <row r="173" spans="2:7" x14ac:dyDescent="0.2">
      <c r="B173" s="1204"/>
      <c r="C173" s="1204"/>
      <c r="D173" s="1205"/>
      <c r="E173" s="1204"/>
      <c r="F173" s="1206"/>
      <c r="G173" s="1207"/>
    </row>
    <row r="174" spans="2:7" x14ac:dyDescent="0.2">
      <c r="B174" s="1204"/>
      <c r="C174" s="1204"/>
      <c r="D174" s="1205"/>
      <c r="E174" s="1204"/>
      <c r="F174" s="1206"/>
      <c r="G174" s="1207"/>
    </row>
    <row r="175" spans="2:7" x14ac:dyDescent="0.2">
      <c r="B175" s="1204"/>
      <c r="C175" s="1204"/>
      <c r="D175" s="1205"/>
      <c r="E175" s="1204"/>
      <c r="F175" s="1206"/>
      <c r="G175" s="1207"/>
    </row>
    <row r="176" spans="2:7" x14ac:dyDescent="0.2">
      <c r="B176" s="1204"/>
      <c r="C176" s="1204"/>
      <c r="D176" s="1205"/>
      <c r="E176" s="1204"/>
      <c r="F176" s="1206"/>
      <c r="G176" s="1207"/>
    </row>
    <row r="177" spans="2:7" x14ac:dyDescent="0.2">
      <c r="B177" s="1204"/>
      <c r="C177" s="1204"/>
      <c r="D177" s="1205"/>
      <c r="E177" s="1204"/>
      <c r="F177" s="1206"/>
      <c r="G177" s="1207"/>
    </row>
    <row r="178" spans="2:7" x14ac:dyDescent="0.2">
      <c r="B178" s="1204"/>
      <c r="C178" s="1204"/>
      <c r="D178" s="1205"/>
      <c r="E178" s="1204"/>
      <c r="F178" s="1206"/>
      <c r="G178" s="1207"/>
    </row>
    <row r="179" spans="2:7" x14ac:dyDescent="0.2">
      <c r="B179" s="1204"/>
      <c r="C179" s="1204"/>
      <c r="D179" s="1205"/>
      <c r="E179" s="1204"/>
      <c r="F179" s="1206"/>
      <c r="G179" s="1207"/>
    </row>
    <row r="180" spans="2:7" x14ac:dyDescent="0.2">
      <c r="B180" s="1204"/>
      <c r="C180" s="1204"/>
      <c r="D180" s="1205"/>
      <c r="E180" s="1204"/>
      <c r="F180" s="1206"/>
      <c r="G180" s="1207"/>
    </row>
    <row r="181" spans="2:7" x14ac:dyDescent="0.2">
      <c r="B181" s="1204"/>
      <c r="C181" s="1204"/>
      <c r="D181" s="1205"/>
      <c r="E181" s="1204"/>
      <c r="F181" s="1206"/>
      <c r="G181" s="1207"/>
    </row>
    <row r="182" spans="2:7" x14ac:dyDescent="0.2">
      <c r="B182" s="1204"/>
      <c r="C182" s="1204"/>
      <c r="D182" s="1205"/>
      <c r="E182" s="1204"/>
      <c r="F182" s="1206"/>
      <c r="G182" s="1207"/>
    </row>
    <row r="183" spans="2:7" x14ac:dyDescent="0.2">
      <c r="B183" s="1204"/>
      <c r="C183" s="1204"/>
      <c r="D183" s="1205"/>
      <c r="E183" s="1204"/>
      <c r="F183" s="1206"/>
      <c r="G183" s="1207"/>
    </row>
    <row r="184" spans="2:7" x14ac:dyDescent="0.2">
      <c r="B184" s="1204"/>
      <c r="C184" s="1204"/>
      <c r="D184" s="1205"/>
      <c r="E184" s="1204"/>
      <c r="F184" s="1206"/>
      <c r="G184" s="1207"/>
    </row>
    <row r="185" spans="2:7" x14ac:dyDescent="0.2">
      <c r="B185" s="1204"/>
      <c r="C185" s="1204"/>
      <c r="D185" s="1205"/>
      <c r="E185" s="1204"/>
      <c r="F185" s="1206"/>
      <c r="G185" s="1207"/>
    </row>
    <row r="186" spans="2:7" x14ac:dyDescent="0.2">
      <c r="B186" s="1204"/>
      <c r="C186" s="1204"/>
      <c r="D186" s="1205"/>
      <c r="E186" s="1204"/>
      <c r="F186" s="1206"/>
      <c r="G186" s="1207"/>
    </row>
    <row r="187" spans="2:7" x14ac:dyDescent="0.2">
      <c r="B187" s="1204"/>
      <c r="C187" s="1204"/>
      <c r="D187" s="1205"/>
      <c r="E187" s="1204"/>
      <c r="F187" s="1206"/>
      <c r="G187" s="1207"/>
    </row>
    <row r="188" spans="2:7" x14ac:dyDescent="0.2">
      <c r="B188" s="1204"/>
      <c r="C188" s="1204"/>
      <c r="D188" s="1205"/>
      <c r="E188" s="1204"/>
      <c r="F188" s="1206"/>
      <c r="G188" s="1207"/>
    </row>
    <row r="189" spans="2:7" x14ac:dyDescent="0.2">
      <c r="B189" s="1204"/>
      <c r="C189" s="1204"/>
      <c r="D189" s="1205"/>
      <c r="E189" s="1204"/>
      <c r="F189" s="1206"/>
      <c r="G189" s="1207"/>
    </row>
    <row r="190" spans="2:7" x14ac:dyDescent="0.2">
      <c r="B190" s="1204"/>
      <c r="C190" s="1204"/>
      <c r="D190" s="1205"/>
      <c r="E190" s="1204"/>
      <c r="F190" s="1206"/>
      <c r="G190" s="1207"/>
    </row>
    <row r="191" spans="2:7" x14ac:dyDescent="0.2">
      <c r="B191" s="1204"/>
      <c r="C191" s="1204"/>
      <c r="D191" s="1205"/>
      <c r="E191" s="1204"/>
      <c r="F191" s="1206"/>
      <c r="G191" s="1207"/>
    </row>
    <row r="192" spans="2:7" x14ac:dyDescent="0.2">
      <c r="B192" s="1204"/>
      <c r="C192" s="1204"/>
      <c r="D192" s="1205"/>
      <c r="E192" s="1204"/>
      <c r="F192" s="1206"/>
      <c r="G192" s="1207"/>
    </row>
    <row r="193" spans="2:7" x14ac:dyDescent="0.2">
      <c r="B193" s="1204"/>
      <c r="C193" s="1204"/>
      <c r="D193" s="1205"/>
      <c r="E193" s="1204"/>
      <c r="F193" s="1206"/>
      <c r="G193" s="1207"/>
    </row>
    <row r="194" spans="2:7" x14ac:dyDescent="0.2">
      <c r="B194" s="1204"/>
      <c r="C194" s="1204"/>
      <c r="D194" s="1205"/>
      <c r="E194" s="1204"/>
      <c r="F194" s="1206"/>
      <c r="G194" s="1207"/>
    </row>
    <row r="195" spans="2:7" x14ac:dyDescent="0.2">
      <c r="B195" s="1204"/>
      <c r="C195" s="1204"/>
      <c r="D195" s="1205"/>
      <c r="E195" s="1204"/>
      <c r="F195" s="1206"/>
      <c r="G195" s="1207"/>
    </row>
    <row r="196" spans="2:7" x14ac:dyDescent="0.2">
      <c r="B196" s="1204"/>
      <c r="C196" s="1204"/>
      <c r="D196" s="1205"/>
      <c r="E196" s="1204"/>
      <c r="F196" s="1206"/>
      <c r="G196" s="1207"/>
    </row>
    <row r="197" spans="2:7" x14ac:dyDescent="0.2">
      <c r="B197" s="1204"/>
      <c r="C197" s="1204"/>
      <c r="D197" s="1205"/>
      <c r="E197" s="1204"/>
      <c r="F197" s="1206"/>
      <c r="G197" s="1207"/>
    </row>
    <row r="198" spans="2:7" x14ac:dyDescent="0.2">
      <c r="B198" s="1204"/>
      <c r="C198" s="1204"/>
      <c r="D198" s="1205"/>
      <c r="E198" s="1204"/>
      <c r="F198" s="1206"/>
      <c r="G198" s="1207"/>
    </row>
    <row r="199" spans="2:7" x14ac:dyDescent="0.2">
      <c r="B199" s="1204"/>
      <c r="C199" s="1204"/>
      <c r="D199" s="1205"/>
      <c r="E199" s="1204"/>
      <c r="F199" s="1206"/>
      <c r="G199" s="1207"/>
    </row>
    <row r="200" spans="2:7" x14ac:dyDescent="0.2">
      <c r="B200" s="1204"/>
      <c r="C200" s="1204"/>
      <c r="D200" s="1205"/>
      <c r="E200" s="1204"/>
      <c r="F200" s="1206"/>
      <c r="G200" s="1207"/>
    </row>
    <row r="201" spans="2:7" x14ac:dyDescent="0.2">
      <c r="B201" s="1204"/>
      <c r="C201" s="1204"/>
      <c r="D201" s="1205"/>
      <c r="E201" s="1204"/>
      <c r="F201" s="1206"/>
      <c r="G201" s="1207"/>
    </row>
    <row r="202" spans="2:7" x14ac:dyDescent="0.2">
      <c r="B202" s="1204"/>
      <c r="C202" s="1204"/>
      <c r="D202" s="1205"/>
      <c r="E202" s="1204"/>
      <c r="F202" s="1206"/>
      <c r="G202" s="1207"/>
    </row>
    <row r="203" spans="2:7" x14ac:dyDescent="0.2">
      <c r="B203" s="1204"/>
      <c r="C203" s="1204"/>
      <c r="D203" s="1205"/>
      <c r="E203" s="1204"/>
      <c r="F203" s="1206"/>
      <c r="G203" s="1207"/>
    </row>
    <row r="204" spans="2:7" x14ac:dyDescent="0.2">
      <c r="B204" s="1204"/>
      <c r="C204" s="1204"/>
      <c r="D204" s="1205"/>
      <c r="E204" s="1204"/>
      <c r="F204" s="1206"/>
      <c r="G204" s="1207"/>
    </row>
    <row r="205" spans="2:7" x14ac:dyDescent="0.2">
      <c r="B205" s="1204"/>
      <c r="C205" s="1204"/>
      <c r="D205" s="1205"/>
      <c r="E205" s="1204"/>
      <c r="F205" s="1206"/>
      <c r="G205" s="1207"/>
    </row>
    <row r="206" spans="2:7" x14ac:dyDescent="0.2">
      <c r="B206" s="1204"/>
      <c r="C206" s="1204"/>
      <c r="D206" s="1205"/>
      <c r="E206" s="1204"/>
      <c r="F206" s="1206"/>
      <c r="G206" s="1207"/>
    </row>
    <row r="207" spans="2:7" x14ac:dyDescent="0.2">
      <c r="B207" s="1204"/>
      <c r="C207" s="1204"/>
      <c r="D207" s="1205"/>
      <c r="E207" s="1204"/>
      <c r="F207" s="1206"/>
      <c r="G207" s="1207"/>
    </row>
    <row r="208" spans="2:7" x14ac:dyDescent="0.2">
      <c r="B208" s="1204"/>
      <c r="C208" s="1204"/>
      <c r="D208" s="1205"/>
      <c r="E208" s="1204"/>
      <c r="F208" s="1206"/>
      <c r="G208" s="1207"/>
    </row>
    <row r="209" spans="2:7" x14ac:dyDescent="0.2">
      <c r="B209" s="1204"/>
      <c r="C209" s="1204"/>
      <c r="D209" s="1205"/>
      <c r="E209" s="1204"/>
      <c r="F209" s="1206"/>
      <c r="G209" s="1207"/>
    </row>
    <row r="210" spans="2:7" x14ac:dyDescent="0.2">
      <c r="B210" s="1204"/>
      <c r="C210" s="1204"/>
      <c r="D210" s="1205"/>
      <c r="E210" s="1204"/>
      <c r="F210" s="1206"/>
      <c r="G210" s="1207"/>
    </row>
    <row r="211" spans="2:7" x14ac:dyDescent="0.2">
      <c r="B211" s="1204"/>
      <c r="C211" s="1204"/>
      <c r="D211" s="1205"/>
      <c r="E211" s="1204"/>
      <c r="F211" s="1206"/>
      <c r="G211" s="1207"/>
    </row>
    <row r="212" spans="2:7" x14ac:dyDescent="0.2">
      <c r="B212" s="1204"/>
      <c r="C212" s="1204"/>
      <c r="D212" s="1205"/>
      <c r="E212" s="1204"/>
      <c r="F212" s="1206"/>
      <c r="G212" s="1207"/>
    </row>
    <row r="213" spans="2:7" x14ac:dyDescent="0.2">
      <c r="B213" s="1204"/>
      <c r="C213" s="1204"/>
      <c r="D213" s="1205"/>
      <c r="E213" s="1204"/>
      <c r="F213" s="1206"/>
      <c r="G213" s="1207"/>
    </row>
    <row r="214" spans="2:7" x14ac:dyDescent="0.2">
      <c r="B214" s="1204"/>
      <c r="C214" s="1204"/>
      <c r="D214" s="1205"/>
      <c r="E214" s="1204"/>
      <c r="F214" s="1206"/>
      <c r="G214" s="1207"/>
    </row>
    <row r="215" spans="2:7" x14ac:dyDescent="0.2">
      <c r="B215" s="1204"/>
      <c r="C215" s="1204"/>
      <c r="D215" s="1205"/>
      <c r="E215" s="1204"/>
      <c r="F215" s="1206"/>
      <c r="G215" s="1207"/>
    </row>
    <row r="216" spans="2:7" x14ac:dyDescent="0.2">
      <c r="B216" s="1204"/>
      <c r="C216" s="1204"/>
      <c r="D216" s="1205"/>
      <c r="E216" s="1204"/>
      <c r="F216" s="1206"/>
      <c r="G216" s="1207"/>
    </row>
    <row r="217" spans="2:7" x14ac:dyDescent="0.2">
      <c r="B217" s="1204"/>
      <c r="C217" s="1204"/>
      <c r="D217" s="1205"/>
      <c r="E217" s="1204"/>
      <c r="F217" s="1206"/>
      <c r="G217" s="1207"/>
    </row>
    <row r="218" spans="2:7" x14ac:dyDescent="0.2">
      <c r="B218" s="1204"/>
      <c r="C218" s="1204"/>
      <c r="D218" s="1205"/>
      <c r="E218" s="1204"/>
      <c r="F218" s="1206"/>
      <c r="G218" s="1207"/>
    </row>
    <row r="219" spans="2:7" x14ac:dyDescent="0.2">
      <c r="B219" s="1204"/>
      <c r="C219" s="1204"/>
      <c r="D219" s="1205"/>
      <c r="E219" s="1204"/>
      <c r="F219" s="1206"/>
      <c r="G219" s="1207"/>
    </row>
    <row r="220" spans="2:7" x14ac:dyDescent="0.2">
      <c r="B220" s="1204"/>
      <c r="C220" s="1204"/>
      <c r="D220" s="1205"/>
      <c r="E220" s="1204"/>
      <c r="F220" s="1206"/>
      <c r="G220" s="1207"/>
    </row>
    <row r="221" spans="2:7" x14ac:dyDescent="0.2">
      <c r="B221" s="1204"/>
      <c r="C221" s="1204"/>
      <c r="D221" s="1205"/>
      <c r="E221" s="1204"/>
      <c r="F221" s="1206"/>
      <c r="G221" s="1207"/>
    </row>
    <row r="222" spans="2:7" x14ac:dyDescent="0.2">
      <c r="B222" s="1204"/>
      <c r="C222" s="1204"/>
      <c r="D222" s="1205"/>
      <c r="E222" s="1204"/>
      <c r="F222" s="1206"/>
      <c r="G222" s="1207"/>
    </row>
    <row r="223" spans="2:7" x14ac:dyDescent="0.2">
      <c r="B223" s="1204"/>
      <c r="C223" s="1204"/>
      <c r="D223" s="1205"/>
      <c r="E223" s="1204"/>
      <c r="F223" s="1206"/>
      <c r="G223" s="1207"/>
    </row>
    <row r="224" spans="2:7" x14ac:dyDescent="0.2">
      <c r="B224" s="1204"/>
      <c r="C224" s="1204"/>
      <c r="D224" s="1205"/>
      <c r="E224" s="1204"/>
      <c r="F224" s="1206"/>
      <c r="G224" s="1207"/>
    </row>
    <row r="225" spans="2:7" x14ac:dyDescent="0.2">
      <c r="B225" s="1204"/>
      <c r="C225" s="1204"/>
      <c r="D225" s="1205"/>
      <c r="E225" s="1204"/>
      <c r="F225" s="1206"/>
      <c r="G225" s="1207"/>
    </row>
    <row r="226" spans="2:7" x14ac:dyDescent="0.2">
      <c r="B226" s="1204"/>
      <c r="C226" s="1204"/>
      <c r="D226" s="1205"/>
      <c r="E226" s="1204"/>
      <c r="F226" s="1206"/>
      <c r="G226" s="1207"/>
    </row>
    <row r="227" spans="2:7" x14ac:dyDescent="0.2">
      <c r="B227" s="1204"/>
      <c r="C227" s="1204"/>
      <c r="D227" s="1205"/>
      <c r="E227" s="1204"/>
      <c r="F227" s="1206"/>
      <c r="G227" s="1207"/>
    </row>
    <row r="228" spans="2:7" x14ac:dyDescent="0.2">
      <c r="B228" s="1204"/>
      <c r="C228" s="1204"/>
      <c r="D228" s="1205"/>
      <c r="E228" s="1204"/>
      <c r="F228" s="1206"/>
      <c r="G228" s="1207"/>
    </row>
    <row r="229" spans="2:7" x14ac:dyDescent="0.2">
      <c r="B229" s="1204"/>
      <c r="C229" s="1204"/>
      <c r="D229" s="1205"/>
      <c r="E229" s="1204"/>
      <c r="F229" s="1206"/>
      <c r="G229" s="1207"/>
    </row>
    <row r="230" spans="2:7" x14ac:dyDescent="0.2">
      <c r="B230" s="1204"/>
      <c r="C230" s="1204"/>
      <c r="D230" s="1205"/>
      <c r="E230" s="1204"/>
      <c r="F230" s="1206"/>
      <c r="G230" s="1207"/>
    </row>
    <row r="231" spans="2:7" x14ac:dyDescent="0.2">
      <c r="B231" s="1204"/>
      <c r="C231" s="1204"/>
      <c r="D231" s="1205"/>
      <c r="E231" s="1204"/>
      <c r="F231" s="1206"/>
      <c r="G231" s="1207"/>
    </row>
    <row r="232" spans="2:7" x14ac:dyDescent="0.2">
      <c r="B232" s="1204"/>
      <c r="C232" s="1204"/>
      <c r="D232" s="1205"/>
      <c r="E232" s="1204"/>
      <c r="F232" s="1206"/>
      <c r="G232" s="1207"/>
    </row>
    <row r="233" spans="2:7" x14ac:dyDescent="0.2">
      <c r="B233" s="1204"/>
      <c r="C233" s="1204"/>
      <c r="D233" s="1205"/>
      <c r="E233" s="1204"/>
      <c r="F233" s="1206"/>
      <c r="G233" s="1207"/>
    </row>
    <row r="234" spans="2:7" x14ac:dyDescent="0.2">
      <c r="B234" s="1204"/>
      <c r="C234" s="1204"/>
      <c r="D234" s="1205"/>
      <c r="E234" s="1204"/>
      <c r="F234" s="1206"/>
      <c r="G234" s="1207"/>
    </row>
    <row r="235" spans="2:7" x14ac:dyDescent="0.2">
      <c r="B235" s="1204"/>
      <c r="C235" s="1204"/>
      <c r="D235" s="1205"/>
      <c r="E235" s="1204"/>
      <c r="F235" s="1206"/>
      <c r="G235" s="1207"/>
    </row>
    <row r="236" spans="2:7" x14ac:dyDescent="0.2">
      <c r="B236" s="1204"/>
      <c r="C236" s="1204"/>
      <c r="D236" s="1205"/>
      <c r="E236" s="1204"/>
      <c r="F236" s="1206"/>
      <c r="G236" s="1207"/>
    </row>
    <row r="237" spans="2:7" x14ac:dyDescent="0.2">
      <c r="B237" s="1204"/>
      <c r="C237" s="1204"/>
      <c r="D237" s="1205"/>
      <c r="E237" s="1204"/>
      <c r="F237" s="1206"/>
      <c r="G237" s="1207"/>
    </row>
    <row r="238" spans="2:7" x14ac:dyDescent="0.2">
      <c r="B238" s="1204"/>
      <c r="C238" s="1204"/>
      <c r="D238" s="1205"/>
      <c r="E238" s="1204"/>
      <c r="F238" s="1206"/>
      <c r="G238" s="1207"/>
    </row>
    <row r="239" spans="2:7" x14ac:dyDescent="0.2">
      <c r="B239" s="1204"/>
      <c r="C239" s="1204"/>
      <c r="D239" s="1205"/>
      <c r="E239" s="1204"/>
      <c r="F239" s="1206"/>
      <c r="G239" s="1207"/>
    </row>
    <row r="240" spans="2:7" x14ac:dyDescent="0.2">
      <c r="B240" s="1204"/>
      <c r="C240" s="1204"/>
      <c r="D240" s="1205"/>
      <c r="E240" s="1204"/>
      <c r="F240" s="1206"/>
      <c r="G240" s="1207"/>
    </row>
    <row r="241" spans="2:7" x14ac:dyDescent="0.2">
      <c r="B241" s="1204"/>
      <c r="C241" s="1204"/>
      <c r="D241" s="1205"/>
      <c r="E241" s="1204"/>
      <c r="F241" s="1206"/>
      <c r="G241" s="1207"/>
    </row>
    <row r="242" spans="2:7" x14ac:dyDescent="0.2">
      <c r="G242" s="1209"/>
    </row>
    <row r="243" spans="2:7" x14ac:dyDescent="0.2">
      <c r="G243" s="1209"/>
    </row>
    <row r="244" spans="2:7" x14ac:dyDescent="0.2">
      <c r="G244" s="1209"/>
    </row>
    <row r="245" spans="2:7" x14ac:dyDescent="0.2">
      <c r="G245" s="1209"/>
    </row>
    <row r="246" spans="2:7" x14ac:dyDescent="0.2">
      <c r="G246" s="1209"/>
    </row>
    <row r="247" spans="2:7" x14ac:dyDescent="0.2">
      <c r="G247" s="1209"/>
    </row>
    <row r="248" spans="2:7" x14ac:dyDescent="0.2">
      <c r="G248" s="1209"/>
    </row>
    <row r="249" spans="2:7" x14ac:dyDescent="0.2">
      <c r="G249" s="1209"/>
    </row>
    <row r="250" spans="2:7" x14ac:dyDescent="0.2">
      <c r="G250" s="1209"/>
    </row>
    <row r="251" spans="2:7" x14ac:dyDescent="0.2">
      <c r="G251" s="1209"/>
    </row>
    <row r="252" spans="2:7" x14ac:dyDescent="0.2">
      <c r="G252" s="1209"/>
    </row>
    <row r="253" spans="2:7" x14ac:dyDescent="0.2">
      <c r="G253" s="1209"/>
    </row>
    <row r="254" spans="2:7" x14ac:dyDescent="0.2">
      <c r="G254" s="1209"/>
    </row>
    <row r="255" spans="2:7" x14ac:dyDescent="0.2">
      <c r="G255" s="1209"/>
    </row>
    <row r="256" spans="2:7" x14ac:dyDescent="0.2">
      <c r="G256" s="1209"/>
    </row>
    <row r="257" spans="7:7" x14ac:dyDescent="0.2">
      <c r="G257" s="1209"/>
    </row>
    <row r="258" spans="7:7" x14ac:dyDescent="0.2">
      <c r="G258" s="1209"/>
    </row>
    <row r="259" spans="7:7" x14ac:dyDescent="0.2">
      <c r="G259" s="1209"/>
    </row>
    <row r="260" spans="7:7" x14ac:dyDescent="0.2">
      <c r="G260" s="1209"/>
    </row>
    <row r="261" spans="7:7" x14ac:dyDescent="0.2">
      <c r="G261" s="1209"/>
    </row>
    <row r="262" spans="7:7" x14ac:dyDescent="0.2">
      <c r="G262" s="1209"/>
    </row>
    <row r="263" spans="7:7" x14ac:dyDescent="0.2">
      <c r="G263" s="1209"/>
    </row>
    <row r="264" spans="7:7" x14ac:dyDescent="0.2">
      <c r="G264" s="1209"/>
    </row>
    <row r="265" spans="7:7" x14ac:dyDescent="0.2">
      <c r="G265" s="1209"/>
    </row>
    <row r="266" spans="7:7" x14ac:dyDescent="0.2">
      <c r="G266" s="1209"/>
    </row>
    <row r="267" spans="7:7" x14ac:dyDescent="0.2">
      <c r="G267" s="1209"/>
    </row>
    <row r="268" spans="7:7" x14ac:dyDescent="0.2">
      <c r="G268" s="1209"/>
    </row>
    <row r="269" spans="7:7" x14ac:dyDescent="0.2">
      <c r="G269" s="1209"/>
    </row>
    <row r="270" spans="7:7" x14ac:dyDescent="0.2">
      <c r="G270" s="1209"/>
    </row>
    <row r="271" spans="7:7" x14ac:dyDescent="0.2">
      <c r="G271" s="1209"/>
    </row>
    <row r="272" spans="7:7" x14ac:dyDescent="0.2">
      <c r="G272" s="1209"/>
    </row>
    <row r="273" spans="7:7" x14ac:dyDescent="0.2">
      <c r="G273" s="1209"/>
    </row>
    <row r="274" spans="7:7" x14ac:dyDescent="0.2">
      <c r="G274" s="1209"/>
    </row>
    <row r="275" spans="7:7" x14ac:dyDescent="0.2">
      <c r="G275" s="1209"/>
    </row>
    <row r="276" spans="7:7" x14ac:dyDescent="0.2">
      <c r="G276" s="1209"/>
    </row>
    <row r="277" spans="7:7" x14ac:dyDescent="0.2">
      <c r="G277" s="1209"/>
    </row>
    <row r="278" spans="7:7" x14ac:dyDescent="0.2">
      <c r="G278" s="1209"/>
    </row>
    <row r="279" spans="7:7" x14ac:dyDescent="0.2">
      <c r="G279" s="1209"/>
    </row>
    <row r="280" spans="7:7" x14ac:dyDescent="0.2">
      <c r="G280" s="1209"/>
    </row>
    <row r="281" spans="7:7" x14ac:dyDescent="0.2">
      <c r="G281" s="1209"/>
    </row>
    <row r="282" spans="7:7" x14ac:dyDescent="0.2">
      <c r="G282" s="1209"/>
    </row>
    <row r="283" spans="7:7" x14ac:dyDescent="0.2">
      <c r="G283" s="1209"/>
    </row>
    <row r="284" spans="7:7" x14ac:dyDescent="0.2">
      <c r="G284" s="1209"/>
    </row>
    <row r="285" spans="7:7" x14ac:dyDescent="0.2">
      <c r="G285" s="1209"/>
    </row>
    <row r="286" spans="7:7" x14ac:dyDescent="0.2">
      <c r="G286" s="1209"/>
    </row>
    <row r="287" spans="7:7" x14ac:dyDescent="0.2">
      <c r="G287" s="1209"/>
    </row>
    <row r="288" spans="7:7" x14ac:dyDescent="0.2">
      <c r="G288" s="1209"/>
    </row>
    <row r="289" spans="7:7" x14ac:dyDescent="0.2">
      <c r="G289" s="1209"/>
    </row>
    <row r="290" spans="7:7" x14ac:dyDescent="0.2">
      <c r="G290" s="1209"/>
    </row>
    <row r="291" spans="7:7" x14ac:dyDescent="0.2">
      <c r="G291" s="1209"/>
    </row>
    <row r="292" spans="7:7" x14ac:dyDescent="0.2">
      <c r="G292" s="1209"/>
    </row>
    <row r="293" spans="7:7" x14ac:dyDescent="0.2">
      <c r="G293" s="1209"/>
    </row>
    <row r="294" spans="7:7" x14ac:dyDescent="0.2">
      <c r="G294" s="1209"/>
    </row>
    <row r="295" spans="7:7" x14ac:dyDescent="0.2">
      <c r="G295" s="1209"/>
    </row>
    <row r="296" spans="7:7" x14ac:dyDescent="0.2">
      <c r="G296" s="1209"/>
    </row>
    <row r="297" spans="7:7" x14ac:dyDescent="0.2">
      <c r="G297" s="1209"/>
    </row>
    <row r="298" spans="7:7" x14ac:dyDescent="0.2">
      <c r="G298" s="1209"/>
    </row>
    <row r="299" spans="7:7" x14ac:dyDescent="0.2">
      <c r="G299" s="1209"/>
    </row>
    <row r="300" spans="7:7" x14ac:dyDescent="0.2">
      <c r="G300" s="1209"/>
    </row>
    <row r="301" spans="7:7" x14ac:dyDescent="0.2">
      <c r="G301" s="1209"/>
    </row>
    <row r="302" spans="7:7" x14ac:dyDescent="0.2">
      <c r="G302" s="1209"/>
    </row>
    <row r="303" spans="7:7" x14ac:dyDescent="0.2">
      <c r="G303" s="1209"/>
    </row>
    <row r="304" spans="7:7" x14ac:dyDescent="0.2">
      <c r="G304" s="1209"/>
    </row>
    <row r="305" spans="7:7" x14ac:dyDescent="0.2">
      <c r="G305" s="1209"/>
    </row>
    <row r="306" spans="7:7" x14ac:dyDescent="0.2">
      <c r="G306" s="1209"/>
    </row>
    <row r="307" spans="7:7" x14ac:dyDescent="0.2">
      <c r="G307" s="1209"/>
    </row>
    <row r="308" spans="7:7" x14ac:dyDescent="0.2">
      <c r="G308" s="1209"/>
    </row>
    <row r="309" spans="7:7" x14ac:dyDescent="0.2">
      <c r="G309" s="1209"/>
    </row>
    <row r="310" spans="7:7" x14ac:dyDescent="0.2">
      <c r="G310" s="1209"/>
    </row>
    <row r="311" spans="7:7" x14ac:dyDescent="0.2">
      <c r="G311" s="1209"/>
    </row>
    <row r="312" spans="7:7" x14ac:dyDescent="0.2">
      <c r="G312" s="1209"/>
    </row>
    <row r="313" spans="7:7" x14ac:dyDescent="0.2">
      <c r="G313" s="1209"/>
    </row>
    <row r="314" spans="7:7" x14ac:dyDescent="0.2">
      <c r="G314" s="1209"/>
    </row>
    <row r="315" spans="7:7" x14ac:dyDescent="0.2">
      <c r="G315" s="1209"/>
    </row>
    <row r="316" spans="7:7" x14ac:dyDescent="0.2">
      <c r="G316" s="1209"/>
    </row>
    <row r="317" spans="7:7" x14ac:dyDescent="0.2">
      <c r="G317" s="1209"/>
    </row>
    <row r="318" spans="7:7" x14ac:dyDescent="0.2">
      <c r="G318" s="1209"/>
    </row>
    <row r="319" spans="7:7" x14ac:dyDescent="0.2">
      <c r="G319" s="1209"/>
    </row>
    <row r="320" spans="7:7" x14ac:dyDescent="0.2">
      <c r="G320" s="1209"/>
    </row>
    <row r="321" spans="7:7" x14ac:dyDescent="0.2">
      <c r="G321" s="1209"/>
    </row>
    <row r="322" spans="7:7" x14ac:dyDescent="0.2">
      <c r="G322" s="1209"/>
    </row>
    <row r="323" spans="7:7" x14ac:dyDescent="0.2">
      <c r="G323" s="1209"/>
    </row>
    <row r="324" spans="7:7" x14ac:dyDescent="0.2">
      <c r="G324" s="1209"/>
    </row>
    <row r="325" spans="7:7" x14ac:dyDescent="0.2">
      <c r="G325" s="1209"/>
    </row>
    <row r="326" spans="7:7" x14ac:dyDescent="0.2">
      <c r="G326" s="1209"/>
    </row>
    <row r="327" spans="7:7" x14ac:dyDescent="0.2">
      <c r="G327" s="1209"/>
    </row>
    <row r="328" spans="7:7" x14ac:dyDescent="0.2">
      <c r="G328" s="1209"/>
    </row>
    <row r="329" spans="7:7" x14ac:dyDescent="0.2">
      <c r="G329" s="1209"/>
    </row>
    <row r="330" spans="7:7" x14ac:dyDescent="0.2">
      <c r="G330" s="1209"/>
    </row>
    <row r="331" spans="7:7" x14ac:dyDescent="0.2">
      <c r="G331" s="1209"/>
    </row>
    <row r="332" spans="7:7" x14ac:dyDescent="0.2">
      <c r="G332" s="1209"/>
    </row>
    <row r="333" spans="7:7" x14ac:dyDescent="0.2">
      <c r="G333" s="1209"/>
    </row>
    <row r="334" spans="7:7" x14ac:dyDescent="0.2">
      <c r="G334" s="1209"/>
    </row>
    <row r="335" spans="7:7" x14ac:dyDescent="0.2">
      <c r="G335" s="1209"/>
    </row>
    <row r="336" spans="7:7" x14ac:dyDescent="0.2">
      <c r="G336" s="1209"/>
    </row>
    <row r="337" spans="7:7" x14ac:dyDescent="0.2">
      <c r="G337" s="1209"/>
    </row>
    <row r="338" spans="7:7" x14ac:dyDescent="0.2">
      <c r="G338" s="1209"/>
    </row>
    <row r="339" spans="7:7" x14ac:dyDescent="0.2">
      <c r="G339" s="1209"/>
    </row>
    <row r="340" spans="7:7" x14ac:dyDescent="0.2">
      <c r="G340" s="1209"/>
    </row>
    <row r="341" spans="7:7" x14ac:dyDescent="0.2">
      <c r="G341" s="1209"/>
    </row>
    <row r="342" spans="7:7" x14ac:dyDescent="0.2">
      <c r="G342" s="1209"/>
    </row>
    <row r="343" spans="7:7" x14ac:dyDescent="0.2">
      <c r="G343" s="1209"/>
    </row>
    <row r="344" spans="7:7" x14ac:dyDescent="0.2">
      <c r="G344" s="1209"/>
    </row>
    <row r="345" spans="7:7" x14ac:dyDescent="0.2">
      <c r="G345" s="1209"/>
    </row>
    <row r="346" spans="7:7" x14ac:dyDescent="0.2">
      <c r="G346" s="1209"/>
    </row>
    <row r="347" spans="7:7" x14ac:dyDescent="0.2">
      <c r="G347" s="1209"/>
    </row>
    <row r="348" spans="7:7" x14ac:dyDescent="0.2">
      <c r="G348" s="1209"/>
    </row>
    <row r="349" spans="7:7" x14ac:dyDescent="0.2">
      <c r="G349" s="1209"/>
    </row>
    <row r="350" spans="7:7" x14ac:dyDescent="0.2">
      <c r="G350" s="1209"/>
    </row>
    <row r="351" spans="7:7" x14ac:dyDescent="0.2">
      <c r="G351" s="1209"/>
    </row>
    <row r="352" spans="7:7" x14ac:dyDescent="0.2">
      <c r="G352" s="1209"/>
    </row>
    <row r="353" spans="7:7" x14ac:dyDescent="0.2">
      <c r="G353" s="1209"/>
    </row>
    <row r="354" spans="7:7" x14ac:dyDescent="0.2">
      <c r="G354" s="1209"/>
    </row>
    <row r="355" spans="7:7" x14ac:dyDescent="0.2">
      <c r="G355" s="1209"/>
    </row>
    <row r="356" spans="7:7" x14ac:dyDescent="0.2">
      <c r="G356" s="1209"/>
    </row>
    <row r="357" spans="7:7" x14ac:dyDescent="0.2">
      <c r="G357" s="1209"/>
    </row>
    <row r="358" spans="7:7" x14ac:dyDescent="0.2">
      <c r="G358" s="1209"/>
    </row>
    <row r="359" spans="7:7" x14ac:dyDescent="0.2">
      <c r="G359" s="1209"/>
    </row>
    <row r="360" spans="7:7" x14ac:dyDescent="0.2">
      <c r="G360" s="1209"/>
    </row>
    <row r="361" spans="7:7" x14ac:dyDescent="0.2">
      <c r="G361" s="1209"/>
    </row>
    <row r="362" spans="7:7" x14ac:dyDescent="0.2">
      <c r="G362" s="1209"/>
    </row>
    <row r="363" spans="7:7" x14ac:dyDescent="0.2">
      <c r="G363" s="1209"/>
    </row>
    <row r="364" spans="7:7" x14ac:dyDescent="0.2">
      <c r="G364" s="1209"/>
    </row>
    <row r="365" spans="7:7" x14ac:dyDescent="0.2">
      <c r="G365" s="1209"/>
    </row>
    <row r="366" spans="7:7" x14ac:dyDescent="0.2">
      <c r="G366" s="1209"/>
    </row>
    <row r="367" spans="7:7" x14ac:dyDescent="0.2">
      <c r="G367" s="1209"/>
    </row>
    <row r="368" spans="7:7" x14ac:dyDescent="0.2">
      <c r="G368" s="1209"/>
    </row>
    <row r="369" spans="7:7" x14ac:dyDescent="0.2">
      <c r="G369" s="1209"/>
    </row>
    <row r="370" spans="7:7" x14ac:dyDescent="0.2">
      <c r="G370" s="1209"/>
    </row>
    <row r="371" spans="7:7" x14ac:dyDescent="0.2">
      <c r="G371" s="1209"/>
    </row>
    <row r="372" spans="7:7" x14ac:dyDescent="0.2">
      <c r="G372" s="1209"/>
    </row>
    <row r="373" spans="7:7" x14ac:dyDescent="0.2">
      <c r="G373" s="1209"/>
    </row>
    <row r="374" spans="7:7" x14ac:dyDescent="0.2">
      <c r="G374" s="1209"/>
    </row>
    <row r="375" spans="7:7" x14ac:dyDescent="0.2">
      <c r="G375" s="1209"/>
    </row>
    <row r="376" spans="7:7" x14ac:dyDescent="0.2">
      <c r="G376" s="1209"/>
    </row>
    <row r="377" spans="7:7" x14ac:dyDescent="0.2">
      <c r="G377" s="1209"/>
    </row>
    <row r="378" spans="7:7" x14ac:dyDescent="0.2">
      <c r="G378" s="1209"/>
    </row>
    <row r="379" spans="7:7" x14ac:dyDescent="0.2">
      <c r="G379" s="1209"/>
    </row>
    <row r="380" spans="7:7" x14ac:dyDescent="0.2">
      <c r="G380" s="1209"/>
    </row>
    <row r="381" spans="7:7" x14ac:dyDescent="0.2">
      <c r="G381" s="1209"/>
    </row>
    <row r="382" spans="7:7" x14ac:dyDescent="0.2">
      <c r="G382" s="1209"/>
    </row>
    <row r="383" spans="7:7" x14ac:dyDescent="0.2">
      <c r="G383" s="1209"/>
    </row>
    <row r="384" spans="7:7" x14ac:dyDescent="0.2">
      <c r="G384" s="1209"/>
    </row>
    <row r="385" spans="7:7" x14ac:dyDescent="0.2">
      <c r="G385" s="1209"/>
    </row>
    <row r="386" spans="7:7" x14ac:dyDescent="0.2">
      <c r="G386" s="1209"/>
    </row>
    <row r="387" spans="7:7" x14ac:dyDescent="0.2">
      <c r="G387" s="1209"/>
    </row>
    <row r="388" spans="7:7" x14ac:dyDescent="0.2">
      <c r="G388" s="1209"/>
    </row>
    <row r="389" spans="7:7" x14ac:dyDescent="0.2">
      <c r="G389" s="1209"/>
    </row>
    <row r="390" spans="7:7" x14ac:dyDescent="0.2">
      <c r="G390" s="1209"/>
    </row>
    <row r="391" spans="7:7" x14ac:dyDescent="0.2">
      <c r="G391" s="1209"/>
    </row>
    <row r="392" spans="7:7" x14ac:dyDescent="0.2">
      <c r="G392" s="1209"/>
    </row>
    <row r="393" spans="7:7" x14ac:dyDescent="0.2">
      <c r="G393" s="1209"/>
    </row>
    <row r="394" spans="7:7" x14ac:dyDescent="0.2">
      <c r="G394" s="1209"/>
    </row>
    <row r="395" spans="7:7" x14ac:dyDescent="0.2">
      <c r="G395" s="1209"/>
    </row>
    <row r="396" spans="7:7" x14ac:dyDescent="0.2">
      <c r="G396" s="1209"/>
    </row>
    <row r="397" spans="7:7" x14ac:dyDescent="0.2">
      <c r="G397" s="1209"/>
    </row>
    <row r="398" spans="7:7" x14ac:dyDescent="0.2">
      <c r="G398" s="1209"/>
    </row>
    <row r="399" spans="7:7" x14ac:dyDescent="0.2">
      <c r="G399" s="1209"/>
    </row>
    <row r="400" spans="7:7" x14ac:dyDescent="0.2">
      <c r="G400" s="1209"/>
    </row>
    <row r="401" spans="7:7" x14ac:dyDescent="0.2">
      <c r="G401" s="1209"/>
    </row>
    <row r="402" spans="7:7" x14ac:dyDescent="0.2">
      <c r="G402" s="1209"/>
    </row>
    <row r="403" spans="7:7" x14ac:dyDescent="0.2">
      <c r="G403" s="1209"/>
    </row>
    <row r="404" spans="7:7" x14ac:dyDescent="0.2">
      <c r="G404" s="1209"/>
    </row>
    <row r="405" spans="7:7" x14ac:dyDescent="0.2">
      <c r="G405" s="1209"/>
    </row>
    <row r="406" spans="7:7" x14ac:dyDescent="0.2">
      <c r="G406" s="1209"/>
    </row>
    <row r="407" spans="7:7" x14ac:dyDescent="0.2">
      <c r="G407" s="1209"/>
    </row>
    <row r="408" spans="7:7" x14ac:dyDescent="0.2">
      <c r="G408" s="1209"/>
    </row>
    <row r="409" spans="7:7" x14ac:dyDescent="0.2">
      <c r="G409" s="1209"/>
    </row>
    <row r="410" spans="7:7" x14ac:dyDescent="0.2">
      <c r="G410" s="1209"/>
    </row>
    <row r="411" spans="7:7" x14ac:dyDescent="0.2">
      <c r="G411" s="1209"/>
    </row>
    <row r="412" spans="7:7" x14ac:dyDescent="0.2">
      <c r="G412" s="1209"/>
    </row>
    <row r="413" spans="7:7" x14ac:dyDescent="0.2">
      <c r="G413" s="1209"/>
    </row>
    <row r="414" spans="7:7" x14ac:dyDescent="0.2">
      <c r="G414" s="1209"/>
    </row>
    <row r="415" spans="7:7" x14ac:dyDescent="0.2">
      <c r="G415" s="1209"/>
    </row>
    <row r="416" spans="7:7" x14ac:dyDescent="0.2">
      <c r="G416" s="1209"/>
    </row>
    <row r="417" spans="7:7" x14ac:dyDescent="0.2">
      <c r="G417" s="1209"/>
    </row>
    <row r="418" spans="7:7" x14ac:dyDescent="0.2">
      <c r="G418" s="1209"/>
    </row>
    <row r="419" spans="7:7" x14ac:dyDescent="0.2">
      <c r="G419" s="1209"/>
    </row>
    <row r="420" spans="7:7" x14ac:dyDescent="0.2">
      <c r="G420" s="1209"/>
    </row>
    <row r="421" spans="7:7" x14ac:dyDescent="0.2">
      <c r="G421" s="1209"/>
    </row>
    <row r="422" spans="7:7" x14ac:dyDescent="0.2">
      <c r="G422" s="1209"/>
    </row>
    <row r="423" spans="7:7" x14ac:dyDescent="0.2">
      <c r="G423" s="1209"/>
    </row>
    <row r="424" spans="7:7" x14ac:dyDescent="0.2">
      <c r="G424" s="1209"/>
    </row>
    <row r="425" spans="7:7" x14ac:dyDescent="0.2">
      <c r="G425" s="1209"/>
    </row>
    <row r="426" spans="7:7" x14ac:dyDescent="0.2">
      <c r="G426" s="1209"/>
    </row>
    <row r="427" spans="7:7" x14ac:dyDescent="0.2">
      <c r="G427" s="1209"/>
    </row>
    <row r="428" spans="7:7" x14ac:dyDescent="0.2">
      <c r="G428" s="1209"/>
    </row>
    <row r="429" spans="7:7" x14ac:dyDescent="0.2">
      <c r="G429" s="1209"/>
    </row>
    <row r="430" spans="7:7" x14ac:dyDescent="0.2">
      <c r="G430" s="1209"/>
    </row>
    <row r="431" spans="7:7" x14ac:dyDescent="0.2">
      <c r="G431" s="1209"/>
    </row>
    <row r="432" spans="7:7" x14ac:dyDescent="0.2">
      <c r="G432" s="1209"/>
    </row>
    <row r="433" spans="7:7" x14ac:dyDescent="0.2">
      <c r="G433" s="1209"/>
    </row>
    <row r="434" spans="7:7" x14ac:dyDescent="0.2">
      <c r="G434" s="1209"/>
    </row>
    <row r="435" spans="7:7" x14ac:dyDescent="0.2">
      <c r="G435" s="1209"/>
    </row>
    <row r="436" spans="7:7" x14ac:dyDescent="0.2">
      <c r="G436" s="1209"/>
    </row>
    <row r="437" spans="7:7" x14ac:dyDescent="0.2">
      <c r="G437" s="1209"/>
    </row>
    <row r="438" spans="7:7" x14ac:dyDescent="0.2">
      <c r="G438" s="1209"/>
    </row>
    <row r="439" spans="7:7" x14ac:dyDescent="0.2">
      <c r="G439" s="1209"/>
    </row>
    <row r="440" spans="7:7" x14ac:dyDescent="0.2">
      <c r="G440" s="1209"/>
    </row>
    <row r="441" spans="7:7" x14ac:dyDescent="0.2">
      <c r="G441" s="1209"/>
    </row>
    <row r="442" spans="7:7" x14ac:dyDescent="0.2">
      <c r="G442" s="1209"/>
    </row>
    <row r="443" spans="7:7" x14ac:dyDescent="0.2">
      <c r="G443" s="1209"/>
    </row>
    <row r="444" spans="7:7" x14ac:dyDescent="0.2">
      <c r="G444" s="1209"/>
    </row>
    <row r="445" spans="7:7" x14ac:dyDescent="0.2">
      <c r="G445" s="1209"/>
    </row>
    <row r="446" spans="7:7" x14ac:dyDescent="0.2">
      <c r="G446" s="1209"/>
    </row>
    <row r="447" spans="7:7" x14ac:dyDescent="0.2">
      <c r="G447" s="1209"/>
    </row>
    <row r="448" spans="7:7" x14ac:dyDescent="0.2">
      <c r="G448" s="1209"/>
    </row>
    <row r="449" spans="7:7" x14ac:dyDescent="0.2">
      <c r="G449" s="1209"/>
    </row>
    <row r="450" spans="7:7" x14ac:dyDescent="0.2">
      <c r="G450" s="1209"/>
    </row>
    <row r="451" spans="7:7" x14ac:dyDescent="0.2">
      <c r="G451" s="1209"/>
    </row>
    <row r="452" spans="7:7" x14ac:dyDescent="0.2">
      <c r="G452" s="1209"/>
    </row>
    <row r="453" spans="7:7" x14ac:dyDescent="0.2">
      <c r="G453" s="1209"/>
    </row>
    <row r="454" spans="7:7" x14ac:dyDescent="0.2">
      <c r="G454" s="1209"/>
    </row>
    <row r="455" spans="7:7" x14ac:dyDescent="0.2">
      <c r="G455" s="1209"/>
    </row>
    <row r="456" spans="7:7" x14ac:dyDescent="0.2">
      <c r="G456" s="1209"/>
    </row>
    <row r="457" spans="7:7" x14ac:dyDescent="0.2">
      <c r="G457" s="1209"/>
    </row>
    <row r="458" spans="7:7" x14ac:dyDescent="0.2">
      <c r="G458" s="1209"/>
    </row>
    <row r="459" spans="7:7" x14ac:dyDescent="0.2">
      <c r="G459" s="1209"/>
    </row>
    <row r="460" spans="7:7" x14ac:dyDescent="0.2">
      <c r="G460" s="1209"/>
    </row>
    <row r="461" spans="7:7" x14ac:dyDescent="0.2">
      <c r="G461" s="1209"/>
    </row>
    <row r="462" spans="7:7" x14ac:dyDescent="0.2">
      <c r="G462" s="1209"/>
    </row>
    <row r="463" spans="7:7" x14ac:dyDescent="0.2">
      <c r="G463" s="1209"/>
    </row>
    <row r="464" spans="7:7" x14ac:dyDescent="0.2">
      <c r="G464" s="1209"/>
    </row>
    <row r="465" spans="7:7" x14ac:dyDescent="0.2">
      <c r="G465" s="1209"/>
    </row>
    <row r="466" spans="7:7" x14ac:dyDescent="0.2">
      <c r="G466" s="1209"/>
    </row>
    <row r="467" spans="7:7" x14ac:dyDescent="0.2">
      <c r="G467" s="1209"/>
    </row>
    <row r="468" spans="7:7" x14ac:dyDescent="0.2">
      <c r="G468" s="1209"/>
    </row>
    <row r="469" spans="7:7" x14ac:dyDescent="0.2">
      <c r="G469" s="1209"/>
    </row>
    <row r="470" spans="7:7" x14ac:dyDescent="0.2">
      <c r="G470" s="1209"/>
    </row>
    <row r="471" spans="7:7" x14ac:dyDescent="0.2">
      <c r="G471" s="1209"/>
    </row>
    <row r="472" spans="7:7" x14ac:dyDescent="0.2">
      <c r="G472" s="1209"/>
    </row>
    <row r="473" spans="7:7" x14ac:dyDescent="0.2">
      <c r="G473" s="1209"/>
    </row>
    <row r="474" spans="7:7" x14ac:dyDescent="0.2">
      <c r="G474" s="1209"/>
    </row>
    <row r="475" spans="7:7" x14ac:dyDescent="0.2">
      <c r="G475" s="1209"/>
    </row>
    <row r="476" spans="7:7" x14ac:dyDescent="0.2">
      <c r="G476" s="1209"/>
    </row>
    <row r="477" spans="7:7" x14ac:dyDescent="0.2">
      <c r="G477" s="1209"/>
    </row>
    <row r="478" spans="7:7" x14ac:dyDescent="0.2">
      <c r="G478" s="1209"/>
    </row>
    <row r="479" spans="7:7" x14ac:dyDescent="0.2">
      <c r="G479" s="1209"/>
    </row>
    <row r="480" spans="7:7" x14ac:dyDescent="0.2">
      <c r="G480" s="1209"/>
    </row>
    <row r="481" spans="7:7" x14ac:dyDescent="0.2">
      <c r="G481" s="1209"/>
    </row>
    <row r="482" spans="7:7" x14ac:dyDescent="0.2">
      <c r="G482" s="1209"/>
    </row>
    <row r="483" spans="7:7" x14ac:dyDescent="0.2">
      <c r="G483" s="1209"/>
    </row>
    <row r="484" spans="7:7" x14ac:dyDescent="0.2">
      <c r="G484" s="1209"/>
    </row>
    <row r="485" spans="7:7" x14ac:dyDescent="0.2">
      <c r="G485" s="1209"/>
    </row>
    <row r="486" spans="7:7" x14ac:dyDescent="0.2">
      <c r="G486" s="1209"/>
    </row>
    <row r="487" spans="7:7" x14ac:dyDescent="0.2">
      <c r="G487" s="1209"/>
    </row>
    <row r="488" spans="7:7" x14ac:dyDescent="0.2">
      <c r="G488" s="1209"/>
    </row>
    <row r="489" spans="7:7" x14ac:dyDescent="0.2">
      <c r="G489" s="1209"/>
    </row>
    <row r="490" spans="7:7" x14ac:dyDescent="0.2">
      <c r="G490" s="1209"/>
    </row>
    <row r="491" spans="7:7" x14ac:dyDescent="0.2">
      <c r="G491" s="1209"/>
    </row>
    <row r="492" spans="7:7" x14ac:dyDescent="0.2">
      <c r="G492" s="1209"/>
    </row>
    <row r="493" spans="7:7" x14ac:dyDescent="0.2">
      <c r="G493" s="1209"/>
    </row>
    <row r="494" spans="7:7" x14ac:dyDescent="0.2">
      <c r="G494" s="1209"/>
    </row>
    <row r="495" spans="7:7" x14ac:dyDescent="0.2">
      <c r="G495" s="1209"/>
    </row>
    <row r="496" spans="7:7" x14ac:dyDescent="0.2">
      <c r="G496" s="1209"/>
    </row>
    <row r="497" spans="7:7" x14ac:dyDescent="0.2">
      <c r="G497" s="1209"/>
    </row>
    <row r="498" spans="7:7" x14ac:dyDescent="0.2">
      <c r="G498" s="1209"/>
    </row>
    <row r="499" spans="7:7" x14ac:dyDescent="0.2">
      <c r="G499" s="1209"/>
    </row>
    <row r="500" spans="7:7" x14ac:dyDescent="0.2">
      <c r="G500" s="1209"/>
    </row>
    <row r="501" spans="7:7" x14ac:dyDescent="0.2">
      <c r="G501" s="1209"/>
    </row>
    <row r="502" spans="7:7" x14ac:dyDescent="0.2">
      <c r="G502" s="1209"/>
    </row>
    <row r="503" spans="7:7" x14ac:dyDescent="0.2">
      <c r="G503" s="1209"/>
    </row>
    <row r="504" spans="7:7" x14ac:dyDescent="0.2">
      <c r="G504" s="1209"/>
    </row>
    <row r="505" spans="7:7" x14ac:dyDescent="0.2">
      <c r="G505" s="1209"/>
    </row>
    <row r="506" spans="7:7" x14ac:dyDescent="0.2">
      <c r="G506" s="1209"/>
    </row>
    <row r="507" spans="7:7" x14ac:dyDescent="0.2">
      <c r="G507" s="1209"/>
    </row>
    <row r="508" spans="7:7" x14ac:dyDescent="0.2">
      <c r="G508" s="1209"/>
    </row>
    <row r="509" spans="7:7" x14ac:dyDescent="0.2">
      <c r="G509" s="1209"/>
    </row>
    <row r="510" spans="7:7" x14ac:dyDescent="0.2">
      <c r="G510" s="1209"/>
    </row>
    <row r="511" spans="7:7" x14ac:dyDescent="0.2">
      <c r="G511" s="1209"/>
    </row>
    <row r="512" spans="7:7" x14ac:dyDescent="0.2">
      <c r="G512" s="1209"/>
    </row>
    <row r="513" spans="7:7" x14ac:dyDescent="0.2">
      <c r="G513" s="1209"/>
    </row>
    <row r="514" spans="7:7" x14ac:dyDescent="0.2">
      <c r="G514" s="1209"/>
    </row>
    <row r="515" spans="7:7" x14ac:dyDescent="0.2">
      <c r="G515" s="1209"/>
    </row>
    <row r="516" spans="7:7" x14ac:dyDescent="0.2">
      <c r="G516" s="1209"/>
    </row>
    <row r="517" spans="7:7" x14ac:dyDescent="0.2">
      <c r="G517" s="1209"/>
    </row>
    <row r="518" spans="7:7" x14ac:dyDescent="0.2">
      <c r="G518" s="1209"/>
    </row>
    <row r="519" spans="7:7" x14ac:dyDescent="0.2">
      <c r="G519" s="1209"/>
    </row>
    <row r="520" spans="7:7" x14ac:dyDescent="0.2">
      <c r="G520" s="1209"/>
    </row>
    <row r="521" spans="7:7" x14ac:dyDescent="0.2">
      <c r="G521" s="1209"/>
    </row>
    <row r="522" spans="7:7" x14ac:dyDescent="0.2">
      <c r="G522" s="1209"/>
    </row>
    <row r="523" spans="7:7" x14ac:dyDescent="0.2">
      <c r="G523" s="1209"/>
    </row>
    <row r="524" spans="7:7" x14ac:dyDescent="0.2">
      <c r="G524" s="1209"/>
    </row>
    <row r="525" spans="7:7" x14ac:dyDescent="0.2">
      <c r="G525" s="1209"/>
    </row>
    <row r="526" spans="7:7" x14ac:dyDescent="0.2">
      <c r="G526" s="1209"/>
    </row>
    <row r="527" spans="7:7" x14ac:dyDescent="0.2">
      <c r="G527" s="1209"/>
    </row>
    <row r="528" spans="7:7" x14ac:dyDescent="0.2">
      <c r="G528" s="1209"/>
    </row>
    <row r="529" spans="7:7" x14ac:dyDescent="0.2">
      <c r="G529" s="1209"/>
    </row>
    <row r="530" spans="7:7" x14ac:dyDescent="0.2">
      <c r="G530" s="1209"/>
    </row>
    <row r="531" spans="7:7" x14ac:dyDescent="0.2">
      <c r="G531" s="1209"/>
    </row>
    <row r="532" spans="7:7" x14ac:dyDescent="0.2">
      <c r="G532" s="1209"/>
    </row>
    <row r="533" spans="7:7" x14ac:dyDescent="0.2">
      <c r="G533" s="1209"/>
    </row>
    <row r="534" spans="7:7" x14ac:dyDescent="0.2">
      <c r="G534" s="1209"/>
    </row>
    <row r="535" spans="7:7" x14ac:dyDescent="0.2">
      <c r="G535" s="1209"/>
    </row>
    <row r="536" spans="7:7" x14ac:dyDescent="0.2">
      <c r="G536" s="1209"/>
    </row>
    <row r="537" spans="7:7" x14ac:dyDescent="0.2">
      <c r="G537" s="1209"/>
    </row>
    <row r="538" spans="7:7" x14ac:dyDescent="0.2">
      <c r="G538" s="1209"/>
    </row>
    <row r="539" spans="7:7" x14ac:dyDescent="0.2">
      <c r="G539" s="1209"/>
    </row>
    <row r="540" spans="7:7" x14ac:dyDescent="0.2">
      <c r="G540" s="1209"/>
    </row>
    <row r="541" spans="7:7" x14ac:dyDescent="0.2">
      <c r="G541" s="1209"/>
    </row>
    <row r="542" spans="7:7" x14ac:dyDescent="0.2">
      <c r="G542" s="1209"/>
    </row>
    <row r="543" spans="7:7" x14ac:dyDescent="0.2">
      <c r="G543" s="1209"/>
    </row>
    <row r="544" spans="7:7" x14ac:dyDescent="0.2">
      <c r="G544" s="1209"/>
    </row>
    <row r="545" spans="7:7" x14ac:dyDescent="0.2">
      <c r="G545" s="1209"/>
    </row>
    <row r="546" spans="7:7" x14ac:dyDescent="0.2">
      <c r="G546" s="1209"/>
    </row>
    <row r="547" spans="7:7" x14ac:dyDescent="0.2">
      <c r="G547" s="1209"/>
    </row>
    <row r="548" spans="7:7" x14ac:dyDescent="0.2">
      <c r="G548" s="1209"/>
    </row>
    <row r="549" spans="7:7" x14ac:dyDescent="0.2">
      <c r="G549" s="1209"/>
    </row>
    <row r="550" spans="7:7" x14ac:dyDescent="0.2">
      <c r="G550" s="1209"/>
    </row>
    <row r="551" spans="7:7" x14ac:dyDescent="0.2">
      <c r="G551" s="1209"/>
    </row>
    <row r="552" spans="7:7" x14ac:dyDescent="0.2">
      <c r="G552" s="1209"/>
    </row>
    <row r="553" spans="7:7" x14ac:dyDescent="0.2">
      <c r="G553" s="1209"/>
    </row>
    <row r="554" spans="7:7" x14ac:dyDescent="0.2">
      <c r="G554" s="1209"/>
    </row>
    <row r="555" spans="7:7" x14ac:dyDescent="0.2">
      <c r="G555" s="1209"/>
    </row>
    <row r="556" spans="7:7" x14ac:dyDescent="0.2">
      <c r="G556" s="1209"/>
    </row>
    <row r="557" spans="7:7" x14ac:dyDescent="0.2">
      <c r="G557" s="1209"/>
    </row>
    <row r="558" spans="7:7" x14ac:dyDescent="0.2">
      <c r="G558" s="1209"/>
    </row>
    <row r="559" spans="7:7" x14ac:dyDescent="0.2">
      <c r="G559" s="1209"/>
    </row>
    <row r="560" spans="7:7" x14ac:dyDescent="0.2">
      <c r="G560" s="1209"/>
    </row>
    <row r="561" spans="7:7" x14ac:dyDescent="0.2">
      <c r="G561" s="1209"/>
    </row>
    <row r="562" spans="7:7" x14ac:dyDescent="0.2">
      <c r="G562" s="1209"/>
    </row>
    <row r="563" spans="7:7" x14ac:dyDescent="0.2">
      <c r="G563" s="1209"/>
    </row>
    <row r="564" spans="7:7" x14ac:dyDescent="0.2">
      <c r="G564" s="1209"/>
    </row>
    <row r="565" spans="7:7" x14ac:dyDescent="0.2">
      <c r="G565" s="1209"/>
    </row>
    <row r="566" spans="7:7" x14ac:dyDescent="0.2">
      <c r="G566" s="1209"/>
    </row>
    <row r="567" spans="7:7" x14ac:dyDescent="0.2">
      <c r="G567" s="1209"/>
    </row>
    <row r="568" spans="7:7" x14ac:dyDescent="0.2">
      <c r="G568" s="1209"/>
    </row>
    <row r="569" spans="7:7" x14ac:dyDescent="0.2">
      <c r="G569" s="1209"/>
    </row>
    <row r="570" spans="7:7" x14ac:dyDescent="0.2">
      <c r="G570" s="1209"/>
    </row>
    <row r="571" spans="7:7" x14ac:dyDescent="0.2">
      <c r="G571" s="1209"/>
    </row>
    <row r="572" spans="7:7" x14ac:dyDescent="0.2">
      <c r="G572" s="1209"/>
    </row>
    <row r="573" spans="7:7" x14ac:dyDescent="0.2">
      <c r="G573" s="1209"/>
    </row>
    <row r="574" spans="7:7" x14ac:dyDescent="0.2">
      <c r="G574" s="1209"/>
    </row>
    <row r="575" spans="7:7" x14ac:dyDescent="0.2">
      <c r="G575" s="1209"/>
    </row>
    <row r="576" spans="7:7" x14ac:dyDescent="0.2">
      <c r="G576" s="1209"/>
    </row>
    <row r="577" spans="7:7" x14ac:dyDescent="0.2">
      <c r="G577" s="1209"/>
    </row>
    <row r="578" spans="7:7" x14ac:dyDescent="0.2">
      <c r="G578" s="1209"/>
    </row>
    <row r="579" spans="7:7" x14ac:dyDescent="0.2">
      <c r="G579" s="1209"/>
    </row>
    <row r="580" spans="7:7" x14ac:dyDescent="0.2">
      <c r="G580" s="1209"/>
    </row>
    <row r="581" spans="7:7" x14ac:dyDescent="0.2">
      <c r="G581" s="1209"/>
    </row>
    <row r="582" spans="7:7" x14ac:dyDescent="0.2">
      <c r="G582" s="1209"/>
    </row>
    <row r="583" spans="7:7" x14ac:dyDescent="0.2">
      <c r="G583" s="1209"/>
    </row>
    <row r="584" spans="7:7" x14ac:dyDescent="0.2">
      <c r="G584" s="1209"/>
    </row>
    <row r="585" spans="7:7" x14ac:dyDescent="0.2">
      <c r="G585" s="1209"/>
    </row>
    <row r="586" spans="7:7" x14ac:dyDescent="0.2">
      <c r="G586" s="1209"/>
    </row>
    <row r="587" spans="7:7" x14ac:dyDescent="0.2">
      <c r="G587" s="1209"/>
    </row>
    <row r="588" spans="7:7" x14ac:dyDescent="0.2">
      <c r="G588" s="1209"/>
    </row>
    <row r="589" spans="7:7" x14ac:dyDescent="0.2">
      <c r="G589" s="1209"/>
    </row>
    <row r="590" spans="7:7" x14ac:dyDescent="0.2">
      <c r="G590" s="1209"/>
    </row>
    <row r="591" spans="7:7" x14ac:dyDescent="0.2">
      <c r="G591" s="1209"/>
    </row>
    <row r="592" spans="7:7" x14ac:dyDescent="0.2">
      <c r="G592" s="1209"/>
    </row>
    <row r="593" spans="7:7" x14ac:dyDescent="0.2">
      <c r="G593" s="1209"/>
    </row>
    <row r="594" spans="7:7" x14ac:dyDescent="0.2">
      <c r="G594" s="1209"/>
    </row>
    <row r="595" spans="7:7" x14ac:dyDescent="0.2">
      <c r="G595" s="1209"/>
    </row>
    <row r="596" spans="7:7" x14ac:dyDescent="0.2">
      <c r="G596" s="1209"/>
    </row>
    <row r="597" spans="7:7" x14ac:dyDescent="0.2">
      <c r="G597" s="1209"/>
    </row>
    <row r="598" spans="7:7" x14ac:dyDescent="0.2">
      <c r="G598" s="1209"/>
    </row>
    <row r="599" spans="7:7" x14ac:dyDescent="0.2">
      <c r="G599" s="1209"/>
    </row>
    <row r="600" spans="7:7" x14ac:dyDescent="0.2">
      <c r="G600" s="1209"/>
    </row>
    <row r="601" spans="7:7" x14ac:dyDescent="0.2">
      <c r="G601" s="1209"/>
    </row>
    <row r="602" spans="7:7" x14ac:dyDescent="0.2">
      <c r="G602" s="1209"/>
    </row>
    <row r="603" spans="7:7" x14ac:dyDescent="0.2">
      <c r="G603" s="1209"/>
    </row>
    <row r="604" spans="7:7" x14ac:dyDescent="0.2">
      <c r="G604" s="1209"/>
    </row>
    <row r="605" spans="7:7" x14ac:dyDescent="0.2">
      <c r="G605" s="1209"/>
    </row>
    <row r="606" spans="7:7" x14ac:dyDescent="0.2">
      <c r="G606" s="1209"/>
    </row>
    <row r="607" spans="7:7" x14ac:dyDescent="0.2">
      <c r="G607" s="1209"/>
    </row>
    <row r="608" spans="7:7" x14ac:dyDescent="0.2">
      <c r="G608" s="1209"/>
    </row>
    <row r="609" spans="7:7" x14ac:dyDescent="0.2">
      <c r="G609" s="1209"/>
    </row>
    <row r="610" spans="7:7" x14ac:dyDescent="0.2">
      <c r="G610" s="1209"/>
    </row>
    <row r="611" spans="7:7" x14ac:dyDescent="0.2">
      <c r="G611" s="1209"/>
    </row>
    <row r="612" spans="7:7" x14ac:dyDescent="0.2">
      <c r="G612" s="1209"/>
    </row>
    <row r="613" spans="7:7" x14ac:dyDescent="0.2">
      <c r="G613" s="1209"/>
    </row>
    <row r="614" spans="7:7" x14ac:dyDescent="0.2">
      <c r="G614" s="1209"/>
    </row>
    <row r="615" spans="7:7" x14ac:dyDescent="0.2">
      <c r="G615" s="1209"/>
    </row>
    <row r="616" spans="7:7" x14ac:dyDescent="0.2">
      <c r="G616" s="1209"/>
    </row>
    <row r="617" spans="7:7" x14ac:dyDescent="0.2">
      <c r="G617" s="1209"/>
    </row>
    <row r="618" spans="7:7" x14ac:dyDescent="0.2">
      <c r="G618" s="1209"/>
    </row>
    <row r="619" spans="7:7" x14ac:dyDescent="0.2">
      <c r="G619" s="1209"/>
    </row>
    <row r="620" spans="7:7" x14ac:dyDescent="0.2">
      <c r="G620" s="1209"/>
    </row>
    <row r="621" spans="7:7" x14ac:dyDescent="0.2">
      <c r="G621" s="1209"/>
    </row>
    <row r="622" spans="7:7" x14ac:dyDescent="0.2">
      <c r="G622" s="1209"/>
    </row>
    <row r="623" spans="7:7" x14ac:dyDescent="0.2">
      <c r="G623" s="1209"/>
    </row>
    <row r="624" spans="7:7" x14ac:dyDescent="0.2">
      <c r="G624" s="1209"/>
    </row>
    <row r="625" spans="7:7" x14ac:dyDescent="0.2">
      <c r="G625" s="1209"/>
    </row>
    <row r="626" spans="7:7" x14ac:dyDescent="0.2">
      <c r="G626" s="1209"/>
    </row>
    <row r="627" spans="7:7" x14ac:dyDescent="0.2">
      <c r="G627" s="1209"/>
    </row>
    <row r="628" spans="7:7" x14ac:dyDescent="0.2">
      <c r="G628" s="1209"/>
    </row>
    <row r="629" spans="7:7" x14ac:dyDescent="0.2">
      <c r="G629" s="1209"/>
    </row>
    <row r="630" spans="7:7" x14ac:dyDescent="0.2">
      <c r="G630" s="1209"/>
    </row>
    <row r="631" spans="7:7" x14ac:dyDescent="0.2">
      <c r="G631" s="1209"/>
    </row>
    <row r="632" spans="7:7" x14ac:dyDescent="0.2">
      <c r="G632" s="1209"/>
    </row>
    <row r="633" spans="7:7" x14ac:dyDescent="0.2">
      <c r="G633" s="1209"/>
    </row>
    <row r="634" spans="7:7" x14ac:dyDescent="0.2">
      <c r="G634" s="1209"/>
    </row>
    <row r="635" spans="7:7" x14ac:dyDescent="0.2">
      <c r="G635" s="1209"/>
    </row>
    <row r="636" spans="7:7" x14ac:dyDescent="0.2">
      <c r="G636" s="1209"/>
    </row>
    <row r="637" spans="7:7" x14ac:dyDescent="0.2">
      <c r="G637" s="1209"/>
    </row>
    <row r="638" spans="7:7" x14ac:dyDescent="0.2">
      <c r="G638" s="1209"/>
    </row>
    <row r="639" spans="7:7" x14ac:dyDescent="0.2">
      <c r="G639" s="1209"/>
    </row>
    <row r="640" spans="7:7" x14ac:dyDescent="0.2">
      <c r="G640" s="1209"/>
    </row>
    <row r="641" spans="7:7" x14ac:dyDescent="0.2">
      <c r="G641" s="1209"/>
    </row>
    <row r="642" spans="7:7" x14ac:dyDescent="0.2">
      <c r="G642" s="1209"/>
    </row>
    <row r="643" spans="7:7" x14ac:dyDescent="0.2">
      <c r="G643" s="1209"/>
    </row>
    <row r="644" spans="7:7" x14ac:dyDescent="0.2">
      <c r="G644" s="1209"/>
    </row>
    <row r="645" spans="7:7" x14ac:dyDescent="0.2">
      <c r="G645" s="1209"/>
    </row>
    <row r="646" spans="7:7" x14ac:dyDescent="0.2">
      <c r="G646" s="1209"/>
    </row>
    <row r="647" spans="7:7" x14ac:dyDescent="0.2">
      <c r="G647" s="1209"/>
    </row>
    <row r="648" spans="7:7" x14ac:dyDescent="0.2">
      <c r="G648" s="1209"/>
    </row>
    <row r="649" spans="7:7" x14ac:dyDescent="0.2">
      <c r="G649" s="1209"/>
    </row>
    <row r="650" spans="7:7" x14ac:dyDescent="0.2">
      <c r="G650" s="1209"/>
    </row>
    <row r="651" spans="7:7" x14ac:dyDescent="0.2">
      <c r="G651" s="1209"/>
    </row>
    <row r="652" spans="7:7" x14ac:dyDescent="0.2">
      <c r="G652" s="1209"/>
    </row>
    <row r="653" spans="7:7" x14ac:dyDescent="0.2">
      <c r="G653" s="1209"/>
    </row>
    <row r="654" spans="7:7" x14ac:dyDescent="0.2">
      <c r="G654" s="1209"/>
    </row>
    <row r="655" spans="7:7" x14ac:dyDescent="0.2">
      <c r="G655" s="1209"/>
    </row>
    <row r="656" spans="7:7" x14ac:dyDescent="0.2">
      <c r="G656" s="1209"/>
    </row>
    <row r="657" spans="7:7" x14ac:dyDescent="0.2">
      <c r="G657" s="1209"/>
    </row>
    <row r="658" spans="7:7" x14ac:dyDescent="0.2">
      <c r="G658" s="1209"/>
    </row>
    <row r="659" spans="7:7" x14ac:dyDescent="0.2">
      <c r="G659" s="1209"/>
    </row>
    <row r="660" spans="7:7" x14ac:dyDescent="0.2">
      <c r="G660" s="1209"/>
    </row>
    <row r="661" spans="7:7" x14ac:dyDescent="0.2">
      <c r="G661" s="1209"/>
    </row>
    <row r="662" spans="7:7" x14ac:dyDescent="0.2">
      <c r="G662" s="1209"/>
    </row>
    <row r="663" spans="7:7" x14ac:dyDescent="0.2">
      <c r="G663" s="1209"/>
    </row>
    <row r="664" spans="7:7" x14ac:dyDescent="0.2">
      <c r="G664" s="1209"/>
    </row>
    <row r="665" spans="7:7" x14ac:dyDescent="0.2">
      <c r="G665" s="1209"/>
    </row>
    <row r="666" spans="7:7" x14ac:dyDescent="0.2">
      <c r="G666" s="1209"/>
    </row>
    <row r="667" spans="7:7" x14ac:dyDescent="0.2">
      <c r="G667" s="1209"/>
    </row>
    <row r="668" spans="7:7" x14ac:dyDescent="0.2">
      <c r="G668" s="1209"/>
    </row>
    <row r="669" spans="7:7" x14ac:dyDescent="0.2">
      <c r="G669" s="1209"/>
    </row>
    <row r="670" spans="7:7" x14ac:dyDescent="0.2">
      <c r="G670" s="1209"/>
    </row>
    <row r="671" spans="7:7" x14ac:dyDescent="0.2">
      <c r="G671" s="1209"/>
    </row>
    <row r="672" spans="7:7" x14ac:dyDescent="0.2">
      <c r="G672" s="1209"/>
    </row>
    <row r="673" spans="7:7" x14ac:dyDescent="0.2">
      <c r="G673" s="1209"/>
    </row>
    <row r="674" spans="7:7" x14ac:dyDescent="0.2">
      <c r="G674" s="1209"/>
    </row>
    <row r="675" spans="7:7" x14ac:dyDescent="0.2">
      <c r="G675" s="1209"/>
    </row>
    <row r="676" spans="7:7" x14ac:dyDescent="0.2">
      <c r="G676" s="1209"/>
    </row>
    <row r="677" spans="7:7" x14ac:dyDescent="0.2">
      <c r="G677" s="1209"/>
    </row>
    <row r="678" spans="7:7" x14ac:dyDescent="0.2">
      <c r="G678" s="1209"/>
    </row>
    <row r="679" spans="7:7" x14ac:dyDescent="0.2">
      <c r="G679" s="1209"/>
    </row>
    <row r="680" spans="7:7" x14ac:dyDescent="0.2">
      <c r="G680" s="1209"/>
    </row>
    <row r="681" spans="7:7" x14ac:dyDescent="0.2">
      <c r="G681" s="1209"/>
    </row>
    <row r="682" spans="7:7" x14ac:dyDescent="0.2">
      <c r="G682" s="1209"/>
    </row>
    <row r="683" spans="7:7" x14ac:dyDescent="0.2">
      <c r="G683" s="1209"/>
    </row>
    <row r="684" spans="7:7" x14ac:dyDescent="0.2">
      <c r="G684" s="1209"/>
    </row>
    <row r="685" spans="7:7" x14ac:dyDescent="0.2">
      <c r="G685" s="1209"/>
    </row>
    <row r="686" spans="7:7" x14ac:dyDescent="0.2">
      <c r="G686" s="1209"/>
    </row>
    <row r="687" spans="7:7" x14ac:dyDescent="0.2">
      <c r="G687" s="1209"/>
    </row>
    <row r="688" spans="7:7" x14ac:dyDescent="0.2">
      <c r="G688" s="1209"/>
    </row>
    <row r="689" spans="7:7" x14ac:dyDescent="0.2">
      <c r="G689" s="1209"/>
    </row>
    <row r="690" spans="7:7" x14ac:dyDescent="0.2">
      <c r="G690" s="1209"/>
    </row>
    <row r="691" spans="7:7" x14ac:dyDescent="0.2">
      <c r="G691" s="1209"/>
    </row>
    <row r="692" spans="7:7" x14ac:dyDescent="0.2">
      <c r="G692" s="1209"/>
    </row>
    <row r="693" spans="7:7" x14ac:dyDescent="0.2">
      <c r="G693" s="1209"/>
    </row>
    <row r="694" spans="7:7" x14ac:dyDescent="0.2">
      <c r="G694" s="1209"/>
    </row>
    <row r="695" spans="7:7" x14ac:dyDescent="0.2">
      <c r="G695" s="1209"/>
    </row>
    <row r="696" spans="7:7" x14ac:dyDescent="0.2">
      <c r="G696" s="1209"/>
    </row>
    <row r="697" spans="7:7" x14ac:dyDescent="0.2">
      <c r="G697" s="1209"/>
    </row>
    <row r="698" spans="7:7" x14ac:dyDescent="0.2">
      <c r="G698" s="1209"/>
    </row>
    <row r="699" spans="7:7" x14ac:dyDescent="0.2">
      <c r="G699" s="1209"/>
    </row>
    <row r="700" spans="7:7" x14ac:dyDescent="0.2">
      <c r="G700" s="1209"/>
    </row>
    <row r="701" spans="7:7" x14ac:dyDescent="0.2">
      <c r="G701" s="1209"/>
    </row>
    <row r="702" spans="7:7" x14ac:dyDescent="0.2">
      <c r="G702" s="1209"/>
    </row>
    <row r="703" spans="7:7" x14ac:dyDescent="0.2">
      <c r="G703" s="1209"/>
    </row>
    <row r="704" spans="7:7" x14ac:dyDescent="0.2">
      <c r="G704" s="1209"/>
    </row>
    <row r="705" spans="7:7" x14ac:dyDescent="0.2">
      <c r="G705" s="1209"/>
    </row>
    <row r="706" spans="7:7" x14ac:dyDescent="0.2">
      <c r="G706" s="1209"/>
    </row>
    <row r="707" spans="7:7" x14ac:dyDescent="0.2">
      <c r="G707" s="1209"/>
    </row>
    <row r="708" spans="7:7" x14ac:dyDescent="0.2">
      <c r="G708" s="1209"/>
    </row>
    <row r="709" spans="7:7" x14ac:dyDescent="0.2">
      <c r="G709" s="1209"/>
    </row>
    <row r="710" spans="7:7" x14ac:dyDescent="0.2">
      <c r="G710" s="1209"/>
    </row>
    <row r="711" spans="7:7" x14ac:dyDescent="0.2">
      <c r="G711" s="1209"/>
    </row>
    <row r="712" spans="7:7" x14ac:dyDescent="0.2">
      <c r="G712" s="1209"/>
    </row>
    <row r="713" spans="7:7" x14ac:dyDescent="0.2">
      <c r="G713" s="1209"/>
    </row>
    <row r="714" spans="7:7" x14ac:dyDescent="0.2">
      <c r="G714" s="1209"/>
    </row>
    <row r="715" spans="7:7" x14ac:dyDescent="0.2">
      <c r="G715" s="1209"/>
    </row>
    <row r="716" spans="7:7" x14ac:dyDescent="0.2">
      <c r="G716" s="1209"/>
    </row>
    <row r="717" spans="7:7" x14ac:dyDescent="0.2">
      <c r="G717" s="1209"/>
    </row>
    <row r="718" spans="7:7" x14ac:dyDescent="0.2">
      <c r="G718" s="1209"/>
    </row>
    <row r="719" spans="7:7" x14ac:dyDescent="0.2">
      <c r="G719" s="1209"/>
    </row>
    <row r="720" spans="7:7" x14ac:dyDescent="0.2">
      <c r="G720" s="1209"/>
    </row>
    <row r="721" spans="7:7" x14ac:dyDescent="0.2">
      <c r="G721" s="1209"/>
    </row>
    <row r="722" spans="7:7" x14ac:dyDescent="0.2">
      <c r="G722" s="1209"/>
    </row>
    <row r="723" spans="7:7" x14ac:dyDescent="0.2">
      <c r="G723" s="1209"/>
    </row>
    <row r="724" spans="7:7" x14ac:dyDescent="0.2">
      <c r="G724" s="1209"/>
    </row>
    <row r="725" spans="7:7" x14ac:dyDescent="0.2">
      <c r="G725" s="1209"/>
    </row>
    <row r="726" spans="7:7" x14ac:dyDescent="0.2">
      <c r="G726" s="1209"/>
    </row>
    <row r="727" spans="7:7" x14ac:dyDescent="0.2">
      <c r="G727" s="1209"/>
    </row>
    <row r="728" spans="7:7" x14ac:dyDescent="0.2">
      <c r="G728" s="1209"/>
    </row>
    <row r="729" spans="7:7" x14ac:dyDescent="0.2">
      <c r="G729" s="1209"/>
    </row>
    <row r="730" spans="7:7" x14ac:dyDescent="0.2">
      <c r="G730" s="1209"/>
    </row>
    <row r="731" spans="7:7" x14ac:dyDescent="0.2">
      <c r="G731" s="1209"/>
    </row>
    <row r="732" spans="7:7" x14ac:dyDescent="0.2">
      <c r="G732" s="1209"/>
    </row>
    <row r="733" spans="7:7" x14ac:dyDescent="0.2">
      <c r="G733" s="1209"/>
    </row>
    <row r="734" spans="7:7" x14ac:dyDescent="0.2">
      <c r="G734" s="1209"/>
    </row>
    <row r="735" spans="7:7" x14ac:dyDescent="0.2">
      <c r="G735" s="1209"/>
    </row>
    <row r="736" spans="7:7" x14ac:dyDescent="0.2">
      <c r="G736" s="1209"/>
    </row>
    <row r="737" spans="7:7" x14ac:dyDescent="0.2">
      <c r="G737" s="1209"/>
    </row>
    <row r="738" spans="7:7" x14ac:dyDescent="0.2">
      <c r="G738" s="1209"/>
    </row>
    <row r="739" spans="7:7" x14ac:dyDescent="0.2">
      <c r="G739" s="1209"/>
    </row>
    <row r="740" spans="7:7" x14ac:dyDescent="0.2">
      <c r="G740" s="1209"/>
    </row>
    <row r="741" spans="7:7" x14ac:dyDescent="0.2">
      <c r="G741" s="1209"/>
    </row>
    <row r="742" spans="7:7" x14ac:dyDescent="0.2">
      <c r="G742" s="1209"/>
    </row>
    <row r="743" spans="7:7" x14ac:dyDescent="0.2">
      <c r="G743" s="1209"/>
    </row>
    <row r="744" spans="7:7" x14ac:dyDescent="0.2">
      <c r="G744" s="1209"/>
    </row>
    <row r="745" spans="7:7" x14ac:dyDescent="0.2">
      <c r="G745" s="1209"/>
    </row>
    <row r="746" spans="7:7" x14ac:dyDescent="0.2">
      <c r="G746" s="1209"/>
    </row>
    <row r="747" spans="7:7" x14ac:dyDescent="0.2">
      <c r="G747" s="1209"/>
    </row>
    <row r="748" spans="7:7" x14ac:dyDescent="0.2">
      <c r="G748" s="1209"/>
    </row>
    <row r="749" spans="7:7" x14ac:dyDescent="0.2">
      <c r="G749" s="1209"/>
    </row>
    <row r="750" spans="7:7" x14ac:dyDescent="0.2">
      <c r="G750" s="1209"/>
    </row>
    <row r="751" spans="7:7" x14ac:dyDescent="0.2">
      <c r="G751" s="1209"/>
    </row>
    <row r="752" spans="7:7" x14ac:dyDescent="0.2">
      <c r="G752" s="1209"/>
    </row>
    <row r="753" spans="7:7" x14ac:dyDescent="0.2">
      <c r="G753" s="1209"/>
    </row>
    <row r="754" spans="7:7" x14ac:dyDescent="0.2">
      <c r="G754" s="1209"/>
    </row>
    <row r="755" spans="7:7" x14ac:dyDescent="0.2">
      <c r="G755" s="1209"/>
    </row>
    <row r="756" spans="7:7" x14ac:dyDescent="0.2">
      <c r="G756" s="1209"/>
    </row>
    <row r="757" spans="7:7" x14ac:dyDescent="0.2">
      <c r="G757" s="1209"/>
    </row>
    <row r="758" spans="7:7" x14ac:dyDescent="0.2">
      <c r="G758" s="1209"/>
    </row>
    <row r="759" spans="7:7" x14ac:dyDescent="0.2">
      <c r="G759" s="1209"/>
    </row>
    <row r="760" spans="7:7" x14ac:dyDescent="0.2">
      <c r="G760" s="1209"/>
    </row>
    <row r="761" spans="7:7" x14ac:dyDescent="0.2">
      <c r="G761" s="1209"/>
    </row>
    <row r="762" spans="7:7" x14ac:dyDescent="0.2">
      <c r="G762" s="1209"/>
    </row>
    <row r="763" spans="7:7" x14ac:dyDescent="0.2">
      <c r="G763" s="1209"/>
    </row>
    <row r="764" spans="7:7" x14ac:dyDescent="0.2">
      <c r="G764" s="1209"/>
    </row>
    <row r="765" spans="7:7" x14ac:dyDescent="0.2">
      <c r="G765" s="1209"/>
    </row>
    <row r="766" spans="7:7" x14ac:dyDescent="0.2">
      <c r="G766" s="1209"/>
    </row>
    <row r="767" spans="7:7" x14ac:dyDescent="0.2">
      <c r="G767" s="1209"/>
    </row>
    <row r="768" spans="7:7" x14ac:dyDescent="0.2">
      <c r="G768" s="1209"/>
    </row>
    <row r="769" spans="7:7" x14ac:dyDescent="0.2">
      <c r="G769" s="1209"/>
    </row>
    <row r="770" spans="7:7" x14ac:dyDescent="0.2">
      <c r="G770" s="1209"/>
    </row>
    <row r="771" spans="7:7" x14ac:dyDescent="0.2">
      <c r="G771" s="1209"/>
    </row>
    <row r="772" spans="7:7" x14ac:dyDescent="0.2">
      <c r="G772" s="1209"/>
    </row>
    <row r="773" spans="7:7" x14ac:dyDescent="0.2">
      <c r="G773" s="1209"/>
    </row>
    <row r="774" spans="7:7" x14ac:dyDescent="0.2">
      <c r="G774" s="1209"/>
    </row>
    <row r="775" spans="7:7" x14ac:dyDescent="0.2">
      <c r="G775" s="1209"/>
    </row>
    <row r="776" spans="7:7" x14ac:dyDescent="0.2">
      <c r="G776" s="1209"/>
    </row>
    <row r="777" spans="7:7" x14ac:dyDescent="0.2">
      <c r="G777" s="1209"/>
    </row>
    <row r="778" spans="7:7" x14ac:dyDescent="0.2">
      <c r="G778" s="1209"/>
    </row>
    <row r="779" spans="7:7" x14ac:dyDescent="0.2">
      <c r="G779" s="1209"/>
    </row>
    <row r="780" spans="7:7" x14ac:dyDescent="0.2">
      <c r="G780" s="1209"/>
    </row>
    <row r="781" spans="7:7" x14ac:dyDescent="0.2">
      <c r="G781" s="1209"/>
    </row>
    <row r="782" spans="7:7" x14ac:dyDescent="0.2">
      <c r="G782" s="1209"/>
    </row>
    <row r="783" spans="7:7" x14ac:dyDescent="0.2">
      <c r="G783" s="1209"/>
    </row>
    <row r="784" spans="7:7" x14ac:dyDescent="0.2">
      <c r="G784" s="1209"/>
    </row>
    <row r="785" spans="7:7" x14ac:dyDescent="0.2">
      <c r="G785" s="1209"/>
    </row>
    <row r="786" spans="7:7" x14ac:dyDescent="0.2">
      <c r="G786" s="1209"/>
    </row>
    <row r="787" spans="7:7" x14ac:dyDescent="0.2">
      <c r="G787" s="1209"/>
    </row>
    <row r="788" spans="7:7" x14ac:dyDescent="0.2">
      <c r="G788" s="1209"/>
    </row>
    <row r="789" spans="7:7" x14ac:dyDescent="0.2">
      <c r="G789" s="1209"/>
    </row>
    <row r="790" spans="7:7" x14ac:dyDescent="0.2">
      <c r="G790" s="1209"/>
    </row>
    <row r="791" spans="7:7" x14ac:dyDescent="0.2">
      <c r="G791" s="1209"/>
    </row>
    <row r="792" spans="7:7" x14ac:dyDescent="0.2">
      <c r="G792" s="1209"/>
    </row>
    <row r="793" spans="7:7" x14ac:dyDescent="0.2">
      <c r="G793" s="1209"/>
    </row>
    <row r="794" spans="7:7" x14ac:dyDescent="0.2">
      <c r="G794" s="1209"/>
    </row>
    <row r="795" spans="7:7" x14ac:dyDescent="0.2">
      <c r="G795" s="1209"/>
    </row>
    <row r="796" spans="7:7" x14ac:dyDescent="0.2">
      <c r="G796" s="1209"/>
    </row>
    <row r="797" spans="7:7" x14ac:dyDescent="0.2">
      <c r="G797" s="1209"/>
    </row>
    <row r="798" spans="7:7" x14ac:dyDescent="0.2">
      <c r="G798" s="1209"/>
    </row>
    <row r="799" spans="7:7" x14ac:dyDescent="0.2">
      <c r="G799" s="1209"/>
    </row>
    <row r="800" spans="7:7" x14ac:dyDescent="0.2">
      <c r="G800" s="1209"/>
    </row>
    <row r="801" spans="7:7" x14ac:dyDescent="0.2">
      <c r="G801" s="1209"/>
    </row>
    <row r="802" spans="7:7" x14ac:dyDescent="0.2">
      <c r="G802" s="1209"/>
    </row>
    <row r="803" spans="7:7" x14ac:dyDescent="0.2">
      <c r="G803" s="1209"/>
    </row>
    <row r="804" spans="7:7" x14ac:dyDescent="0.2">
      <c r="G804" s="1209"/>
    </row>
    <row r="805" spans="7:7" x14ac:dyDescent="0.2">
      <c r="G805" s="1209"/>
    </row>
    <row r="806" spans="7:7" x14ac:dyDescent="0.2">
      <c r="G806" s="1209"/>
    </row>
    <row r="807" spans="7:7" x14ac:dyDescent="0.2">
      <c r="G807" s="1209"/>
    </row>
    <row r="808" spans="7:7" x14ac:dyDescent="0.2">
      <c r="G808" s="1209"/>
    </row>
    <row r="809" spans="7:7" x14ac:dyDescent="0.2">
      <c r="G809" s="1209"/>
    </row>
    <row r="810" spans="7:7" x14ac:dyDescent="0.2">
      <c r="G810" s="1209"/>
    </row>
    <row r="811" spans="7:7" x14ac:dyDescent="0.2">
      <c r="G811" s="1209"/>
    </row>
    <row r="812" spans="7:7" x14ac:dyDescent="0.2">
      <c r="G812" s="1209"/>
    </row>
    <row r="813" spans="7:7" x14ac:dyDescent="0.2">
      <c r="G813" s="1209"/>
    </row>
    <row r="814" spans="7:7" x14ac:dyDescent="0.2">
      <c r="G814" s="1209"/>
    </row>
    <row r="815" spans="7:7" x14ac:dyDescent="0.2">
      <c r="G815" s="1209"/>
    </row>
    <row r="816" spans="7:7" x14ac:dyDescent="0.2">
      <c r="G816" s="1209"/>
    </row>
    <row r="817" spans="7:7" x14ac:dyDescent="0.2">
      <c r="G817" s="1209"/>
    </row>
    <row r="818" spans="7:7" x14ac:dyDescent="0.2">
      <c r="G818" s="1209"/>
    </row>
    <row r="819" spans="7:7" x14ac:dyDescent="0.2">
      <c r="G819" s="1209"/>
    </row>
    <row r="820" spans="7:7" x14ac:dyDescent="0.2">
      <c r="G820" s="1209"/>
    </row>
    <row r="821" spans="7:7" x14ac:dyDescent="0.2">
      <c r="G821" s="1209"/>
    </row>
    <row r="822" spans="7:7" x14ac:dyDescent="0.2">
      <c r="G822" s="1209"/>
    </row>
    <row r="823" spans="7:7" x14ac:dyDescent="0.2">
      <c r="G823" s="1209"/>
    </row>
    <row r="824" spans="7:7" x14ac:dyDescent="0.2">
      <c r="G824" s="1209"/>
    </row>
    <row r="825" spans="7:7" x14ac:dyDescent="0.2">
      <c r="G825" s="1209"/>
    </row>
    <row r="826" spans="7:7" x14ac:dyDescent="0.2">
      <c r="G826" s="1209"/>
    </row>
    <row r="827" spans="7:7" x14ac:dyDescent="0.2">
      <c r="G827" s="1209"/>
    </row>
    <row r="828" spans="7:7" x14ac:dyDescent="0.2">
      <c r="G828" s="1209"/>
    </row>
    <row r="829" spans="7:7" x14ac:dyDescent="0.2">
      <c r="G829" s="1209"/>
    </row>
    <row r="830" spans="7:7" x14ac:dyDescent="0.2">
      <c r="G830" s="1209"/>
    </row>
    <row r="831" spans="7:7" x14ac:dyDescent="0.2">
      <c r="G831" s="1209"/>
    </row>
    <row r="832" spans="7:7" x14ac:dyDescent="0.2">
      <c r="G832" s="1209"/>
    </row>
    <row r="833" spans="7:7" x14ac:dyDescent="0.2">
      <c r="G833" s="1209"/>
    </row>
    <row r="834" spans="7:7" x14ac:dyDescent="0.2">
      <c r="G834" s="1209"/>
    </row>
    <row r="835" spans="7:7" x14ac:dyDescent="0.2">
      <c r="G835" s="1209"/>
    </row>
    <row r="836" spans="7:7" x14ac:dyDescent="0.2">
      <c r="G836" s="1209"/>
    </row>
    <row r="837" spans="7:7" x14ac:dyDescent="0.2">
      <c r="G837" s="1209"/>
    </row>
    <row r="838" spans="7:7" x14ac:dyDescent="0.2">
      <c r="G838" s="1209"/>
    </row>
    <row r="839" spans="7:7" x14ac:dyDescent="0.2">
      <c r="G839" s="1209"/>
    </row>
    <row r="840" spans="7:7" x14ac:dyDescent="0.2">
      <c r="G840" s="1209"/>
    </row>
    <row r="841" spans="7:7" x14ac:dyDescent="0.2">
      <c r="G841" s="1209"/>
    </row>
    <row r="842" spans="7:7" x14ac:dyDescent="0.2">
      <c r="G842" s="1209"/>
    </row>
    <row r="843" spans="7:7" x14ac:dyDescent="0.2">
      <c r="G843" s="1209"/>
    </row>
    <row r="844" spans="7:7" x14ac:dyDescent="0.2">
      <c r="G844" s="1209"/>
    </row>
    <row r="845" spans="7:7" x14ac:dyDescent="0.2">
      <c r="G845" s="1209"/>
    </row>
    <row r="846" spans="7:7" x14ac:dyDescent="0.2">
      <c r="G846" s="1209"/>
    </row>
    <row r="847" spans="7:7" x14ac:dyDescent="0.2">
      <c r="G847" s="1209"/>
    </row>
    <row r="848" spans="7:7" x14ac:dyDescent="0.2">
      <c r="G848" s="1209"/>
    </row>
    <row r="849" spans="7:7" x14ac:dyDescent="0.2">
      <c r="G849" s="1209"/>
    </row>
    <row r="850" spans="7:7" x14ac:dyDescent="0.2">
      <c r="G850" s="1209"/>
    </row>
    <row r="851" spans="7:7" x14ac:dyDescent="0.2">
      <c r="G851" s="1209"/>
    </row>
    <row r="852" spans="7:7" x14ac:dyDescent="0.2">
      <c r="G852" s="1209"/>
    </row>
    <row r="853" spans="7:7" x14ac:dyDescent="0.2">
      <c r="G853" s="1209"/>
    </row>
    <row r="854" spans="7:7" x14ac:dyDescent="0.2">
      <c r="G854" s="1209"/>
    </row>
    <row r="855" spans="7:7" x14ac:dyDescent="0.2">
      <c r="G855" s="1209"/>
    </row>
    <row r="856" spans="7:7" x14ac:dyDescent="0.2">
      <c r="G856" s="1209"/>
    </row>
    <row r="857" spans="7:7" x14ac:dyDescent="0.2">
      <c r="G857" s="1209"/>
    </row>
    <row r="858" spans="7:7" x14ac:dyDescent="0.2">
      <c r="G858" s="1209"/>
    </row>
    <row r="859" spans="7:7" x14ac:dyDescent="0.2">
      <c r="G859" s="1209"/>
    </row>
    <row r="860" spans="7:7" x14ac:dyDescent="0.2">
      <c r="G860" s="1209"/>
    </row>
    <row r="861" spans="7:7" x14ac:dyDescent="0.2">
      <c r="G861" s="1209"/>
    </row>
    <row r="862" spans="7:7" x14ac:dyDescent="0.2">
      <c r="G862" s="1209"/>
    </row>
    <row r="863" spans="7:7" x14ac:dyDescent="0.2">
      <c r="G863" s="1209"/>
    </row>
    <row r="864" spans="7:7" x14ac:dyDescent="0.2">
      <c r="G864" s="1209"/>
    </row>
    <row r="865" spans="7:7" x14ac:dyDescent="0.2">
      <c r="G865" s="1209"/>
    </row>
    <row r="866" spans="7:7" x14ac:dyDescent="0.2">
      <c r="G866" s="1209"/>
    </row>
    <row r="867" spans="7:7" x14ac:dyDescent="0.2">
      <c r="G867" s="1209"/>
    </row>
    <row r="868" spans="7:7" x14ac:dyDescent="0.2">
      <c r="G868" s="1209"/>
    </row>
    <row r="869" spans="7:7" x14ac:dyDescent="0.2">
      <c r="G869" s="1209"/>
    </row>
    <row r="870" spans="7:7" x14ac:dyDescent="0.2">
      <c r="G870" s="1209"/>
    </row>
    <row r="871" spans="7:7" x14ac:dyDescent="0.2">
      <c r="G871" s="1209"/>
    </row>
    <row r="872" spans="7:7" x14ac:dyDescent="0.2">
      <c r="G872" s="1209"/>
    </row>
    <row r="873" spans="7:7" x14ac:dyDescent="0.2">
      <c r="G873" s="1209"/>
    </row>
    <row r="874" spans="7:7" x14ac:dyDescent="0.2">
      <c r="G874" s="1209"/>
    </row>
    <row r="875" spans="7:7" x14ac:dyDescent="0.2">
      <c r="G875" s="1209"/>
    </row>
    <row r="876" spans="7:7" x14ac:dyDescent="0.2">
      <c r="G876" s="1209"/>
    </row>
    <row r="877" spans="7:7" x14ac:dyDescent="0.2">
      <c r="G877" s="1209"/>
    </row>
    <row r="878" spans="7:7" x14ac:dyDescent="0.2">
      <c r="G878" s="1209"/>
    </row>
    <row r="879" spans="7:7" x14ac:dyDescent="0.2">
      <c r="G879" s="1209"/>
    </row>
    <row r="880" spans="7:7" x14ac:dyDescent="0.2">
      <c r="G880" s="1209"/>
    </row>
    <row r="881" spans="7:7" x14ac:dyDescent="0.2">
      <c r="G881" s="1209"/>
    </row>
    <row r="882" spans="7:7" x14ac:dyDescent="0.2">
      <c r="G882" s="1209"/>
    </row>
    <row r="883" spans="7:7" x14ac:dyDescent="0.2">
      <c r="G883" s="1209"/>
    </row>
    <row r="884" spans="7:7" x14ac:dyDescent="0.2">
      <c r="G884" s="1209"/>
    </row>
    <row r="885" spans="7:7" x14ac:dyDescent="0.2">
      <c r="G885" s="1209"/>
    </row>
    <row r="886" spans="7:7" x14ac:dyDescent="0.2">
      <c r="G886" s="1209"/>
    </row>
    <row r="887" spans="7:7" x14ac:dyDescent="0.2">
      <c r="G887" s="1209"/>
    </row>
    <row r="888" spans="7:7" x14ac:dyDescent="0.2">
      <c r="G888" s="1209"/>
    </row>
    <row r="889" spans="7:7" x14ac:dyDescent="0.2">
      <c r="G889" s="1209"/>
    </row>
    <row r="890" spans="7:7" x14ac:dyDescent="0.2">
      <c r="G890" s="1209"/>
    </row>
    <row r="891" spans="7:7" x14ac:dyDescent="0.2">
      <c r="G891" s="1209"/>
    </row>
    <row r="892" spans="7:7" x14ac:dyDescent="0.2">
      <c r="G892" s="1209"/>
    </row>
    <row r="893" spans="7:7" x14ac:dyDescent="0.2">
      <c r="G893" s="1209"/>
    </row>
    <row r="894" spans="7:7" x14ac:dyDescent="0.2">
      <c r="G894" s="1209"/>
    </row>
    <row r="895" spans="7:7" x14ac:dyDescent="0.2">
      <c r="G895" s="1209"/>
    </row>
    <row r="896" spans="7:7" x14ac:dyDescent="0.2">
      <c r="G896" s="1209"/>
    </row>
    <row r="897" spans="7:7" x14ac:dyDescent="0.2">
      <c r="G897" s="1209"/>
    </row>
    <row r="898" spans="7:7" x14ac:dyDescent="0.2">
      <c r="G898" s="1209"/>
    </row>
    <row r="899" spans="7:7" x14ac:dyDescent="0.2">
      <c r="G899" s="1209"/>
    </row>
    <row r="900" spans="7:7" x14ac:dyDescent="0.2">
      <c r="G900" s="1209"/>
    </row>
    <row r="901" spans="7:7" x14ac:dyDescent="0.2">
      <c r="G901" s="1209"/>
    </row>
    <row r="902" spans="7:7" x14ac:dyDescent="0.2">
      <c r="G902" s="1209"/>
    </row>
    <row r="903" spans="7:7" x14ac:dyDescent="0.2">
      <c r="G903" s="1209"/>
    </row>
    <row r="904" spans="7:7" x14ac:dyDescent="0.2">
      <c r="G904" s="1209"/>
    </row>
    <row r="905" spans="7:7" x14ac:dyDescent="0.2">
      <c r="G905" s="1209"/>
    </row>
    <row r="906" spans="7:7" x14ac:dyDescent="0.2">
      <c r="G906" s="1209"/>
    </row>
    <row r="907" spans="7:7" x14ac:dyDescent="0.2">
      <c r="G907" s="1209"/>
    </row>
    <row r="908" spans="7:7" x14ac:dyDescent="0.2">
      <c r="G908" s="1209"/>
    </row>
    <row r="909" spans="7:7" x14ac:dyDescent="0.2">
      <c r="G909" s="1209"/>
    </row>
    <row r="910" spans="7:7" x14ac:dyDescent="0.2">
      <c r="G910" s="1209"/>
    </row>
    <row r="911" spans="7:7" x14ac:dyDescent="0.2">
      <c r="G911" s="1209"/>
    </row>
    <row r="912" spans="7:7" x14ac:dyDescent="0.2">
      <c r="G912" s="1209"/>
    </row>
    <row r="913" spans="7:7" x14ac:dyDescent="0.2">
      <c r="G913" s="1209"/>
    </row>
    <row r="914" spans="7:7" x14ac:dyDescent="0.2">
      <c r="G914" s="1209"/>
    </row>
    <row r="915" spans="7:7" x14ac:dyDescent="0.2">
      <c r="G915" s="1209"/>
    </row>
    <row r="916" spans="7:7" x14ac:dyDescent="0.2">
      <c r="G916" s="1209"/>
    </row>
    <row r="917" spans="7:7" x14ac:dyDescent="0.2">
      <c r="G917" s="1209"/>
    </row>
    <row r="918" spans="7:7" x14ac:dyDescent="0.2">
      <c r="G918" s="1209"/>
    </row>
    <row r="919" spans="7:7" x14ac:dyDescent="0.2">
      <c r="G919" s="1209"/>
    </row>
    <row r="920" spans="7:7" x14ac:dyDescent="0.2">
      <c r="G920" s="1209"/>
    </row>
    <row r="921" spans="7:7" x14ac:dyDescent="0.2">
      <c r="G921" s="1209"/>
    </row>
    <row r="922" spans="7:7" x14ac:dyDescent="0.2">
      <c r="G922" s="1209"/>
    </row>
    <row r="923" spans="7:7" x14ac:dyDescent="0.2">
      <c r="G923" s="1209"/>
    </row>
    <row r="924" spans="7:7" x14ac:dyDescent="0.2">
      <c r="G924" s="1209"/>
    </row>
    <row r="925" spans="7:7" x14ac:dyDescent="0.2">
      <c r="G925" s="1209"/>
    </row>
    <row r="926" spans="7:7" x14ac:dyDescent="0.2">
      <c r="G926" s="1209"/>
    </row>
    <row r="927" spans="7:7" x14ac:dyDescent="0.2">
      <c r="G927" s="1209"/>
    </row>
    <row r="928" spans="7:7" x14ac:dyDescent="0.2">
      <c r="G928" s="1209"/>
    </row>
    <row r="929" spans="7:7" x14ac:dyDescent="0.2">
      <c r="G929" s="1209"/>
    </row>
    <row r="930" spans="7:7" x14ac:dyDescent="0.2">
      <c r="G930" s="1209"/>
    </row>
    <row r="931" spans="7:7" x14ac:dyDescent="0.2">
      <c r="G931" s="1209"/>
    </row>
    <row r="932" spans="7:7" x14ac:dyDescent="0.2">
      <c r="G932" s="1209"/>
    </row>
    <row r="933" spans="7:7" x14ac:dyDescent="0.2">
      <c r="G933" s="1209"/>
    </row>
    <row r="934" spans="7:7" x14ac:dyDescent="0.2">
      <c r="G934" s="1209"/>
    </row>
    <row r="935" spans="7:7" x14ac:dyDescent="0.2">
      <c r="G935" s="1209"/>
    </row>
    <row r="936" spans="7:7" x14ac:dyDescent="0.2">
      <c r="G936" s="1209"/>
    </row>
    <row r="937" spans="7:7" x14ac:dyDescent="0.2">
      <c r="G937" s="1209"/>
    </row>
    <row r="938" spans="7:7" x14ac:dyDescent="0.2">
      <c r="G938" s="1209"/>
    </row>
    <row r="939" spans="7:7" x14ac:dyDescent="0.2">
      <c r="G939" s="1209"/>
    </row>
    <row r="940" spans="7:7" x14ac:dyDescent="0.2">
      <c r="G940" s="1209"/>
    </row>
    <row r="941" spans="7:7" x14ac:dyDescent="0.2">
      <c r="G941" s="1209"/>
    </row>
    <row r="942" spans="7:7" x14ac:dyDescent="0.2">
      <c r="G942" s="1209"/>
    </row>
    <row r="943" spans="7:7" x14ac:dyDescent="0.2">
      <c r="G943" s="1209"/>
    </row>
    <row r="944" spans="7:7" x14ac:dyDescent="0.2">
      <c r="G944" s="1209"/>
    </row>
    <row r="945" spans="7:7" x14ac:dyDescent="0.2">
      <c r="G945" s="1209"/>
    </row>
    <row r="946" spans="7:7" x14ac:dyDescent="0.2">
      <c r="G946" s="1209"/>
    </row>
    <row r="947" spans="7:7" x14ac:dyDescent="0.2">
      <c r="G947" s="1209"/>
    </row>
    <row r="948" spans="7:7" x14ac:dyDescent="0.2">
      <c r="G948" s="1209"/>
    </row>
    <row r="949" spans="7:7" x14ac:dyDescent="0.2">
      <c r="G949" s="1209"/>
    </row>
    <row r="950" spans="7:7" x14ac:dyDescent="0.2">
      <c r="G950" s="1209"/>
    </row>
    <row r="951" spans="7:7" x14ac:dyDescent="0.2">
      <c r="G951" s="1209"/>
    </row>
    <row r="952" spans="7:7" x14ac:dyDescent="0.2">
      <c r="G952" s="1209"/>
    </row>
    <row r="953" spans="7:7" x14ac:dyDescent="0.2">
      <c r="G953" s="1209"/>
    </row>
    <row r="954" spans="7:7" x14ac:dyDescent="0.2">
      <c r="G954" s="1209"/>
    </row>
    <row r="955" spans="7:7" x14ac:dyDescent="0.2">
      <c r="G955" s="1209"/>
    </row>
    <row r="956" spans="7:7" x14ac:dyDescent="0.2">
      <c r="G956" s="1209"/>
    </row>
    <row r="957" spans="7:7" x14ac:dyDescent="0.2">
      <c r="G957" s="1209"/>
    </row>
    <row r="958" spans="7:7" x14ac:dyDescent="0.2">
      <c r="G958" s="1209"/>
    </row>
    <row r="959" spans="7:7" x14ac:dyDescent="0.2">
      <c r="G959" s="1209"/>
    </row>
    <row r="960" spans="7:7" x14ac:dyDescent="0.2">
      <c r="G960" s="1209"/>
    </row>
    <row r="961" spans="7:7" x14ac:dyDescent="0.2">
      <c r="G961" s="1209"/>
    </row>
    <row r="962" spans="7:7" x14ac:dyDescent="0.2">
      <c r="G962" s="1209"/>
    </row>
    <row r="963" spans="7:7" x14ac:dyDescent="0.2">
      <c r="G963" s="1209"/>
    </row>
    <row r="964" spans="7:7" x14ac:dyDescent="0.2">
      <c r="G964" s="1209"/>
    </row>
    <row r="965" spans="7:7" x14ac:dyDescent="0.2">
      <c r="G965" s="1209"/>
    </row>
    <row r="966" spans="7:7" x14ac:dyDescent="0.2">
      <c r="G966" s="1209"/>
    </row>
    <row r="967" spans="7:7" x14ac:dyDescent="0.2">
      <c r="G967" s="1209"/>
    </row>
    <row r="968" spans="7:7" x14ac:dyDescent="0.2">
      <c r="G968" s="1209"/>
    </row>
    <row r="969" spans="7:7" x14ac:dyDescent="0.2">
      <c r="G969" s="1209"/>
    </row>
    <row r="970" spans="7:7" x14ac:dyDescent="0.2">
      <c r="G970" s="1209"/>
    </row>
    <row r="971" spans="7:7" x14ac:dyDescent="0.2">
      <c r="G971" s="1209"/>
    </row>
    <row r="972" spans="7:7" x14ac:dyDescent="0.2">
      <c r="G972" s="1209"/>
    </row>
    <row r="973" spans="7:7" x14ac:dyDescent="0.2">
      <c r="G973" s="1209"/>
    </row>
    <row r="974" spans="7:7" x14ac:dyDescent="0.2">
      <c r="G974" s="1209"/>
    </row>
    <row r="975" spans="7:7" x14ac:dyDescent="0.2">
      <c r="G975" s="1209"/>
    </row>
    <row r="976" spans="7:7" x14ac:dyDescent="0.2">
      <c r="G976" s="1209"/>
    </row>
    <row r="977" spans="7:7" x14ac:dyDescent="0.2">
      <c r="G977" s="1209"/>
    </row>
    <row r="978" spans="7:7" x14ac:dyDescent="0.2">
      <c r="G978" s="1209"/>
    </row>
    <row r="979" spans="7:7" x14ac:dyDescent="0.2">
      <c r="G979" s="1209"/>
    </row>
    <row r="980" spans="7:7" x14ac:dyDescent="0.2">
      <c r="G980" s="1209"/>
    </row>
    <row r="981" spans="7:7" x14ac:dyDescent="0.2">
      <c r="G981" s="1209"/>
    </row>
    <row r="982" spans="7:7" x14ac:dyDescent="0.2">
      <c r="G982" s="1209"/>
    </row>
    <row r="983" spans="7:7" x14ac:dyDescent="0.2">
      <c r="G983" s="1209"/>
    </row>
    <row r="984" spans="7:7" x14ac:dyDescent="0.2">
      <c r="G984" s="1209"/>
    </row>
    <row r="985" spans="7:7" x14ac:dyDescent="0.2">
      <c r="G985" s="1209"/>
    </row>
    <row r="986" spans="7:7" x14ac:dyDescent="0.2">
      <c r="G986" s="1209"/>
    </row>
    <row r="987" spans="7:7" x14ac:dyDescent="0.2">
      <c r="G987" s="1209"/>
    </row>
    <row r="988" spans="7:7" x14ac:dyDescent="0.2">
      <c r="G988" s="1209"/>
    </row>
    <row r="989" spans="7:7" x14ac:dyDescent="0.2">
      <c r="G989" s="1209"/>
    </row>
    <row r="990" spans="7:7" x14ac:dyDescent="0.2">
      <c r="G990" s="1209"/>
    </row>
    <row r="991" spans="7:7" x14ac:dyDescent="0.2">
      <c r="G991" s="1209"/>
    </row>
    <row r="992" spans="7:7" x14ac:dyDescent="0.2">
      <c r="G992" s="1209"/>
    </row>
    <row r="993" spans="7:7" x14ac:dyDescent="0.2">
      <c r="G993" s="1209"/>
    </row>
    <row r="994" spans="7:7" x14ac:dyDescent="0.2">
      <c r="G994" s="1209"/>
    </row>
    <row r="995" spans="7:7" x14ac:dyDescent="0.2">
      <c r="G995" s="1209"/>
    </row>
    <row r="996" spans="7:7" x14ac:dyDescent="0.2">
      <c r="G996" s="1209"/>
    </row>
    <row r="997" spans="7:7" x14ac:dyDescent="0.2">
      <c r="G997" s="1209"/>
    </row>
    <row r="998" spans="7:7" x14ac:dyDescent="0.2">
      <c r="G998" s="1209"/>
    </row>
    <row r="999" spans="7:7" x14ac:dyDescent="0.2">
      <c r="G999" s="1209"/>
    </row>
    <row r="1000" spans="7:7" x14ac:dyDescent="0.2">
      <c r="G1000" s="1209"/>
    </row>
    <row r="1001" spans="7:7" x14ac:dyDescent="0.2">
      <c r="G1001" s="1209"/>
    </row>
    <row r="1002" spans="7:7" x14ac:dyDescent="0.2">
      <c r="G1002" s="1209"/>
    </row>
    <row r="1003" spans="7:7" x14ac:dyDescent="0.2">
      <c r="G1003" s="1209"/>
    </row>
    <row r="1004" spans="7:7" x14ac:dyDescent="0.2">
      <c r="G1004" s="1209"/>
    </row>
    <row r="1005" spans="7:7" x14ac:dyDescent="0.2">
      <c r="G1005" s="1209"/>
    </row>
    <row r="1006" spans="7:7" x14ac:dyDescent="0.2">
      <c r="G1006" s="1209"/>
    </row>
    <row r="1007" spans="7:7" x14ac:dyDescent="0.2">
      <c r="G1007" s="1209"/>
    </row>
    <row r="1008" spans="7:7" x14ac:dyDescent="0.2">
      <c r="G1008" s="1209"/>
    </row>
    <row r="1009" spans="7:7" x14ac:dyDescent="0.2">
      <c r="G1009" s="1209"/>
    </row>
    <row r="1010" spans="7:7" x14ac:dyDescent="0.2">
      <c r="G1010" s="1209"/>
    </row>
    <row r="1011" spans="7:7" x14ac:dyDescent="0.2">
      <c r="G1011" s="1209"/>
    </row>
    <row r="1012" spans="7:7" x14ac:dyDescent="0.2">
      <c r="G1012" s="1209"/>
    </row>
    <row r="1013" spans="7:7" x14ac:dyDescent="0.2">
      <c r="G1013" s="1209"/>
    </row>
    <row r="1014" spans="7:7" x14ac:dyDescent="0.2">
      <c r="G1014" s="1209"/>
    </row>
    <row r="1015" spans="7:7" x14ac:dyDescent="0.2">
      <c r="G1015" s="1209"/>
    </row>
    <row r="1016" spans="7:7" x14ac:dyDescent="0.2">
      <c r="G1016" s="1209"/>
    </row>
    <row r="1017" spans="7:7" x14ac:dyDescent="0.2">
      <c r="G1017" s="1209"/>
    </row>
    <row r="1018" spans="7:7" x14ac:dyDescent="0.2">
      <c r="G1018" s="1209"/>
    </row>
    <row r="1019" spans="7:7" x14ac:dyDescent="0.2">
      <c r="G1019" s="1209"/>
    </row>
    <row r="1020" spans="7:7" x14ac:dyDescent="0.2">
      <c r="G1020" s="1209"/>
    </row>
    <row r="1021" spans="7:7" x14ac:dyDescent="0.2">
      <c r="G1021" s="1209"/>
    </row>
    <row r="1022" spans="7:7" x14ac:dyDescent="0.2">
      <c r="G1022" s="1209"/>
    </row>
    <row r="1023" spans="7:7" x14ac:dyDescent="0.2">
      <c r="G1023" s="1209"/>
    </row>
    <row r="1024" spans="7:7" x14ac:dyDescent="0.2">
      <c r="G1024" s="1209"/>
    </row>
    <row r="1025" spans="7:7" x14ac:dyDescent="0.2">
      <c r="G1025" s="1209"/>
    </row>
    <row r="1026" spans="7:7" x14ac:dyDescent="0.2">
      <c r="G1026" s="1209"/>
    </row>
    <row r="1027" spans="7:7" x14ac:dyDescent="0.2">
      <c r="G1027" s="1209"/>
    </row>
    <row r="1028" spans="7:7" x14ac:dyDescent="0.2">
      <c r="G1028" s="1209"/>
    </row>
    <row r="1029" spans="7:7" x14ac:dyDescent="0.2">
      <c r="G1029" s="1209"/>
    </row>
    <row r="1030" spans="7:7" x14ac:dyDescent="0.2">
      <c r="G1030" s="1209"/>
    </row>
    <row r="1031" spans="7:7" x14ac:dyDescent="0.2">
      <c r="G1031" s="1209"/>
    </row>
    <row r="1032" spans="7:7" x14ac:dyDescent="0.2">
      <c r="G1032" s="1209"/>
    </row>
    <row r="1033" spans="7:7" x14ac:dyDescent="0.2">
      <c r="G1033" s="1209"/>
    </row>
    <row r="1034" spans="7:7" x14ac:dyDescent="0.2">
      <c r="G1034" s="1209"/>
    </row>
    <row r="1035" spans="7:7" x14ac:dyDescent="0.2">
      <c r="G1035" s="1209"/>
    </row>
    <row r="1036" spans="7:7" x14ac:dyDescent="0.2">
      <c r="G1036" s="1209"/>
    </row>
    <row r="1037" spans="7:7" x14ac:dyDescent="0.2">
      <c r="G1037" s="1209"/>
    </row>
    <row r="1038" spans="7:7" x14ac:dyDescent="0.2">
      <c r="G1038" s="1209"/>
    </row>
    <row r="1039" spans="7:7" x14ac:dyDescent="0.2">
      <c r="G1039" s="1209"/>
    </row>
    <row r="1040" spans="7:7" x14ac:dyDescent="0.2">
      <c r="G1040" s="1209"/>
    </row>
    <row r="1041" spans="7:7" x14ac:dyDescent="0.2">
      <c r="G1041" s="1209"/>
    </row>
    <row r="1042" spans="7:7" x14ac:dyDescent="0.2">
      <c r="G1042" s="1209"/>
    </row>
    <row r="1043" spans="7:7" x14ac:dyDescent="0.2">
      <c r="G1043" s="1209"/>
    </row>
    <row r="1044" spans="7:7" x14ac:dyDescent="0.2">
      <c r="G1044" s="1209"/>
    </row>
    <row r="1045" spans="7:7" x14ac:dyDescent="0.2">
      <c r="G1045" s="1209"/>
    </row>
    <row r="1046" spans="7:7" x14ac:dyDescent="0.2">
      <c r="G1046" s="1209"/>
    </row>
    <row r="1047" spans="7:7" x14ac:dyDescent="0.2">
      <c r="G1047" s="1209"/>
    </row>
    <row r="1048" spans="7:7" x14ac:dyDescent="0.2">
      <c r="G1048" s="1209"/>
    </row>
    <row r="1049" spans="7:7" x14ac:dyDescent="0.2">
      <c r="G1049" s="1209"/>
    </row>
    <row r="1050" spans="7:7" x14ac:dyDescent="0.2">
      <c r="G1050" s="1209"/>
    </row>
    <row r="1051" spans="7:7" x14ac:dyDescent="0.2">
      <c r="G1051" s="1209"/>
    </row>
    <row r="1052" spans="7:7" x14ac:dyDescent="0.2">
      <c r="G1052" s="1209"/>
    </row>
    <row r="1053" spans="7:7" x14ac:dyDescent="0.2">
      <c r="G1053" s="1209"/>
    </row>
    <row r="1054" spans="7:7" x14ac:dyDescent="0.2">
      <c r="G1054" s="1209"/>
    </row>
    <row r="1055" spans="7:7" x14ac:dyDescent="0.2">
      <c r="G1055" s="1209"/>
    </row>
    <row r="1056" spans="7:7" x14ac:dyDescent="0.2">
      <c r="G1056" s="1209"/>
    </row>
    <row r="1057" spans="7:7" x14ac:dyDescent="0.2">
      <c r="G1057" s="1209"/>
    </row>
    <row r="1058" spans="7:7" x14ac:dyDescent="0.2">
      <c r="G1058" s="1209"/>
    </row>
    <row r="1059" spans="7:7" x14ac:dyDescent="0.2">
      <c r="G1059" s="1209"/>
    </row>
    <row r="1060" spans="7:7" x14ac:dyDescent="0.2">
      <c r="G1060" s="1209"/>
    </row>
    <row r="1061" spans="7:7" x14ac:dyDescent="0.2">
      <c r="G1061" s="1209"/>
    </row>
    <row r="1062" spans="7:7" x14ac:dyDescent="0.2">
      <c r="G1062" s="1209"/>
    </row>
    <row r="1063" spans="7:7" x14ac:dyDescent="0.2">
      <c r="G1063" s="1209"/>
    </row>
    <row r="1064" spans="7:7" x14ac:dyDescent="0.2">
      <c r="G1064" s="1209"/>
    </row>
    <row r="1065" spans="7:7" x14ac:dyDescent="0.2">
      <c r="G1065" s="1209"/>
    </row>
    <row r="1066" spans="7:7" x14ac:dyDescent="0.2">
      <c r="G1066" s="1209"/>
    </row>
    <row r="1067" spans="7:7" x14ac:dyDescent="0.2">
      <c r="G1067" s="1209"/>
    </row>
    <row r="1068" spans="7:7" x14ac:dyDescent="0.2">
      <c r="G1068" s="1209"/>
    </row>
    <row r="1069" spans="7:7" x14ac:dyDescent="0.2">
      <c r="G1069" s="1209"/>
    </row>
    <row r="1070" spans="7:7" x14ac:dyDescent="0.2">
      <c r="G1070" s="1209"/>
    </row>
    <row r="1071" spans="7:7" x14ac:dyDescent="0.2">
      <c r="G1071" s="1209"/>
    </row>
    <row r="1072" spans="7:7" x14ac:dyDescent="0.2">
      <c r="G1072" s="1209"/>
    </row>
    <row r="1073" spans="7:7" x14ac:dyDescent="0.2">
      <c r="G1073" s="1209"/>
    </row>
    <row r="1074" spans="7:7" x14ac:dyDescent="0.2">
      <c r="G1074" s="1209"/>
    </row>
    <row r="1075" spans="7:7" x14ac:dyDescent="0.2">
      <c r="G1075" s="1209"/>
    </row>
    <row r="1076" spans="7:7" x14ac:dyDescent="0.2">
      <c r="G1076" s="1209"/>
    </row>
    <row r="1077" spans="7:7" x14ac:dyDescent="0.2">
      <c r="G1077" s="1209"/>
    </row>
    <row r="1078" spans="7:7" x14ac:dyDescent="0.2">
      <c r="G1078" s="1209"/>
    </row>
    <row r="1079" spans="7:7" x14ac:dyDescent="0.2">
      <c r="G1079" s="1209"/>
    </row>
    <row r="1080" spans="7:7" x14ac:dyDescent="0.2">
      <c r="G1080" s="1209"/>
    </row>
    <row r="1081" spans="7:7" x14ac:dyDescent="0.2">
      <c r="G1081" s="1209"/>
    </row>
    <row r="1082" spans="7:7" x14ac:dyDescent="0.2">
      <c r="G1082" s="1209"/>
    </row>
    <row r="1083" spans="7:7" x14ac:dyDescent="0.2">
      <c r="G1083" s="1209"/>
    </row>
    <row r="1084" spans="7:7" x14ac:dyDescent="0.2">
      <c r="G1084" s="1209"/>
    </row>
    <row r="1085" spans="7:7" x14ac:dyDescent="0.2">
      <c r="G1085" s="1209"/>
    </row>
    <row r="1086" spans="7:7" x14ac:dyDescent="0.2">
      <c r="G1086" s="1209"/>
    </row>
    <row r="1087" spans="7:7" x14ac:dyDescent="0.2">
      <c r="G1087" s="1209"/>
    </row>
    <row r="1088" spans="7:7" x14ac:dyDescent="0.2">
      <c r="G1088" s="1209"/>
    </row>
    <row r="1089" spans="7:7" x14ac:dyDescent="0.2">
      <c r="G1089" s="1209"/>
    </row>
    <row r="1090" spans="7:7" x14ac:dyDescent="0.2">
      <c r="G1090" s="1209"/>
    </row>
    <row r="1091" spans="7:7" x14ac:dyDescent="0.2">
      <c r="G1091" s="1209"/>
    </row>
    <row r="1092" spans="7:7" x14ac:dyDescent="0.2">
      <c r="G1092" s="1209"/>
    </row>
    <row r="1093" spans="7:7" x14ac:dyDescent="0.2">
      <c r="G1093" s="1209"/>
    </row>
    <row r="1094" spans="7:7" x14ac:dyDescent="0.2">
      <c r="G1094" s="1209"/>
    </row>
    <row r="1095" spans="7:7" x14ac:dyDescent="0.2">
      <c r="G1095" s="1209"/>
    </row>
    <row r="1096" spans="7:7" x14ac:dyDescent="0.2">
      <c r="G1096" s="1209"/>
    </row>
    <row r="1097" spans="7:7" x14ac:dyDescent="0.2">
      <c r="G1097" s="1209"/>
    </row>
    <row r="1098" spans="7:7" x14ac:dyDescent="0.2">
      <c r="G1098" s="1209"/>
    </row>
    <row r="1099" spans="7:7" x14ac:dyDescent="0.2">
      <c r="G1099" s="1209"/>
    </row>
    <row r="1100" spans="7:7" x14ac:dyDescent="0.2">
      <c r="G1100" s="1209"/>
    </row>
    <row r="1101" spans="7:7" x14ac:dyDescent="0.2">
      <c r="G1101" s="1209"/>
    </row>
    <row r="1102" spans="7:7" x14ac:dyDescent="0.2">
      <c r="G1102" s="1209"/>
    </row>
    <row r="1103" spans="7:7" x14ac:dyDescent="0.2">
      <c r="G1103" s="1209"/>
    </row>
    <row r="1104" spans="7:7" x14ac:dyDescent="0.2">
      <c r="G1104" s="1209"/>
    </row>
    <row r="1105" spans="7:7" x14ac:dyDescent="0.2">
      <c r="G1105" s="1209"/>
    </row>
    <row r="1106" spans="7:7" x14ac:dyDescent="0.2">
      <c r="G1106" s="1209"/>
    </row>
    <row r="1107" spans="7:7" x14ac:dyDescent="0.2">
      <c r="G1107" s="1209"/>
    </row>
    <row r="1108" spans="7:7" x14ac:dyDescent="0.2">
      <c r="G1108" s="1209"/>
    </row>
    <row r="1109" spans="7:7" x14ac:dyDescent="0.2">
      <c r="G1109" s="1209"/>
    </row>
    <row r="1110" spans="7:7" x14ac:dyDescent="0.2">
      <c r="G1110" s="1209"/>
    </row>
    <row r="1111" spans="7:7" x14ac:dyDescent="0.2">
      <c r="G1111" s="1209"/>
    </row>
    <row r="1112" spans="7:7" x14ac:dyDescent="0.2">
      <c r="G1112" s="1209"/>
    </row>
    <row r="1113" spans="7:7" x14ac:dyDescent="0.2">
      <c r="G1113" s="1209"/>
    </row>
    <row r="1114" spans="7:7" x14ac:dyDescent="0.2">
      <c r="G1114" s="1209"/>
    </row>
    <row r="1115" spans="7:7" x14ac:dyDescent="0.2">
      <c r="G1115" s="1209"/>
    </row>
    <row r="1116" spans="7:7" x14ac:dyDescent="0.2">
      <c r="G1116" s="1209"/>
    </row>
    <row r="1117" spans="7:7" x14ac:dyDescent="0.2">
      <c r="G1117" s="1209"/>
    </row>
    <row r="1118" spans="7:7" x14ac:dyDescent="0.2">
      <c r="G1118" s="1209"/>
    </row>
    <row r="1119" spans="7:7" x14ac:dyDescent="0.2">
      <c r="G1119" s="1209"/>
    </row>
    <row r="1120" spans="7:7" x14ac:dyDescent="0.2">
      <c r="G1120" s="1209"/>
    </row>
    <row r="1121" spans="7:7" x14ac:dyDescent="0.2">
      <c r="G1121" s="1209"/>
    </row>
    <row r="1122" spans="7:7" x14ac:dyDescent="0.2">
      <c r="G1122" s="1209"/>
    </row>
    <row r="1123" spans="7:7" x14ac:dyDescent="0.2">
      <c r="G1123" s="1209"/>
    </row>
    <row r="1124" spans="7:7" x14ac:dyDescent="0.2">
      <c r="G1124" s="1209"/>
    </row>
    <row r="1125" spans="7:7" x14ac:dyDescent="0.2">
      <c r="G1125" s="1209"/>
    </row>
    <row r="1126" spans="7:7" x14ac:dyDescent="0.2">
      <c r="G1126" s="1209"/>
    </row>
    <row r="1127" spans="7:7" x14ac:dyDescent="0.2">
      <c r="G1127" s="1209"/>
    </row>
    <row r="1128" spans="7:7" x14ac:dyDescent="0.2">
      <c r="G1128" s="1209"/>
    </row>
    <row r="1129" spans="7:7" x14ac:dyDescent="0.2">
      <c r="G1129" s="1209"/>
    </row>
    <row r="1130" spans="7:7" x14ac:dyDescent="0.2">
      <c r="G1130" s="1209"/>
    </row>
    <row r="1131" spans="7:7" x14ac:dyDescent="0.2">
      <c r="G1131" s="1209"/>
    </row>
    <row r="1132" spans="7:7" x14ac:dyDescent="0.2">
      <c r="G1132" s="1209"/>
    </row>
    <row r="1133" spans="7:7" x14ac:dyDescent="0.2">
      <c r="G1133" s="1209"/>
    </row>
    <row r="1134" spans="7:7" x14ac:dyDescent="0.2">
      <c r="G1134" s="1209"/>
    </row>
    <row r="1135" spans="7:7" x14ac:dyDescent="0.2">
      <c r="G1135" s="1209"/>
    </row>
    <row r="1136" spans="7:7" x14ac:dyDescent="0.2">
      <c r="G1136" s="1209"/>
    </row>
    <row r="1137" spans="7:7" x14ac:dyDescent="0.2">
      <c r="G1137" s="1209"/>
    </row>
    <row r="1138" spans="7:7" x14ac:dyDescent="0.2">
      <c r="G1138" s="1209"/>
    </row>
    <row r="1139" spans="7:7" x14ac:dyDescent="0.2">
      <c r="G1139" s="1209"/>
    </row>
    <row r="1140" spans="7:7" x14ac:dyDescent="0.2">
      <c r="G1140" s="1209"/>
    </row>
    <row r="1141" spans="7:7" x14ac:dyDescent="0.2">
      <c r="G1141" s="1209"/>
    </row>
    <row r="1142" spans="7:7" x14ac:dyDescent="0.2">
      <c r="G1142" s="1209"/>
    </row>
    <row r="1143" spans="7:7" x14ac:dyDescent="0.2">
      <c r="G1143" s="1209"/>
    </row>
    <row r="1144" spans="7:7" x14ac:dyDescent="0.2">
      <c r="G1144" s="1209"/>
    </row>
    <row r="1145" spans="7:7" x14ac:dyDescent="0.2">
      <c r="G1145" s="1209"/>
    </row>
    <row r="1146" spans="7:7" x14ac:dyDescent="0.2">
      <c r="G1146" s="1209"/>
    </row>
    <row r="1147" spans="7:7" x14ac:dyDescent="0.2">
      <c r="G1147" s="1209"/>
    </row>
    <row r="1148" spans="7:7" x14ac:dyDescent="0.2">
      <c r="G1148" s="1209"/>
    </row>
    <row r="1149" spans="7:7" x14ac:dyDescent="0.2">
      <c r="G1149" s="1209"/>
    </row>
    <row r="1150" spans="7:7" x14ac:dyDescent="0.2">
      <c r="G1150" s="1209"/>
    </row>
    <row r="1151" spans="7:7" x14ac:dyDescent="0.2">
      <c r="G1151" s="1209"/>
    </row>
    <row r="1152" spans="7:7" x14ac:dyDescent="0.2">
      <c r="G1152" s="1209"/>
    </row>
    <row r="1153" spans="7:7" x14ac:dyDescent="0.2">
      <c r="G1153" s="1209"/>
    </row>
    <row r="1154" spans="7:7" x14ac:dyDescent="0.2">
      <c r="G1154" s="1209"/>
    </row>
    <row r="1155" spans="7:7" x14ac:dyDescent="0.2">
      <c r="G1155" s="1209"/>
    </row>
    <row r="1156" spans="7:7" x14ac:dyDescent="0.2">
      <c r="G1156" s="1209"/>
    </row>
    <row r="1157" spans="7:7" x14ac:dyDescent="0.2">
      <c r="G1157" s="1209"/>
    </row>
    <row r="1158" spans="7:7" x14ac:dyDescent="0.2">
      <c r="G1158" s="1209"/>
    </row>
    <row r="1159" spans="7:7" x14ac:dyDescent="0.2">
      <c r="G1159" s="1209"/>
    </row>
    <row r="1160" spans="7:7" x14ac:dyDescent="0.2">
      <c r="G1160" s="1209"/>
    </row>
    <row r="1161" spans="7:7" x14ac:dyDescent="0.2">
      <c r="G1161" s="1209"/>
    </row>
    <row r="1162" spans="7:7" x14ac:dyDescent="0.2">
      <c r="G1162" s="1209"/>
    </row>
    <row r="1163" spans="7:7" x14ac:dyDescent="0.2">
      <c r="G1163" s="1209"/>
    </row>
    <row r="1164" spans="7:7" x14ac:dyDescent="0.2">
      <c r="G1164" s="1209"/>
    </row>
    <row r="1165" spans="7:7" x14ac:dyDescent="0.2">
      <c r="G1165" s="1209"/>
    </row>
    <row r="1166" spans="7:7" x14ac:dyDescent="0.2">
      <c r="G1166" s="1209"/>
    </row>
    <row r="1167" spans="7:7" x14ac:dyDescent="0.2">
      <c r="G1167" s="1209"/>
    </row>
    <row r="1168" spans="7:7" x14ac:dyDescent="0.2">
      <c r="G1168" s="1209"/>
    </row>
    <row r="1169" spans="7:7" x14ac:dyDescent="0.2">
      <c r="G1169" s="1209"/>
    </row>
    <row r="1170" spans="7:7" x14ac:dyDescent="0.2">
      <c r="G1170" s="1209"/>
    </row>
    <row r="1171" spans="7:7" x14ac:dyDescent="0.2">
      <c r="G1171" s="1209"/>
    </row>
    <row r="1172" spans="7:7" x14ac:dyDescent="0.2">
      <c r="G1172" s="1209"/>
    </row>
    <row r="1173" spans="7:7" x14ac:dyDescent="0.2">
      <c r="G1173" s="1209"/>
    </row>
    <row r="1174" spans="7:7" x14ac:dyDescent="0.2">
      <c r="G1174" s="1209"/>
    </row>
    <row r="1175" spans="7:7" x14ac:dyDescent="0.2">
      <c r="G1175" s="1209"/>
    </row>
    <row r="1176" spans="7:7" x14ac:dyDescent="0.2">
      <c r="G1176" s="1209"/>
    </row>
    <row r="1177" spans="7:7" x14ac:dyDescent="0.2">
      <c r="G1177" s="1209"/>
    </row>
    <row r="1178" spans="7:7" x14ac:dyDescent="0.2">
      <c r="G1178" s="1209"/>
    </row>
    <row r="1179" spans="7:7" x14ac:dyDescent="0.2">
      <c r="G1179" s="1209"/>
    </row>
    <row r="1180" spans="7:7" x14ac:dyDescent="0.2">
      <c r="G1180" s="1209"/>
    </row>
    <row r="1181" spans="7:7" x14ac:dyDescent="0.2">
      <c r="G1181" s="1209"/>
    </row>
    <row r="1182" spans="7:7" x14ac:dyDescent="0.2">
      <c r="G1182" s="1209"/>
    </row>
    <row r="1183" spans="7:7" x14ac:dyDescent="0.2">
      <c r="G1183" s="1209"/>
    </row>
    <row r="1184" spans="7:7" x14ac:dyDescent="0.2">
      <c r="G1184" s="1209"/>
    </row>
    <row r="1185" spans="7:7" x14ac:dyDescent="0.2">
      <c r="G1185" s="1209"/>
    </row>
    <row r="1186" spans="7:7" x14ac:dyDescent="0.2">
      <c r="G1186" s="1209"/>
    </row>
    <row r="1187" spans="7:7" x14ac:dyDescent="0.2">
      <c r="G1187" s="1209"/>
    </row>
    <row r="1188" spans="7:7" x14ac:dyDescent="0.2">
      <c r="G1188" s="1209"/>
    </row>
    <row r="1189" spans="7:7" x14ac:dyDescent="0.2">
      <c r="G1189" s="1209"/>
    </row>
    <row r="1190" spans="7:7" x14ac:dyDescent="0.2">
      <c r="G1190" s="1209"/>
    </row>
    <row r="1191" spans="7:7" x14ac:dyDescent="0.2">
      <c r="G1191" s="1209"/>
    </row>
    <row r="1192" spans="7:7" x14ac:dyDescent="0.2">
      <c r="G1192" s="1209"/>
    </row>
    <row r="1193" spans="7:7" x14ac:dyDescent="0.2">
      <c r="G1193" s="1209"/>
    </row>
    <row r="1194" spans="7:7" x14ac:dyDescent="0.2">
      <c r="G1194" s="1209"/>
    </row>
    <row r="1195" spans="7:7" x14ac:dyDescent="0.2">
      <c r="G1195" s="1209"/>
    </row>
    <row r="1196" spans="7:7" x14ac:dyDescent="0.2">
      <c r="G1196" s="1209"/>
    </row>
    <row r="1197" spans="7:7" x14ac:dyDescent="0.2">
      <c r="G1197" s="1209"/>
    </row>
    <row r="1198" spans="7:7" x14ac:dyDescent="0.2">
      <c r="G1198" s="1209"/>
    </row>
    <row r="1199" spans="7:7" x14ac:dyDescent="0.2">
      <c r="G1199" s="1209"/>
    </row>
    <row r="1200" spans="7:7" x14ac:dyDescent="0.2">
      <c r="G1200" s="1209"/>
    </row>
    <row r="1201" spans="7:7" x14ac:dyDescent="0.2">
      <c r="G1201" s="1209"/>
    </row>
    <row r="1202" spans="7:7" x14ac:dyDescent="0.2">
      <c r="G1202" s="1209"/>
    </row>
    <row r="1203" spans="7:7" x14ac:dyDescent="0.2">
      <c r="G1203" s="1209"/>
    </row>
    <row r="1204" spans="7:7" x14ac:dyDescent="0.2">
      <c r="G1204" s="1209"/>
    </row>
    <row r="1205" spans="7:7" x14ac:dyDescent="0.2">
      <c r="G1205" s="1209"/>
    </row>
    <row r="1206" spans="7:7" x14ac:dyDescent="0.2">
      <c r="G1206" s="1209"/>
    </row>
    <row r="1207" spans="7:7" x14ac:dyDescent="0.2">
      <c r="G1207" s="1209"/>
    </row>
    <row r="1208" spans="7:7" x14ac:dyDescent="0.2">
      <c r="G1208" s="1209"/>
    </row>
    <row r="1209" spans="7:7" x14ac:dyDescent="0.2">
      <c r="G1209" s="1209"/>
    </row>
    <row r="1210" spans="7:7" x14ac:dyDescent="0.2">
      <c r="G1210" s="1209"/>
    </row>
    <row r="1211" spans="7:7" x14ac:dyDescent="0.2">
      <c r="G1211" s="1209"/>
    </row>
    <row r="1212" spans="7:7" x14ac:dyDescent="0.2">
      <c r="G1212" s="1209"/>
    </row>
    <row r="1213" spans="7:7" x14ac:dyDescent="0.2">
      <c r="G1213" s="1209"/>
    </row>
    <row r="1214" spans="7:7" x14ac:dyDescent="0.2">
      <c r="G1214" s="1209"/>
    </row>
    <row r="1215" spans="7:7" x14ac:dyDescent="0.2">
      <c r="G1215" s="1209"/>
    </row>
    <row r="1216" spans="7:7" x14ac:dyDescent="0.2">
      <c r="G1216" s="1209"/>
    </row>
    <row r="1217" spans="7:7" x14ac:dyDescent="0.2">
      <c r="G1217" s="1209"/>
    </row>
    <row r="1218" spans="7:7" x14ac:dyDescent="0.2">
      <c r="G1218" s="1209"/>
    </row>
    <row r="1219" spans="7:7" x14ac:dyDescent="0.2">
      <c r="G1219" s="1209"/>
    </row>
    <row r="1220" spans="7:7" x14ac:dyDescent="0.2">
      <c r="G1220" s="1209"/>
    </row>
    <row r="1221" spans="7:7" x14ac:dyDescent="0.2">
      <c r="G1221" s="1209"/>
    </row>
    <row r="1222" spans="7:7" x14ac:dyDescent="0.2">
      <c r="G1222" s="1209"/>
    </row>
    <row r="1223" spans="7:7" x14ac:dyDescent="0.2">
      <c r="G1223" s="1209"/>
    </row>
    <row r="1224" spans="7:7" x14ac:dyDescent="0.2">
      <c r="G1224" s="1209"/>
    </row>
    <row r="1225" spans="7:7" x14ac:dyDescent="0.2">
      <c r="G1225" s="1209"/>
    </row>
    <row r="1226" spans="7:7" x14ac:dyDescent="0.2">
      <c r="G1226" s="1209"/>
    </row>
    <row r="1227" spans="7:7" x14ac:dyDescent="0.2">
      <c r="G1227" s="1209"/>
    </row>
    <row r="1228" spans="7:7" x14ac:dyDescent="0.2">
      <c r="G1228" s="1209"/>
    </row>
    <row r="1229" spans="7:7" x14ac:dyDescent="0.2">
      <c r="G1229" s="1209"/>
    </row>
    <row r="1230" spans="7:7" x14ac:dyDescent="0.2">
      <c r="G1230" s="1209"/>
    </row>
    <row r="1231" spans="7:7" x14ac:dyDescent="0.2">
      <c r="G1231" s="1209"/>
    </row>
    <row r="1232" spans="7:7" x14ac:dyDescent="0.2">
      <c r="G1232" s="1209"/>
    </row>
    <row r="1233" spans="7:7" x14ac:dyDescent="0.2">
      <c r="G1233" s="1209"/>
    </row>
    <row r="1234" spans="7:7" x14ac:dyDescent="0.2">
      <c r="G1234" s="1209"/>
    </row>
    <row r="1235" spans="7:7" x14ac:dyDescent="0.2">
      <c r="G1235" s="1209"/>
    </row>
    <row r="1236" spans="7:7" x14ac:dyDescent="0.2">
      <c r="G1236" s="1209"/>
    </row>
    <row r="1237" spans="7:7" x14ac:dyDescent="0.2">
      <c r="G1237" s="1209"/>
    </row>
    <row r="1238" spans="7:7" x14ac:dyDescent="0.2">
      <c r="G1238" s="1209"/>
    </row>
    <row r="1239" spans="7:7" x14ac:dyDescent="0.2">
      <c r="G1239" s="1209"/>
    </row>
    <row r="1240" spans="7:7" x14ac:dyDescent="0.2">
      <c r="G1240" s="1209"/>
    </row>
    <row r="1241" spans="7:7" x14ac:dyDescent="0.2">
      <c r="G1241" s="1209"/>
    </row>
    <row r="1242" spans="7:7" x14ac:dyDescent="0.2">
      <c r="G1242" s="1209"/>
    </row>
    <row r="1243" spans="7:7" x14ac:dyDescent="0.2">
      <c r="G1243" s="1209"/>
    </row>
    <row r="1244" spans="7:7" x14ac:dyDescent="0.2">
      <c r="G1244" s="1209"/>
    </row>
    <row r="1245" spans="7:7" x14ac:dyDescent="0.2">
      <c r="G1245" s="1209"/>
    </row>
    <row r="1246" spans="7:7" x14ac:dyDescent="0.2">
      <c r="G1246" s="1209"/>
    </row>
    <row r="1247" spans="7:7" x14ac:dyDescent="0.2">
      <c r="G1247" s="1209"/>
    </row>
    <row r="1248" spans="7:7" x14ac:dyDescent="0.2">
      <c r="G1248" s="1209"/>
    </row>
    <row r="1249" spans="7:7" x14ac:dyDescent="0.2">
      <c r="G1249" s="1209"/>
    </row>
    <row r="1250" spans="7:7" x14ac:dyDescent="0.2">
      <c r="G1250" s="1209"/>
    </row>
    <row r="1251" spans="7:7" x14ac:dyDescent="0.2">
      <c r="G1251" s="1209"/>
    </row>
    <row r="1252" spans="7:7" x14ac:dyDescent="0.2">
      <c r="G1252" s="1209"/>
    </row>
    <row r="1253" spans="7:7" x14ac:dyDescent="0.2">
      <c r="G1253" s="1209"/>
    </row>
    <row r="1254" spans="7:7" x14ac:dyDescent="0.2">
      <c r="G1254" s="1209"/>
    </row>
    <row r="1255" spans="7:7" x14ac:dyDescent="0.2">
      <c r="G1255" s="1209"/>
    </row>
    <row r="1256" spans="7:7" x14ac:dyDescent="0.2">
      <c r="G1256" s="1209"/>
    </row>
    <row r="1257" spans="7:7" x14ac:dyDescent="0.2">
      <c r="G1257" s="1209"/>
    </row>
    <row r="1258" spans="7:7" x14ac:dyDescent="0.2">
      <c r="G1258" s="1209"/>
    </row>
    <row r="1259" spans="7:7" x14ac:dyDescent="0.2">
      <c r="G1259" s="1209"/>
    </row>
    <row r="1260" spans="7:7" x14ac:dyDescent="0.2">
      <c r="G1260" s="1209"/>
    </row>
    <row r="1261" spans="7:7" x14ac:dyDescent="0.2">
      <c r="G1261" s="1209"/>
    </row>
    <row r="1262" spans="7:7" x14ac:dyDescent="0.2">
      <c r="G1262" s="1209"/>
    </row>
    <row r="1263" spans="7:7" x14ac:dyDescent="0.2">
      <c r="G1263" s="1209"/>
    </row>
    <row r="1264" spans="7:7" x14ac:dyDescent="0.2">
      <c r="G1264" s="1209"/>
    </row>
    <row r="1265" spans="7:7" x14ac:dyDescent="0.2">
      <c r="G1265" s="1209"/>
    </row>
    <row r="1266" spans="7:7" x14ac:dyDescent="0.2">
      <c r="G1266" s="1209"/>
    </row>
    <row r="1267" spans="7:7" x14ac:dyDescent="0.2">
      <c r="G1267" s="1209"/>
    </row>
    <row r="1268" spans="7:7" x14ac:dyDescent="0.2">
      <c r="G1268" s="1209"/>
    </row>
    <row r="1269" spans="7:7" x14ac:dyDescent="0.2">
      <c r="G1269" s="1209"/>
    </row>
    <row r="1270" spans="7:7" x14ac:dyDescent="0.2">
      <c r="G1270" s="1209"/>
    </row>
    <row r="1271" spans="7:7" x14ac:dyDescent="0.2">
      <c r="G1271" s="1209"/>
    </row>
    <row r="1272" spans="7:7" x14ac:dyDescent="0.2">
      <c r="G1272" s="1209"/>
    </row>
    <row r="1273" spans="7:7" x14ac:dyDescent="0.2">
      <c r="G1273" s="1209"/>
    </row>
    <row r="1274" spans="7:7" x14ac:dyDescent="0.2">
      <c r="G1274" s="1209"/>
    </row>
    <row r="1275" spans="7:7" x14ac:dyDescent="0.2">
      <c r="G1275" s="1209"/>
    </row>
    <row r="1276" spans="7:7" x14ac:dyDescent="0.2">
      <c r="G1276" s="1209"/>
    </row>
    <row r="1277" spans="7:7" x14ac:dyDescent="0.2">
      <c r="G1277" s="1209"/>
    </row>
    <row r="1278" spans="7:7" x14ac:dyDescent="0.2">
      <c r="G1278" s="1209"/>
    </row>
    <row r="1279" spans="7:7" x14ac:dyDescent="0.2">
      <c r="G1279" s="1209"/>
    </row>
    <row r="1280" spans="7:7" x14ac:dyDescent="0.2">
      <c r="G1280" s="1209"/>
    </row>
    <row r="1281" spans="7:7" x14ac:dyDescent="0.2">
      <c r="G1281" s="1209"/>
    </row>
    <row r="1282" spans="7:7" x14ac:dyDescent="0.2">
      <c r="G1282" s="1209"/>
    </row>
    <row r="1283" spans="7:7" x14ac:dyDescent="0.2">
      <c r="G1283" s="1209"/>
    </row>
    <row r="1284" spans="7:7" x14ac:dyDescent="0.2">
      <c r="G1284" s="1209"/>
    </row>
    <row r="1285" spans="7:7" x14ac:dyDescent="0.2">
      <c r="G1285" s="1209"/>
    </row>
    <row r="1286" spans="7:7" x14ac:dyDescent="0.2">
      <c r="G1286" s="1209"/>
    </row>
    <row r="1287" spans="7:7" x14ac:dyDescent="0.2">
      <c r="G1287" s="1209"/>
    </row>
    <row r="1288" spans="7:7" x14ac:dyDescent="0.2">
      <c r="G1288" s="1209"/>
    </row>
    <row r="1289" spans="7:7" x14ac:dyDescent="0.2">
      <c r="G1289" s="1209"/>
    </row>
    <row r="1290" spans="7:7" x14ac:dyDescent="0.2">
      <c r="G1290" s="1209"/>
    </row>
    <row r="1291" spans="7:7" x14ac:dyDescent="0.2">
      <c r="G1291" s="1209"/>
    </row>
    <row r="1292" spans="7:7" x14ac:dyDescent="0.2">
      <c r="G1292" s="1209"/>
    </row>
    <row r="1293" spans="7:7" x14ac:dyDescent="0.2">
      <c r="G1293" s="1209"/>
    </row>
    <row r="1294" spans="7:7" x14ac:dyDescent="0.2">
      <c r="G1294" s="1209"/>
    </row>
    <row r="1295" spans="7:7" x14ac:dyDescent="0.2">
      <c r="G1295" s="1209"/>
    </row>
    <row r="1296" spans="7:7" x14ac:dyDescent="0.2">
      <c r="G1296" s="1209"/>
    </row>
    <row r="1297" spans="7:7" x14ac:dyDescent="0.2">
      <c r="G1297" s="1209"/>
    </row>
    <row r="1298" spans="7:7" x14ac:dyDescent="0.2">
      <c r="G1298" s="1209"/>
    </row>
    <row r="1299" spans="7:7" x14ac:dyDescent="0.2">
      <c r="G1299" s="1209"/>
    </row>
    <row r="1300" spans="7:7" x14ac:dyDescent="0.2">
      <c r="G1300" s="1209"/>
    </row>
    <row r="1301" spans="7:7" x14ac:dyDescent="0.2">
      <c r="G1301" s="1209"/>
    </row>
    <row r="1302" spans="7:7" x14ac:dyDescent="0.2">
      <c r="G1302" s="1209"/>
    </row>
    <row r="1303" spans="7:7" x14ac:dyDescent="0.2">
      <c r="G1303" s="1209"/>
    </row>
    <row r="1304" spans="7:7" x14ac:dyDescent="0.2">
      <c r="G1304" s="1209"/>
    </row>
    <row r="1305" spans="7:7" x14ac:dyDescent="0.2">
      <c r="G1305" s="1209"/>
    </row>
    <row r="1306" spans="7:7" x14ac:dyDescent="0.2">
      <c r="G1306" s="1209"/>
    </row>
    <row r="1307" spans="7:7" x14ac:dyDescent="0.2">
      <c r="G1307" s="1209"/>
    </row>
    <row r="1308" spans="7:7" x14ac:dyDescent="0.2">
      <c r="G1308" s="1209"/>
    </row>
    <row r="1309" spans="7:7" x14ac:dyDescent="0.2">
      <c r="G1309" s="1209"/>
    </row>
    <row r="1310" spans="7:7" x14ac:dyDescent="0.2">
      <c r="G1310" s="1209"/>
    </row>
    <row r="1311" spans="7:7" x14ac:dyDescent="0.2">
      <c r="G1311" s="1209"/>
    </row>
    <row r="1312" spans="7:7" x14ac:dyDescent="0.2">
      <c r="G1312" s="1209"/>
    </row>
    <row r="1313" spans="7:7" x14ac:dyDescent="0.2">
      <c r="G1313" s="1209"/>
    </row>
    <row r="1314" spans="7:7" x14ac:dyDescent="0.2">
      <c r="G1314" s="1209"/>
    </row>
    <row r="1315" spans="7:7" x14ac:dyDescent="0.2">
      <c r="G1315" s="1209"/>
    </row>
    <row r="1316" spans="7:7" x14ac:dyDescent="0.2">
      <c r="G1316" s="1209"/>
    </row>
    <row r="1317" spans="7:7" x14ac:dyDescent="0.2">
      <c r="G1317" s="1209"/>
    </row>
    <row r="1318" spans="7:7" x14ac:dyDescent="0.2">
      <c r="G1318" s="1209"/>
    </row>
    <row r="1319" spans="7:7" x14ac:dyDescent="0.2">
      <c r="G1319" s="1209"/>
    </row>
    <row r="1320" spans="7:7" x14ac:dyDescent="0.2">
      <c r="G1320" s="1209"/>
    </row>
    <row r="1321" spans="7:7" x14ac:dyDescent="0.2">
      <c r="G1321" s="1209"/>
    </row>
    <row r="1322" spans="7:7" x14ac:dyDescent="0.2">
      <c r="G1322" s="1209"/>
    </row>
    <row r="1323" spans="7:7" x14ac:dyDescent="0.2">
      <c r="G1323" s="1209"/>
    </row>
    <row r="1324" spans="7:7" x14ac:dyDescent="0.2">
      <c r="G1324" s="1209"/>
    </row>
    <row r="1325" spans="7:7" x14ac:dyDescent="0.2">
      <c r="G1325" s="1209"/>
    </row>
    <row r="1326" spans="7:7" x14ac:dyDescent="0.2">
      <c r="G1326" s="1209"/>
    </row>
    <row r="1327" spans="7:7" x14ac:dyDescent="0.2">
      <c r="G1327" s="1209"/>
    </row>
    <row r="1328" spans="7:7" x14ac:dyDescent="0.2">
      <c r="G1328" s="1209"/>
    </row>
    <row r="1329" spans="7:7" x14ac:dyDescent="0.2">
      <c r="G1329" s="1209"/>
    </row>
    <row r="1330" spans="7:7" x14ac:dyDescent="0.2">
      <c r="G1330" s="1209"/>
    </row>
    <row r="1331" spans="7:7" x14ac:dyDescent="0.2">
      <c r="G1331" s="1209"/>
    </row>
    <row r="1332" spans="7:7" x14ac:dyDescent="0.2">
      <c r="G1332" s="1209"/>
    </row>
    <row r="1333" spans="7:7" x14ac:dyDescent="0.2">
      <c r="G1333" s="1209"/>
    </row>
    <row r="1334" spans="7:7" x14ac:dyDescent="0.2">
      <c r="G1334" s="1209"/>
    </row>
    <row r="1335" spans="7:7" x14ac:dyDescent="0.2">
      <c r="G1335" s="1209"/>
    </row>
    <row r="1336" spans="7:7" x14ac:dyDescent="0.2">
      <c r="G1336" s="1209"/>
    </row>
    <row r="1337" spans="7:7" x14ac:dyDescent="0.2">
      <c r="G1337" s="1209"/>
    </row>
    <row r="1338" spans="7:7" x14ac:dyDescent="0.2">
      <c r="G1338" s="1209"/>
    </row>
    <row r="1339" spans="7:7" x14ac:dyDescent="0.2">
      <c r="G1339" s="1209"/>
    </row>
    <row r="1340" spans="7:7" x14ac:dyDescent="0.2">
      <c r="G1340" s="1209"/>
    </row>
    <row r="1341" spans="7:7" x14ac:dyDescent="0.2">
      <c r="G1341" s="1209"/>
    </row>
    <row r="1342" spans="7:7" x14ac:dyDescent="0.2">
      <c r="G1342" s="1209"/>
    </row>
    <row r="1343" spans="7:7" x14ac:dyDescent="0.2">
      <c r="G1343" s="1209"/>
    </row>
    <row r="1344" spans="7:7" x14ac:dyDescent="0.2">
      <c r="G1344" s="1209"/>
    </row>
    <row r="1345" spans="7:7" x14ac:dyDescent="0.2">
      <c r="G1345" s="1209"/>
    </row>
    <row r="1346" spans="7:7" x14ac:dyDescent="0.2">
      <c r="G1346" s="1209"/>
    </row>
    <row r="1347" spans="7:7" x14ac:dyDescent="0.2">
      <c r="G1347" s="1209"/>
    </row>
    <row r="1348" spans="7:7" x14ac:dyDescent="0.2">
      <c r="G1348" s="1209"/>
    </row>
    <row r="1349" spans="7:7" x14ac:dyDescent="0.2">
      <c r="G1349" s="1209"/>
    </row>
    <row r="1350" spans="7:7" x14ac:dyDescent="0.2">
      <c r="G1350" s="1209"/>
    </row>
    <row r="1351" spans="7:7" x14ac:dyDescent="0.2">
      <c r="G1351" s="1209"/>
    </row>
    <row r="1352" spans="7:7" x14ac:dyDescent="0.2">
      <c r="G1352" s="1209"/>
    </row>
    <row r="1353" spans="7:7" x14ac:dyDescent="0.2">
      <c r="G1353" s="1209"/>
    </row>
    <row r="1354" spans="7:7" x14ac:dyDescent="0.2">
      <c r="G1354" s="1209"/>
    </row>
    <row r="1355" spans="7:7" x14ac:dyDescent="0.2">
      <c r="G1355" s="1209"/>
    </row>
    <row r="1356" spans="7:7" x14ac:dyDescent="0.2">
      <c r="G1356" s="1209"/>
    </row>
    <row r="1357" spans="7:7" x14ac:dyDescent="0.2">
      <c r="G1357" s="1209"/>
    </row>
    <row r="1358" spans="7:7" x14ac:dyDescent="0.2">
      <c r="G1358" s="1209"/>
    </row>
    <row r="1359" spans="7:7" x14ac:dyDescent="0.2">
      <c r="G1359" s="1209"/>
    </row>
    <row r="1360" spans="7:7" x14ac:dyDescent="0.2">
      <c r="G1360" s="1209"/>
    </row>
    <row r="1361" spans="7:7" x14ac:dyDescent="0.2">
      <c r="G1361" s="1209"/>
    </row>
    <row r="1362" spans="7:7" x14ac:dyDescent="0.2">
      <c r="G1362" s="1209"/>
    </row>
    <row r="1363" spans="7:7" x14ac:dyDescent="0.2">
      <c r="G1363" s="1209"/>
    </row>
    <row r="1364" spans="7:7" x14ac:dyDescent="0.2">
      <c r="G1364" s="1209"/>
    </row>
    <row r="1365" spans="7:7" x14ac:dyDescent="0.2">
      <c r="G1365" s="1209"/>
    </row>
    <row r="1366" spans="7:7" x14ac:dyDescent="0.2">
      <c r="G1366" s="1209"/>
    </row>
    <row r="1367" spans="7:7" x14ac:dyDescent="0.2">
      <c r="G1367" s="1209"/>
    </row>
    <row r="1368" spans="7:7" x14ac:dyDescent="0.2">
      <c r="G1368" s="1209"/>
    </row>
    <row r="1369" spans="7:7" x14ac:dyDescent="0.2">
      <c r="G1369" s="1209"/>
    </row>
    <row r="1370" spans="7:7" x14ac:dyDescent="0.2">
      <c r="G1370" s="1209"/>
    </row>
    <row r="1371" spans="7:7" x14ac:dyDescent="0.2">
      <c r="G1371" s="1209"/>
    </row>
    <row r="1372" spans="7:7" x14ac:dyDescent="0.2">
      <c r="G1372" s="1209"/>
    </row>
    <row r="1373" spans="7:7" x14ac:dyDescent="0.2">
      <c r="G1373" s="1209"/>
    </row>
    <row r="1374" spans="7:7" x14ac:dyDescent="0.2">
      <c r="G1374" s="1209"/>
    </row>
    <row r="1375" spans="7:7" x14ac:dyDescent="0.2">
      <c r="G1375" s="1209"/>
    </row>
    <row r="1376" spans="7:7" x14ac:dyDescent="0.2">
      <c r="G1376" s="1209"/>
    </row>
    <row r="1377" spans="7:7" x14ac:dyDescent="0.2">
      <c r="G1377" s="1209"/>
    </row>
    <row r="1378" spans="7:7" x14ac:dyDescent="0.2">
      <c r="G1378" s="1209"/>
    </row>
    <row r="1379" spans="7:7" x14ac:dyDescent="0.2">
      <c r="G1379" s="1209"/>
    </row>
    <row r="1380" spans="7:7" x14ac:dyDescent="0.2">
      <c r="G1380" s="1209"/>
    </row>
    <row r="1381" spans="7:7" x14ac:dyDescent="0.2">
      <c r="G1381" s="1209"/>
    </row>
    <row r="1382" spans="7:7" x14ac:dyDescent="0.2">
      <c r="G1382" s="1209"/>
    </row>
    <row r="1383" spans="7:7" x14ac:dyDescent="0.2">
      <c r="G1383" s="1209"/>
    </row>
    <row r="1384" spans="7:7" x14ac:dyDescent="0.2">
      <c r="G1384" s="1209"/>
    </row>
    <row r="1385" spans="7:7" x14ac:dyDescent="0.2">
      <c r="G1385" s="1209"/>
    </row>
    <row r="1386" spans="7:7" x14ac:dyDescent="0.2">
      <c r="G1386" s="1209"/>
    </row>
    <row r="1387" spans="7:7" x14ac:dyDescent="0.2">
      <c r="G1387" s="1209"/>
    </row>
    <row r="1388" spans="7:7" x14ac:dyDescent="0.2">
      <c r="G1388" s="1209"/>
    </row>
    <row r="1389" spans="7:7" x14ac:dyDescent="0.2">
      <c r="G1389" s="1209"/>
    </row>
    <row r="1390" spans="7:7" x14ac:dyDescent="0.2">
      <c r="G1390" s="1209"/>
    </row>
    <row r="1391" spans="7:7" x14ac:dyDescent="0.2">
      <c r="G1391" s="1209"/>
    </row>
    <row r="1392" spans="7:7" x14ac:dyDescent="0.2">
      <c r="G1392" s="1209"/>
    </row>
    <row r="1393" spans="7:7" x14ac:dyDescent="0.2">
      <c r="G1393" s="1209"/>
    </row>
    <row r="1394" spans="7:7" x14ac:dyDescent="0.2">
      <c r="G1394" s="1209"/>
    </row>
    <row r="1395" spans="7:7" x14ac:dyDescent="0.2">
      <c r="G1395" s="1209"/>
    </row>
    <row r="1396" spans="7:7" x14ac:dyDescent="0.2">
      <c r="G1396" s="1209"/>
    </row>
    <row r="1397" spans="7:7" x14ac:dyDescent="0.2">
      <c r="G1397" s="1209"/>
    </row>
    <row r="1398" spans="7:7" x14ac:dyDescent="0.2">
      <c r="G1398" s="1209"/>
    </row>
    <row r="1399" spans="7:7" x14ac:dyDescent="0.2">
      <c r="G1399" s="1209"/>
    </row>
    <row r="1400" spans="7:7" x14ac:dyDescent="0.2">
      <c r="G1400" s="1209"/>
    </row>
    <row r="1401" spans="7:7" x14ac:dyDescent="0.2">
      <c r="G1401" s="1209"/>
    </row>
    <row r="1402" spans="7:7" x14ac:dyDescent="0.2">
      <c r="G1402" s="1209"/>
    </row>
    <row r="1403" spans="7:7" x14ac:dyDescent="0.2">
      <c r="G1403" s="1209"/>
    </row>
    <row r="1404" spans="7:7" x14ac:dyDescent="0.2">
      <c r="G1404" s="1209"/>
    </row>
    <row r="1405" spans="7:7" x14ac:dyDescent="0.2">
      <c r="G1405" s="1209"/>
    </row>
    <row r="1406" spans="7:7" x14ac:dyDescent="0.2">
      <c r="G1406" s="1209"/>
    </row>
    <row r="1407" spans="7:7" x14ac:dyDescent="0.2">
      <c r="G1407" s="1209"/>
    </row>
    <row r="1408" spans="7:7" x14ac:dyDescent="0.2">
      <c r="G1408" s="1209"/>
    </row>
    <row r="1409" spans="7:7" x14ac:dyDescent="0.2">
      <c r="G1409" s="1209"/>
    </row>
    <row r="1410" spans="7:7" x14ac:dyDescent="0.2">
      <c r="G1410" s="1209"/>
    </row>
    <row r="1411" spans="7:7" x14ac:dyDescent="0.2">
      <c r="G1411" s="1209"/>
    </row>
    <row r="1412" spans="7:7" x14ac:dyDescent="0.2">
      <c r="G1412" s="1209"/>
    </row>
    <row r="1413" spans="7:7" x14ac:dyDescent="0.2">
      <c r="G1413" s="1209"/>
    </row>
    <row r="1414" spans="7:7" x14ac:dyDescent="0.2">
      <c r="G1414" s="1209"/>
    </row>
    <row r="1415" spans="7:7" x14ac:dyDescent="0.2">
      <c r="G1415" s="1209"/>
    </row>
    <row r="1416" spans="7:7" x14ac:dyDescent="0.2">
      <c r="G1416" s="1209"/>
    </row>
    <row r="1417" spans="7:7" x14ac:dyDescent="0.2">
      <c r="G1417" s="1209"/>
    </row>
    <row r="1418" spans="7:7" x14ac:dyDescent="0.2">
      <c r="G1418" s="1209"/>
    </row>
    <row r="1419" spans="7:7" x14ac:dyDescent="0.2">
      <c r="G1419" s="1209"/>
    </row>
    <row r="1420" spans="7:7" x14ac:dyDescent="0.2">
      <c r="G1420" s="1209"/>
    </row>
    <row r="1421" spans="7:7" x14ac:dyDescent="0.2">
      <c r="G1421" s="1209"/>
    </row>
    <row r="1422" spans="7:7" x14ac:dyDescent="0.2">
      <c r="G1422" s="1209"/>
    </row>
    <row r="1423" spans="7:7" x14ac:dyDescent="0.2">
      <c r="G1423" s="1209"/>
    </row>
    <row r="1424" spans="7:7" x14ac:dyDescent="0.2">
      <c r="G1424" s="1209"/>
    </row>
    <row r="1425" spans="7:7" x14ac:dyDescent="0.2">
      <c r="G1425" s="1209"/>
    </row>
    <row r="1426" spans="7:7" x14ac:dyDescent="0.2">
      <c r="G1426" s="1209"/>
    </row>
    <row r="1427" spans="7:7" x14ac:dyDescent="0.2">
      <c r="G1427" s="1209"/>
    </row>
    <row r="1428" spans="7:7" x14ac:dyDescent="0.2">
      <c r="G1428" s="1209"/>
    </row>
    <row r="1429" spans="7:7" x14ac:dyDescent="0.2">
      <c r="G1429" s="1209"/>
    </row>
    <row r="1430" spans="7:7" x14ac:dyDescent="0.2">
      <c r="G1430" s="1209"/>
    </row>
    <row r="1431" spans="7:7" x14ac:dyDescent="0.2">
      <c r="G1431" s="1209"/>
    </row>
    <row r="1432" spans="7:7" x14ac:dyDescent="0.2">
      <c r="G1432" s="1209"/>
    </row>
    <row r="1433" spans="7:7" x14ac:dyDescent="0.2">
      <c r="G1433" s="1209"/>
    </row>
    <row r="1434" spans="7:7" x14ac:dyDescent="0.2">
      <c r="G1434" s="1209"/>
    </row>
    <row r="1435" spans="7:7" x14ac:dyDescent="0.2">
      <c r="G1435" s="1209"/>
    </row>
    <row r="1436" spans="7:7" x14ac:dyDescent="0.2">
      <c r="G1436" s="1209"/>
    </row>
    <row r="1437" spans="7:7" x14ac:dyDescent="0.2">
      <c r="G1437" s="1209"/>
    </row>
    <row r="1438" spans="7:7" x14ac:dyDescent="0.2">
      <c r="G1438" s="1209"/>
    </row>
    <row r="1439" spans="7:7" x14ac:dyDescent="0.2">
      <c r="G1439" s="1209"/>
    </row>
    <row r="1440" spans="7:7" x14ac:dyDescent="0.2">
      <c r="G1440" s="1209"/>
    </row>
    <row r="1441" spans="7:7" x14ac:dyDescent="0.2">
      <c r="G1441" s="1209"/>
    </row>
    <row r="1442" spans="7:7" x14ac:dyDescent="0.2">
      <c r="G1442" s="1209"/>
    </row>
    <row r="1443" spans="7:7" x14ac:dyDescent="0.2">
      <c r="G1443" s="1209"/>
    </row>
    <row r="1444" spans="7:7" x14ac:dyDescent="0.2">
      <c r="G1444" s="1209"/>
    </row>
    <row r="1445" spans="7:7" x14ac:dyDescent="0.2">
      <c r="G1445" s="1209"/>
    </row>
    <row r="1446" spans="7:7" x14ac:dyDescent="0.2">
      <c r="G1446" s="1209"/>
    </row>
    <row r="1447" spans="7:7" x14ac:dyDescent="0.2">
      <c r="G1447" s="1209"/>
    </row>
    <row r="1448" spans="7:7" x14ac:dyDescent="0.2">
      <c r="G1448" s="1209"/>
    </row>
    <row r="1449" spans="7:7" x14ac:dyDescent="0.2">
      <c r="G1449" s="1209"/>
    </row>
    <row r="1450" spans="7:7" x14ac:dyDescent="0.2">
      <c r="G1450" s="1209"/>
    </row>
    <row r="1451" spans="7:7" x14ac:dyDescent="0.2">
      <c r="G1451" s="1209"/>
    </row>
    <row r="1452" spans="7:7" x14ac:dyDescent="0.2">
      <c r="G1452" s="1209"/>
    </row>
    <row r="1453" spans="7:7" x14ac:dyDescent="0.2">
      <c r="G1453" s="1209"/>
    </row>
    <row r="1454" spans="7:7" x14ac:dyDescent="0.2">
      <c r="G1454" s="1209"/>
    </row>
    <row r="1455" spans="7:7" x14ac:dyDescent="0.2">
      <c r="G1455" s="1209"/>
    </row>
    <row r="1456" spans="7:7" x14ac:dyDescent="0.2">
      <c r="G1456" s="1209"/>
    </row>
    <row r="1457" spans="7:7" x14ac:dyDescent="0.2">
      <c r="G1457" s="1209"/>
    </row>
    <row r="1458" spans="7:7" x14ac:dyDescent="0.2">
      <c r="G1458" s="1209"/>
    </row>
    <row r="1459" spans="7:7" x14ac:dyDescent="0.2">
      <c r="G1459" s="1209"/>
    </row>
    <row r="1460" spans="7:7" x14ac:dyDescent="0.2">
      <c r="G1460" s="1209"/>
    </row>
    <row r="1461" spans="7:7" x14ac:dyDescent="0.2">
      <c r="G1461" s="1209"/>
    </row>
    <row r="1462" spans="7:7" x14ac:dyDescent="0.2">
      <c r="G1462" s="1209"/>
    </row>
    <row r="1463" spans="7:7" x14ac:dyDescent="0.2">
      <c r="G1463" s="1209"/>
    </row>
    <row r="1464" spans="7:7" x14ac:dyDescent="0.2">
      <c r="G1464" s="1209"/>
    </row>
    <row r="1465" spans="7:7" x14ac:dyDescent="0.2">
      <c r="G1465" s="1209"/>
    </row>
    <row r="1466" spans="7:7" x14ac:dyDescent="0.2">
      <c r="G1466" s="1209"/>
    </row>
    <row r="1467" spans="7:7" x14ac:dyDescent="0.2">
      <c r="G1467" s="1209"/>
    </row>
    <row r="1468" spans="7:7" x14ac:dyDescent="0.2">
      <c r="G1468" s="1209"/>
    </row>
    <row r="1469" spans="7:7" x14ac:dyDescent="0.2">
      <c r="G1469" s="1209"/>
    </row>
    <row r="1470" spans="7:7" x14ac:dyDescent="0.2">
      <c r="G1470" s="1209"/>
    </row>
    <row r="1471" spans="7:7" x14ac:dyDescent="0.2">
      <c r="G1471" s="1209"/>
    </row>
    <row r="1472" spans="7:7" x14ac:dyDescent="0.2">
      <c r="G1472" s="1209"/>
    </row>
    <row r="1473" spans="7:7" x14ac:dyDescent="0.2">
      <c r="G1473" s="1209"/>
    </row>
    <row r="1474" spans="7:7" x14ac:dyDescent="0.2">
      <c r="G1474" s="1209"/>
    </row>
    <row r="1475" spans="7:7" x14ac:dyDescent="0.2">
      <c r="G1475" s="1209"/>
    </row>
    <row r="1476" spans="7:7" x14ac:dyDescent="0.2">
      <c r="G1476" s="1209"/>
    </row>
    <row r="1477" spans="7:7" x14ac:dyDescent="0.2">
      <c r="G1477" s="1209"/>
    </row>
    <row r="1478" spans="7:7" x14ac:dyDescent="0.2">
      <c r="G1478" s="1209"/>
    </row>
    <row r="1479" spans="7:7" x14ac:dyDescent="0.2">
      <c r="G1479" s="1209"/>
    </row>
    <row r="1480" spans="7:7" x14ac:dyDescent="0.2">
      <c r="G1480" s="1209"/>
    </row>
    <row r="1481" spans="7:7" x14ac:dyDescent="0.2">
      <c r="G1481" s="1209"/>
    </row>
    <row r="1482" spans="7:7" x14ac:dyDescent="0.2">
      <c r="G1482" s="1209"/>
    </row>
    <row r="1483" spans="7:7" x14ac:dyDescent="0.2">
      <c r="G1483" s="1209"/>
    </row>
    <row r="1484" spans="7:7" x14ac:dyDescent="0.2">
      <c r="G1484" s="1209"/>
    </row>
    <row r="1485" spans="7:7" x14ac:dyDescent="0.2">
      <c r="G1485" s="1209"/>
    </row>
    <row r="1486" spans="7:7" x14ac:dyDescent="0.2">
      <c r="G1486" s="1209"/>
    </row>
    <row r="1487" spans="7:7" x14ac:dyDescent="0.2">
      <c r="G1487" s="1209"/>
    </row>
    <row r="1488" spans="7:7" x14ac:dyDescent="0.2">
      <c r="G1488" s="1209"/>
    </row>
    <row r="1489" spans="7:7" x14ac:dyDescent="0.2">
      <c r="G1489" s="1209"/>
    </row>
    <row r="1490" spans="7:7" x14ac:dyDescent="0.2">
      <c r="G1490" s="1209"/>
    </row>
    <row r="1491" spans="7:7" x14ac:dyDescent="0.2">
      <c r="G1491" s="1209"/>
    </row>
    <row r="1492" spans="7:7" x14ac:dyDescent="0.2">
      <c r="G1492" s="1209"/>
    </row>
    <row r="1493" spans="7:7" x14ac:dyDescent="0.2">
      <c r="G1493" s="1209"/>
    </row>
    <row r="1494" spans="7:7" x14ac:dyDescent="0.2">
      <c r="G1494" s="1209"/>
    </row>
    <row r="1495" spans="7:7" x14ac:dyDescent="0.2">
      <c r="G1495" s="1209"/>
    </row>
    <row r="1496" spans="7:7" x14ac:dyDescent="0.2">
      <c r="G1496" s="1209"/>
    </row>
    <row r="1497" spans="7:7" x14ac:dyDescent="0.2">
      <c r="G1497" s="1209"/>
    </row>
    <row r="1498" spans="7:7" x14ac:dyDescent="0.2">
      <c r="G1498" s="1209"/>
    </row>
    <row r="1499" spans="7:7" x14ac:dyDescent="0.2">
      <c r="G1499" s="1209"/>
    </row>
    <row r="1500" spans="7:7" x14ac:dyDescent="0.2">
      <c r="G1500" s="1209"/>
    </row>
    <row r="1501" spans="7:7" x14ac:dyDescent="0.2">
      <c r="G1501" s="1209"/>
    </row>
    <row r="1502" spans="7:7" x14ac:dyDescent="0.2">
      <c r="G1502" s="1209"/>
    </row>
    <row r="1503" spans="7:7" x14ac:dyDescent="0.2">
      <c r="G1503" s="1209"/>
    </row>
    <row r="1504" spans="7:7" x14ac:dyDescent="0.2">
      <c r="G1504" s="1209"/>
    </row>
    <row r="1505" spans="7:7" x14ac:dyDescent="0.2">
      <c r="G1505" s="1209"/>
    </row>
    <row r="1506" spans="7:7" x14ac:dyDescent="0.2">
      <c r="G1506" s="1209"/>
    </row>
    <row r="1507" spans="7:7" x14ac:dyDescent="0.2">
      <c r="G1507" s="1209"/>
    </row>
    <row r="1508" spans="7:7" x14ac:dyDescent="0.2">
      <c r="G1508" s="1209"/>
    </row>
    <row r="1509" spans="7:7" x14ac:dyDescent="0.2">
      <c r="G1509" s="1209"/>
    </row>
    <row r="1510" spans="7:7" x14ac:dyDescent="0.2">
      <c r="G1510" s="1209"/>
    </row>
    <row r="1511" spans="7:7" x14ac:dyDescent="0.2">
      <c r="G1511" s="1209"/>
    </row>
    <row r="1512" spans="7:7" x14ac:dyDescent="0.2">
      <c r="G1512" s="1209"/>
    </row>
    <row r="1513" spans="7:7" x14ac:dyDescent="0.2">
      <c r="G1513" s="1209"/>
    </row>
    <row r="1514" spans="7:7" x14ac:dyDescent="0.2">
      <c r="G1514" s="1209"/>
    </row>
    <row r="1515" spans="7:7" x14ac:dyDescent="0.2">
      <c r="G1515" s="1209"/>
    </row>
    <row r="1516" spans="7:7" x14ac:dyDescent="0.2">
      <c r="G1516" s="1209"/>
    </row>
    <row r="1517" spans="7:7" x14ac:dyDescent="0.2">
      <c r="G1517" s="1209"/>
    </row>
    <row r="1518" spans="7:7" x14ac:dyDescent="0.2">
      <c r="G1518" s="1209"/>
    </row>
    <row r="1519" spans="7:7" x14ac:dyDescent="0.2">
      <c r="G1519" s="1209"/>
    </row>
    <row r="1520" spans="7:7" x14ac:dyDescent="0.2">
      <c r="G1520" s="1209"/>
    </row>
    <row r="1521" spans="7:7" x14ac:dyDescent="0.2">
      <c r="G1521" s="1209"/>
    </row>
    <row r="1522" spans="7:7" x14ac:dyDescent="0.2">
      <c r="G1522" s="1209"/>
    </row>
    <row r="1523" spans="7:7" x14ac:dyDescent="0.2">
      <c r="G1523" s="1209"/>
    </row>
    <row r="1524" spans="7:7" x14ac:dyDescent="0.2">
      <c r="G1524" s="1209"/>
    </row>
    <row r="1525" spans="7:7" x14ac:dyDescent="0.2">
      <c r="G1525" s="1209"/>
    </row>
    <row r="1526" spans="7:7" x14ac:dyDescent="0.2">
      <c r="G1526" s="1209"/>
    </row>
    <row r="1527" spans="7:7" x14ac:dyDescent="0.2">
      <c r="G1527" s="1209"/>
    </row>
    <row r="1528" spans="7:7" x14ac:dyDescent="0.2">
      <c r="G1528" s="1209"/>
    </row>
    <row r="1529" spans="7:7" x14ac:dyDescent="0.2">
      <c r="G1529" s="1209"/>
    </row>
    <row r="1530" spans="7:7" x14ac:dyDescent="0.2">
      <c r="G1530" s="1209"/>
    </row>
    <row r="1531" spans="7:7" x14ac:dyDescent="0.2">
      <c r="G1531" s="1209"/>
    </row>
    <row r="1532" spans="7:7" x14ac:dyDescent="0.2">
      <c r="G1532" s="1209"/>
    </row>
    <row r="1533" spans="7:7" x14ac:dyDescent="0.2">
      <c r="G1533" s="1209"/>
    </row>
    <row r="1534" spans="7:7" x14ac:dyDescent="0.2">
      <c r="G1534" s="1209"/>
    </row>
    <row r="1535" spans="7:7" x14ac:dyDescent="0.2">
      <c r="G1535" s="1209"/>
    </row>
    <row r="1536" spans="7:7" x14ac:dyDescent="0.2">
      <c r="G1536" s="1209"/>
    </row>
    <row r="1537" spans="7:7" x14ac:dyDescent="0.2">
      <c r="G1537" s="1209"/>
    </row>
    <row r="1538" spans="7:7" x14ac:dyDescent="0.2">
      <c r="G1538" s="1209"/>
    </row>
    <row r="1539" spans="7:7" x14ac:dyDescent="0.2">
      <c r="G1539" s="1209"/>
    </row>
    <row r="1540" spans="7:7" x14ac:dyDescent="0.2">
      <c r="G1540" s="1209"/>
    </row>
    <row r="1541" spans="7:7" x14ac:dyDescent="0.2">
      <c r="G1541" s="1209"/>
    </row>
    <row r="1542" spans="7:7" x14ac:dyDescent="0.2">
      <c r="G1542" s="1209"/>
    </row>
    <row r="1543" spans="7:7" x14ac:dyDescent="0.2">
      <c r="G1543" s="1209"/>
    </row>
    <row r="1544" spans="7:7" x14ac:dyDescent="0.2">
      <c r="G1544" s="1209"/>
    </row>
    <row r="1545" spans="7:7" x14ac:dyDescent="0.2">
      <c r="G1545" s="1209"/>
    </row>
    <row r="1546" spans="7:7" x14ac:dyDescent="0.2">
      <c r="G1546" s="1209"/>
    </row>
    <row r="1547" spans="7:7" x14ac:dyDescent="0.2">
      <c r="G1547" s="1209"/>
    </row>
    <row r="1548" spans="7:7" x14ac:dyDescent="0.2">
      <c r="G1548" s="1209"/>
    </row>
    <row r="1549" spans="7:7" x14ac:dyDescent="0.2">
      <c r="G1549" s="1209"/>
    </row>
    <row r="1550" spans="7:7" x14ac:dyDescent="0.2">
      <c r="G1550" s="1209"/>
    </row>
    <row r="1551" spans="7:7" x14ac:dyDescent="0.2">
      <c r="G1551" s="1209"/>
    </row>
    <row r="1552" spans="7:7" x14ac:dyDescent="0.2">
      <c r="G1552" s="1209"/>
    </row>
    <row r="1553" spans="7:7" x14ac:dyDescent="0.2">
      <c r="G1553" s="1209"/>
    </row>
    <row r="1554" spans="7:7" x14ac:dyDescent="0.2">
      <c r="G1554" s="1209"/>
    </row>
    <row r="1555" spans="7:7" x14ac:dyDescent="0.2">
      <c r="G1555" s="1209"/>
    </row>
    <row r="1556" spans="7:7" x14ac:dyDescent="0.2">
      <c r="G1556" s="1209"/>
    </row>
    <row r="1557" spans="7:7" x14ac:dyDescent="0.2">
      <c r="G1557" s="1209"/>
    </row>
    <row r="1558" spans="7:7" x14ac:dyDescent="0.2">
      <c r="G1558" s="1209"/>
    </row>
    <row r="1559" spans="7:7" x14ac:dyDescent="0.2">
      <c r="G1559" s="1209"/>
    </row>
    <row r="1560" spans="7:7" x14ac:dyDescent="0.2">
      <c r="G1560" s="1209"/>
    </row>
    <row r="1561" spans="7:7" x14ac:dyDescent="0.2">
      <c r="G1561" s="1209"/>
    </row>
    <row r="1562" spans="7:7" x14ac:dyDescent="0.2">
      <c r="G1562" s="1209"/>
    </row>
    <row r="1563" spans="7:7" x14ac:dyDescent="0.2">
      <c r="G1563" s="1209"/>
    </row>
    <row r="1564" spans="7:7" x14ac:dyDescent="0.2">
      <c r="G1564" s="1209"/>
    </row>
    <row r="1565" spans="7:7" x14ac:dyDescent="0.2">
      <c r="G1565" s="1209"/>
    </row>
    <row r="1566" spans="7:7" x14ac:dyDescent="0.2">
      <c r="G1566" s="1209"/>
    </row>
    <row r="1567" spans="7:7" x14ac:dyDescent="0.2">
      <c r="G1567" s="1209"/>
    </row>
    <row r="1568" spans="7:7" x14ac:dyDescent="0.2">
      <c r="G1568" s="1209"/>
    </row>
    <row r="1569" spans="7:7" x14ac:dyDescent="0.2">
      <c r="G1569" s="1209"/>
    </row>
    <row r="1570" spans="7:7" x14ac:dyDescent="0.2">
      <c r="G1570" s="1209"/>
    </row>
    <row r="1571" spans="7:7" x14ac:dyDescent="0.2">
      <c r="G1571" s="1209"/>
    </row>
    <row r="1572" spans="7:7" x14ac:dyDescent="0.2">
      <c r="G1572" s="1209"/>
    </row>
    <row r="1573" spans="7:7" x14ac:dyDescent="0.2">
      <c r="G1573" s="1209"/>
    </row>
    <row r="1574" spans="7:7" x14ac:dyDescent="0.2">
      <c r="G1574" s="1209"/>
    </row>
    <row r="1575" spans="7:7" x14ac:dyDescent="0.2">
      <c r="G1575" s="1209"/>
    </row>
    <row r="1576" spans="7:7" x14ac:dyDescent="0.2">
      <c r="G1576" s="1209"/>
    </row>
  </sheetData>
  <mergeCells count="4">
    <mergeCell ref="B2:G2"/>
    <mergeCell ref="B3:G3"/>
    <mergeCell ref="B4:G4"/>
    <mergeCell ref="B5:G5"/>
  </mergeCells>
  <hyperlinks>
    <hyperlink ref="H2" location="'Indice Total'!A126"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8"/>
  <sheetViews>
    <sheetView showGridLines="0" zoomScale="90" zoomScaleNormal="90" workbookViewId="0"/>
  </sheetViews>
  <sheetFormatPr baseColWidth="10" defaultRowHeight="15" x14ac:dyDescent="0.25"/>
  <cols>
    <col min="1" max="1" width="23.7109375" style="1211" customWidth="1"/>
    <col min="2" max="2" width="46.7109375" style="1211" customWidth="1"/>
    <col min="3" max="3" width="3.140625" style="1211" customWidth="1"/>
    <col min="4" max="4" width="15" style="1211" bestFit="1" customWidth="1"/>
    <col min="5" max="5" width="3.42578125" style="1211" customWidth="1"/>
    <col min="6" max="6" width="15" style="1211" bestFit="1" customWidth="1"/>
    <col min="7" max="7" width="5.28515625" style="1211" customWidth="1"/>
    <col min="8" max="8" width="15.7109375" style="1211" customWidth="1"/>
    <col min="9" max="9" width="4.28515625" style="1211" customWidth="1"/>
    <col min="10" max="10" width="13.7109375" style="1211" customWidth="1"/>
    <col min="11" max="11" width="4.5703125" style="1211" customWidth="1"/>
    <col min="12" max="12" width="14.85546875" style="1211" customWidth="1"/>
    <col min="13" max="13" width="4.42578125" style="1211" customWidth="1"/>
    <col min="14" max="16384" width="11.42578125" style="1211"/>
  </cols>
  <sheetData>
    <row r="1" spans="2:14" ht="42.95" customHeight="1" x14ac:dyDescent="0.25"/>
    <row r="2" spans="2:14" ht="28.5" customHeight="1" x14ac:dyDescent="0.25">
      <c r="B2" s="2113" t="s">
        <v>2015</v>
      </c>
      <c r="C2" s="2114"/>
      <c r="D2" s="2114"/>
      <c r="E2" s="2114"/>
      <c r="F2" s="2114"/>
      <c r="G2" s="2114"/>
      <c r="H2" s="2114"/>
      <c r="I2" s="2114"/>
      <c r="J2" s="2114"/>
      <c r="K2" s="2114"/>
      <c r="L2" s="2114"/>
      <c r="M2" s="2114"/>
      <c r="N2" s="972" t="s">
        <v>885</v>
      </c>
    </row>
    <row r="3" spans="2:14" ht="15.75" x14ac:dyDescent="0.25">
      <c r="B3" s="2106" t="s">
        <v>1820</v>
      </c>
      <c r="C3" s="2115"/>
      <c r="D3" s="2115"/>
      <c r="E3" s="2115"/>
      <c r="F3" s="2115"/>
      <c r="G3" s="2115"/>
      <c r="H3" s="2115"/>
      <c r="I3" s="2115"/>
      <c r="J3" s="2115"/>
      <c r="K3" s="2115"/>
      <c r="L3" s="2115"/>
      <c r="M3" s="2115"/>
    </row>
    <row r="4" spans="2:14" ht="15.75" x14ac:dyDescent="0.25">
      <c r="B4" s="2106" t="s">
        <v>1821</v>
      </c>
      <c r="C4" s="2115"/>
      <c r="D4" s="2115"/>
      <c r="E4" s="2115"/>
      <c r="F4" s="2115"/>
      <c r="G4" s="2115"/>
      <c r="H4" s="2115"/>
      <c r="I4" s="2115"/>
      <c r="J4" s="2115"/>
      <c r="K4" s="2115"/>
      <c r="L4" s="2115"/>
      <c r="M4" s="2115"/>
    </row>
    <row r="5" spans="2:14" ht="16.5" thickBot="1" x14ac:dyDescent="0.3">
      <c r="B5" s="2106" t="s">
        <v>304</v>
      </c>
      <c r="C5" s="2115"/>
      <c r="D5" s="2115"/>
      <c r="E5" s="2115"/>
      <c r="F5" s="2115"/>
      <c r="G5" s="2115"/>
      <c r="H5" s="2115"/>
      <c r="I5" s="2115"/>
      <c r="J5" s="2115"/>
      <c r="K5" s="2115"/>
      <c r="L5" s="2115"/>
      <c r="M5" s="2115"/>
    </row>
    <row r="6" spans="2:14" ht="15.75" x14ac:dyDescent="0.25">
      <c r="B6" s="1212"/>
      <c r="C6" s="1212"/>
      <c r="D6" s="1213"/>
      <c r="E6" s="1213"/>
      <c r="F6" s="1212"/>
      <c r="G6" s="1212"/>
      <c r="H6" s="1212"/>
      <c r="I6" s="1212"/>
      <c r="J6" s="1212"/>
      <c r="K6" s="1212"/>
      <c r="L6" s="1214"/>
      <c r="M6" s="1214"/>
    </row>
    <row r="7" spans="2:14" ht="15.75" x14ac:dyDescent="0.25">
      <c r="B7" s="1071"/>
      <c r="C7" s="1071"/>
      <c r="D7" s="1546">
        <v>2013</v>
      </c>
      <c r="E7" s="1546"/>
      <c r="F7" s="1546">
        <v>2014</v>
      </c>
      <c r="G7" s="1546"/>
      <c r="H7" s="1546">
        <v>2015</v>
      </c>
      <c r="I7" s="1546"/>
      <c r="J7" s="1546">
        <v>2016</v>
      </c>
      <c r="K7" s="1546"/>
      <c r="L7" s="1546">
        <v>2017</v>
      </c>
      <c r="M7" s="1071"/>
    </row>
    <row r="8" spans="2:14" x14ac:dyDescent="0.25">
      <c r="B8" s="1215" t="s">
        <v>1077</v>
      </c>
      <c r="C8" s="1215"/>
      <c r="D8" s="1215"/>
      <c r="E8" s="1215"/>
      <c r="F8" s="1215"/>
      <c r="G8" s="1215"/>
      <c r="H8" s="1215"/>
      <c r="I8" s="1215"/>
      <c r="J8" s="1215"/>
      <c r="K8" s="1215"/>
      <c r="L8" s="1215"/>
      <c r="M8" s="1215"/>
    </row>
    <row r="9" spans="2:14" ht="18" customHeight="1" x14ac:dyDescent="0.25">
      <c r="B9" s="1079" t="s">
        <v>1481</v>
      </c>
      <c r="C9" s="1216"/>
      <c r="D9" s="1216">
        <v>70280726</v>
      </c>
      <c r="E9" s="1217"/>
      <c r="F9" s="1216">
        <v>67212030</v>
      </c>
      <c r="G9" s="1217"/>
      <c r="H9" s="1216">
        <v>69608569</v>
      </c>
      <c r="I9" s="1217"/>
      <c r="J9" s="1216">
        <v>72162016</v>
      </c>
      <c r="K9" s="1217"/>
      <c r="L9" s="1216">
        <v>72167292</v>
      </c>
      <c r="M9" s="1217"/>
    </row>
    <row r="10" spans="2:14" ht="18" customHeight="1" x14ac:dyDescent="0.25">
      <c r="B10" s="1079" t="s">
        <v>1822</v>
      </c>
      <c r="C10" s="1216"/>
      <c r="D10" s="1216">
        <v>578770</v>
      </c>
      <c r="E10" s="1217"/>
      <c r="F10" s="1216">
        <v>721733</v>
      </c>
      <c r="G10" s="1217"/>
      <c r="H10" s="1216">
        <v>456030</v>
      </c>
      <c r="I10" s="1217"/>
      <c r="J10" s="1216">
        <v>457515</v>
      </c>
      <c r="K10" s="1217"/>
      <c r="L10" s="1216">
        <v>554818</v>
      </c>
      <c r="M10" s="1217"/>
    </row>
    <row r="11" spans="2:14" ht="18" customHeight="1" x14ac:dyDescent="0.25">
      <c r="B11" s="1079" t="s">
        <v>1823</v>
      </c>
      <c r="C11" s="1216"/>
      <c r="D11" s="1216">
        <v>40</v>
      </c>
      <c r="E11" s="1217"/>
      <c r="F11" s="1216">
        <v>63935</v>
      </c>
      <c r="G11" s="1217"/>
      <c r="H11" s="1216">
        <v>0</v>
      </c>
      <c r="I11" s="1217"/>
      <c r="J11" s="1216">
        <v>0</v>
      </c>
      <c r="K11" s="1217"/>
      <c r="L11" s="1216">
        <v>0</v>
      </c>
      <c r="M11" s="1217"/>
    </row>
    <row r="12" spans="2:14" ht="18" customHeight="1" x14ac:dyDescent="0.25">
      <c r="B12" s="1121" t="s">
        <v>1084</v>
      </c>
      <c r="C12" s="1218"/>
      <c r="D12" s="1218">
        <v>70859536</v>
      </c>
      <c r="E12" s="1218"/>
      <c r="F12" s="1218">
        <v>67997698</v>
      </c>
      <c r="G12" s="1218"/>
      <c r="H12" s="1218">
        <v>70064599</v>
      </c>
      <c r="I12" s="1219"/>
      <c r="J12" s="1218">
        <v>72619531</v>
      </c>
      <c r="K12" s="1219"/>
      <c r="L12" s="1218">
        <v>72722110</v>
      </c>
      <c r="M12" s="1219"/>
    </row>
    <row r="13" spans="2:14" x14ac:dyDescent="0.25">
      <c r="B13" s="1123"/>
      <c r="C13" s="1220"/>
      <c r="D13" s="1220"/>
      <c r="E13" s="1220"/>
      <c r="F13" s="1220"/>
      <c r="G13" s="1221"/>
      <c r="H13" s="1220"/>
      <c r="I13" s="1221"/>
      <c r="J13" s="1220"/>
      <c r="K13" s="1221"/>
      <c r="L13" s="1220"/>
      <c r="M13" s="1221"/>
    </row>
    <row r="14" spans="2:14" ht="18" customHeight="1" x14ac:dyDescent="0.25">
      <c r="B14" s="1215" t="s">
        <v>1085</v>
      </c>
      <c r="C14" s="1222"/>
      <c r="D14" s="1222"/>
      <c r="E14" s="1222"/>
      <c r="F14" s="1222"/>
      <c r="G14" s="1223"/>
      <c r="H14" s="1222"/>
      <c r="I14" s="1223"/>
      <c r="J14" s="1222"/>
      <c r="K14" s="1223"/>
      <c r="L14" s="1222"/>
      <c r="M14" s="1223"/>
    </row>
    <row r="15" spans="2:14" x14ac:dyDescent="0.25">
      <c r="B15" s="1079"/>
      <c r="C15" s="1216"/>
      <c r="D15" s="1216"/>
      <c r="E15" s="1216"/>
      <c r="F15" s="1216"/>
      <c r="G15" s="1217"/>
      <c r="H15" s="1216"/>
      <c r="I15" s="1217"/>
      <c r="J15" s="1216"/>
      <c r="K15" s="1217"/>
      <c r="L15" s="1216"/>
      <c r="M15" s="1217"/>
    </row>
    <row r="16" spans="2:14" ht="18" customHeight="1" x14ac:dyDescent="0.25">
      <c r="B16" s="1079" t="s">
        <v>1824</v>
      </c>
      <c r="C16" s="1216"/>
      <c r="D16" s="1216"/>
      <c r="E16" s="1216"/>
      <c r="F16" s="1216"/>
      <c r="G16" s="1217"/>
      <c r="H16" s="1216"/>
      <c r="I16" s="1217"/>
      <c r="J16" s="1216"/>
      <c r="K16" s="1217"/>
      <c r="L16" s="1216"/>
      <c r="M16" s="1217"/>
    </row>
    <row r="17" spans="2:14" ht="18" customHeight="1" x14ac:dyDescent="0.25">
      <c r="B17" s="1079" t="s">
        <v>1825</v>
      </c>
      <c r="C17" s="1216"/>
      <c r="D17" s="1216">
        <v>69790206</v>
      </c>
      <c r="E17" s="1216"/>
      <c r="F17" s="1216">
        <v>61606301</v>
      </c>
      <c r="G17" s="1217"/>
      <c r="H17" s="1216">
        <v>70732687</v>
      </c>
      <c r="I17" s="1217"/>
      <c r="J17" s="1216">
        <v>72451814</v>
      </c>
      <c r="K17" s="1217"/>
      <c r="L17" s="1216">
        <v>70023050</v>
      </c>
      <c r="M17" s="1217"/>
      <c r="N17" s="1224"/>
    </row>
    <row r="18" spans="2:14" ht="18" customHeight="1" x14ac:dyDescent="0.25">
      <c r="B18" s="1079" t="s">
        <v>1826</v>
      </c>
      <c r="C18" s="1216"/>
      <c r="D18" s="1216">
        <v>1206771</v>
      </c>
      <c r="E18" s="1216"/>
      <c r="F18" s="1216">
        <v>545326</v>
      </c>
      <c r="G18" s="1217"/>
      <c r="H18" s="1216">
        <v>1002429</v>
      </c>
      <c r="I18" s="1217"/>
      <c r="J18" s="1216">
        <v>810691</v>
      </c>
      <c r="K18" s="1217"/>
      <c r="L18" s="1216">
        <v>477938</v>
      </c>
      <c r="M18" s="1217"/>
    </row>
    <row r="19" spans="2:14" ht="18" customHeight="1" x14ac:dyDescent="0.25">
      <c r="B19" s="1079" t="s">
        <v>1827</v>
      </c>
      <c r="C19" s="1216"/>
      <c r="D19" s="1216">
        <v>-1274870</v>
      </c>
      <c r="E19" s="1216"/>
      <c r="F19" s="1216">
        <v>-1444560</v>
      </c>
      <c r="G19" s="1217"/>
      <c r="H19" s="1216">
        <v>-1591889</v>
      </c>
      <c r="I19" s="1217"/>
      <c r="J19" s="1216">
        <v>-1411622</v>
      </c>
      <c r="K19" s="1217"/>
      <c r="L19" s="1216">
        <v>-1758596</v>
      </c>
      <c r="M19" s="1217"/>
    </row>
    <row r="20" spans="2:14" ht="18" customHeight="1" x14ac:dyDescent="0.25">
      <c r="B20" s="1079" t="s">
        <v>1828</v>
      </c>
      <c r="C20" s="1216"/>
      <c r="D20" s="1216">
        <v>-238246</v>
      </c>
      <c r="E20" s="1216"/>
      <c r="F20" s="1216">
        <v>-25000100</v>
      </c>
      <c r="G20" s="1217" t="s">
        <v>1829</v>
      </c>
      <c r="H20" s="1216">
        <v>19283764</v>
      </c>
      <c r="I20" s="1217" t="s">
        <v>1829</v>
      </c>
      <c r="J20" s="1216">
        <v>3447162</v>
      </c>
      <c r="K20" s="1217" t="s">
        <v>1829</v>
      </c>
      <c r="L20" s="1216">
        <v>2930733</v>
      </c>
      <c r="M20" s="1217"/>
    </row>
    <row r="21" spans="2:14" ht="18" customHeight="1" x14ac:dyDescent="0.25">
      <c r="B21" s="1079" t="s">
        <v>1830</v>
      </c>
      <c r="C21" s="1216"/>
      <c r="D21" s="1216">
        <v>-517287</v>
      </c>
      <c r="E21" s="1216"/>
      <c r="F21" s="1216">
        <v>-569618</v>
      </c>
      <c r="G21" s="1217"/>
      <c r="H21" s="1216">
        <v>-367959</v>
      </c>
      <c r="I21" s="1217"/>
      <c r="J21" s="1216">
        <v>-394514</v>
      </c>
      <c r="K21" s="1217"/>
      <c r="L21" s="1216">
        <v>-411532</v>
      </c>
      <c r="M21" s="1217"/>
    </row>
    <row r="22" spans="2:14" x14ac:dyDescent="0.25">
      <c r="B22" s="1079"/>
      <c r="C22" s="1216"/>
      <c r="D22" s="1216"/>
      <c r="E22" s="1216"/>
      <c r="F22" s="1216"/>
      <c r="G22" s="1217"/>
      <c r="H22" s="1216"/>
      <c r="I22" s="1217"/>
      <c r="J22" s="1216"/>
      <c r="K22" s="1217"/>
      <c r="L22" s="1216"/>
      <c r="M22" s="1217"/>
    </row>
    <row r="23" spans="2:14" ht="18" customHeight="1" x14ac:dyDescent="0.25">
      <c r="B23" s="1225" t="s">
        <v>1831</v>
      </c>
      <c r="C23" s="1226"/>
      <c r="D23" s="1226">
        <v>68966574</v>
      </c>
      <c r="E23" s="1226"/>
      <c r="F23" s="1226">
        <v>35137349</v>
      </c>
      <c r="G23" s="1227"/>
      <c r="H23" s="1226">
        <v>89059032</v>
      </c>
      <c r="I23" s="1217"/>
      <c r="J23" s="1226">
        <v>74903531</v>
      </c>
      <c r="K23" s="1217"/>
      <c r="L23" s="1226">
        <v>71261593</v>
      </c>
      <c r="M23" s="1217"/>
    </row>
    <row r="24" spans="2:14" x14ac:dyDescent="0.25">
      <c r="B24" s="1079"/>
      <c r="C24" s="1216"/>
      <c r="D24" s="1216"/>
      <c r="E24" s="1216"/>
      <c r="F24" s="1216"/>
      <c r="G24" s="1217"/>
      <c r="H24" s="1216"/>
      <c r="I24" s="1217"/>
      <c r="J24" s="1216"/>
      <c r="K24" s="1217"/>
      <c r="L24" s="1216"/>
      <c r="M24" s="1217"/>
    </row>
    <row r="25" spans="2:14" ht="18" customHeight="1" x14ac:dyDescent="0.25">
      <c r="B25" s="1079" t="s">
        <v>1832</v>
      </c>
      <c r="C25" s="1216"/>
      <c r="D25" s="1216"/>
      <c r="E25" s="1216"/>
      <c r="F25" s="1216"/>
      <c r="G25" s="1217"/>
      <c r="H25" s="1216"/>
      <c r="I25" s="1217"/>
      <c r="J25" s="1216"/>
      <c r="K25" s="1217"/>
      <c r="L25" s="1216"/>
      <c r="M25" s="1217"/>
    </row>
    <row r="26" spans="2:14" ht="18" customHeight="1" x14ac:dyDescent="0.25">
      <c r="B26" s="1079" t="s">
        <v>1833</v>
      </c>
      <c r="C26" s="1216"/>
      <c r="D26" s="1216">
        <v>5320</v>
      </c>
      <c r="E26" s="1216" t="s">
        <v>383</v>
      </c>
      <c r="F26" s="1216">
        <v>1195560</v>
      </c>
      <c r="G26" s="1217" t="s">
        <v>1834</v>
      </c>
      <c r="H26" s="1216">
        <v>254751</v>
      </c>
      <c r="I26" s="1217" t="s">
        <v>1834</v>
      </c>
      <c r="J26" s="1216">
        <v>345592</v>
      </c>
      <c r="K26" s="1217"/>
      <c r="L26" s="1216">
        <v>568049</v>
      </c>
      <c r="M26" s="1217"/>
    </row>
    <row r="27" spans="2:14" ht="18" customHeight="1" x14ac:dyDescent="0.25">
      <c r="B27" s="1079" t="s">
        <v>1827</v>
      </c>
      <c r="C27" s="1216"/>
      <c r="D27" s="1216">
        <v>-12920</v>
      </c>
      <c r="E27" s="1216"/>
      <c r="F27" s="1216">
        <v>-40</v>
      </c>
      <c r="G27" s="1217" t="s">
        <v>1835</v>
      </c>
      <c r="H27" s="1216">
        <v>0</v>
      </c>
      <c r="I27" s="1217"/>
      <c r="J27" s="1216">
        <v>0</v>
      </c>
      <c r="K27" s="1217"/>
      <c r="L27" s="1216">
        <v>0</v>
      </c>
      <c r="M27" s="1217"/>
    </row>
    <row r="28" spans="2:14" ht="18" customHeight="1" x14ac:dyDescent="0.25">
      <c r="B28" s="1079" t="s">
        <v>1828</v>
      </c>
      <c r="C28" s="1216"/>
      <c r="D28" s="1216">
        <v>1529212</v>
      </c>
      <c r="E28" s="1216"/>
      <c r="F28" s="1216">
        <v>2400</v>
      </c>
      <c r="G28" s="1217"/>
      <c r="H28" s="1216">
        <v>236120</v>
      </c>
      <c r="I28" s="1217"/>
      <c r="J28" s="1216">
        <v>525869</v>
      </c>
      <c r="K28" s="1217"/>
      <c r="L28" s="1216">
        <v>592021</v>
      </c>
      <c r="M28" s="1217"/>
    </row>
    <row r="29" spans="2:14" ht="18" customHeight="1" x14ac:dyDescent="0.25">
      <c r="B29" s="1225" t="s">
        <v>1836</v>
      </c>
      <c r="C29" s="1226"/>
      <c r="D29" s="1226">
        <v>1521612</v>
      </c>
      <c r="E29" s="1226"/>
      <c r="F29" s="1226">
        <v>1197920</v>
      </c>
      <c r="G29" s="1227"/>
      <c r="H29" s="1226">
        <v>490871</v>
      </c>
      <c r="I29" s="1217"/>
      <c r="J29" s="1226">
        <v>871461</v>
      </c>
      <c r="K29" s="1217"/>
      <c r="L29" s="1226">
        <v>1160070</v>
      </c>
      <c r="M29" s="1217"/>
    </row>
    <row r="30" spans="2:14" x14ac:dyDescent="0.25">
      <c r="B30" s="1079"/>
      <c r="C30" s="1216"/>
      <c r="D30" s="1216"/>
      <c r="E30" s="1216"/>
      <c r="F30" s="1216"/>
      <c r="G30" s="1217"/>
      <c r="H30" s="1216"/>
      <c r="I30" s="1217"/>
      <c r="J30" s="1216"/>
      <c r="K30" s="1217"/>
      <c r="L30" s="1216"/>
      <c r="M30" s="1217"/>
    </row>
    <row r="31" spans="2:14" ht="18" customHeight="1" x14ac:dyDescent="0.25">
      <c r="B31" s="1079" t="s">
        <v>1837</v>
      </c>
      <c r="C31" s="1216"/>
      <c r="D31" s="1216">
        <v>953809</v>
      </c>
      <c r="E31" s="1216"/>
      <c r="F31" s="1216">
        <v>949062</v>
      </c>
      <c r="G31" s="1217"/>
      <c r="H31" s="1216">
        <v>962861</v>
      </c>
      <c r="I31" s="1217"/>
      <c r="J31" s="1216">
        <v>977591</v>
      </c>
      <c r="K31" s="1217"/>
      <c r="L31" s="1216">
        <v>953851</v>
      </c>
      <c r="M31" s="1217"/>
    </row>
    <row r="32" spans="2:14" s="945" customFormat="1" ht="18" customHeight="1" x14ac:dyDescent="0.25">
      <c r="B32" s="1228" t="s">
        <v>1097</v>
      </c>
      <c r="C32" s="1229"/>
      <c r="D32" s="1229">
        <v>71441995</v>
      </c>
      <c r="E32" s="1229"/>
      <c r="F32" s="1229">
        <v>37284331</v>
      </c>
      <c r="G32" s="1229"/>
      <c r="H32" s="1229">
        <v>90512764</v>
      </c>
      <c r="I32" s="1230"/>
      <c r="J32" s="1229">
        <v>76752583</v>
      </c>
      <c r="K32" s="1230"/>
      <c r="L32" s="1229">
        <v>73375514</v>
      </c>
      <c r="M32" s="1230"/>
      <c r="N32" s="1231"/>
    </row>
    <row r="33" spans="2:13" ht="15.75" x14ac:dyDescent="0.25">
      <c r="B33" s="1127"/>
      <c r="C33" s="1232"/>
      <c r="D33" s="1232"/>
      <c r="E33" s="1232"/>
      <c r="F33" s="1232"/>
      <c r="G33" s="1232"/>
      <c r="H33" s="1232"/>
      <c r="I33" s="1232"/>
      <c r="J33" s="1232"/>
      <c r="K33" s="1233"/>
      <c r="L33" s="1232"/>
      <c r="M33" s="1233"/>
    </row>
    <row r="34" spans="2:13" ht="18" customHeight="1" x14ac:dyDescent="0.25">
      <c r="B34" s="1121" t="s">
        <v>1838</v>
      </c>
      <c r="C34" s="1218"/>
      <c r="D34" s="1218">
        <v>-582459</v>
      </c>
      <c r="E34" s="1218"/>
      <c r="F34" s="1218">
        <v>30713367</v>
      </c>
      <c r="G34" s="1219"/>
      <c r="H34" s="1218">
        <v>-20448165</v>
      </c>
      <c r="I34" s="1219"/>
      <c r="J34" s="1218">
        <v>-4133052</v>
      </c>
      <c r="K34" s="1219"/>
      <c r="L34" s="1218">
        <v>-653404</v>
      </c>
      <c r="M34" s="1219"/>
    </row>
    <row r="35" spans="2:13" ht="59.25" customHeight="1" x14ac:dyDescent="0.25">
      <c r="B35" s="2093" t="s">
        <v>1839</v>
      </c>
      <c r="C35" s="2116"/>
      <c r="D35" s="2116"/>
      <c r="E35" s="2116"/>
      <c r="F35" s="2116"/>
      <c r="G35" s="2116"/>
      <c r="H35" s="2116"/>
      <c r="I35" s="2116"/>
      <c r="J35" s="2116"/>
      <c r="K35" s="2116"/>
      <c r="L35" s="2116"/>
      <c r="M35" s="2116"/>
    </row>
    <row r="36" spans="2:13" ht="15" customHeight="1" x14ac:dyDescent="0.25">
      <c r="B36" s="1613" t="s">
        <v>1840</v>
      </c>
      <c r="C36" s="1613"/>
      <c r="D36" s="1613"/>
      <c r="E36" s="1613"/>
      <c r="F36" s="1613"/>
      <c r="G36" s="1613"/>
      <c r="H36" s="1613"/>
      <c r="I36" s="1613"/>
      <c r="J36" s="1613"/>
      <c r="K36" s="1613"/>
      <c r="L36" s="1614"/>
      <c r="M36" s="1614"/>
    </row>
    <row r="37" spans="2:13" ht="15" customHeight="1" x14ac:dyDescent="0.25">
      <c r="B37" s="2093" t="s">
        <v>1841</v>
      </c>
      <c r="C37" s="2093"/>
      <c r="D37" s="2093"/>
      <c r="E37" s="2093"/>
      <c r="F37" s="2093"/>
      <c r="G37" s="2093"/>
      <c r="H37" s="2093"/>
      <c r="I37" s="2093"/>
      <c r="J37" s="2093"/>
      <c r="K37" s="2093"/>
      <c r="L37" s="2093"/>
      <c r="M37" s="2093"/>
    </row>
    <row r="38" spans="2:13" ht="11.25" customHeight="1" x14ac:dyDescent="0.25">
      <c r="B38" s="2093"/>
      <c r="C38" s="2093"/>
      <c r="D38" s="2093"/>
      <c r="E38" s="2093"/>
      <c r="F38" s="2093"/>
      <c r="G38" s="2093"/>
      <c r="H38" s="2093"/>
      <c r="I38" s="2093"/>
      <c r="J38" s="2093"/>
      <c r="K38" s="2093"/>
      <c r="L38" s="2093"/>
      <c r="M38" s="2093"/>
    </row>
  </sheetData>
  <mergeCells count="6">
    <mergeCell ref="B37:M38"/>
    <mergeCell ref="B2:M2"/>
    <mergeCell ref="B3:M3"/>
    <mergeCell ref="B4:M4"/>
    <mergeCell ref="B5:M5"/>
    <mergeCell ref="B35:M35"/>
  </mergeCells>
  <hyperlinks>
    <hyperlink ref="N2" location="'Indice Total'!A126" display="Volver"/>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J12"/>
  <sheetViews>
    <sheetView showGridLines="0" zoomScale="90" zoomScaleNormal="90" workbookViewId="0"/>
  </sheetViews>
  <sheetFormatPr baseColWidth="10" defaultRowHeight="15" x14ac:dyDescent="0.25"/>
  <cols>
    <col min="1" max="1" width="23.7109375" customWidth="1"/>
    <col min="2" max="2" width="11.42578125" style="835"/>
    <col min="3" max="3" width="138.42578125" bestFit="1" customWidth="1"/>
  </cols>
  <sheetData>
    <row r="1" spans="2:10" ht="41.25" customHeight="1" x14ac:dyDescent="0.35">
      <c r="C1" s="1369" t="s">
        <v>2129</v>
      </c>
    </row>
    <row r="2" spans="2:10" ht="27.75" customHeight="1" x14ac:dyDescent="0.35">
      <c r="B2" s="1734"/>
      <c r="C2" s="1369"/>
    </row>
    <row r="3" spans="2:10" ht="21" x14ac:dyDescent="0.35">
      <c r="C3" s="1136" t="s">
        <v>1842</v>
      </c>
    </row>
    <row r="4" spans="2:10" ht="21" x14ac:dyDescent="0.35">
      <c r="B4" s="837" t="s">
        <v>855</v>
      </c>
      <c r="C4" s="990"/>
    </row>
    <row r="5" spans="2:10" x14ac:dyDescent="0.25">
      <c r="B5" s="1375">
        <v>117</v>
      </c>
      <c r="C5" t="str">
        <f>CONCATENATE('117-118'!B3,"  ",'117-118'!B4)</f>
        <v>NÚMERO PROMEDIO MENSUAL DE BENEFICIARIOS Y CAUSANTES DE SUBSIDIO FAMILIAR  2002 - 2017</v>
      </c>
    </row>
    <row r="6" spans="2:10" x14ac:dyDescent="0.25">
      <c r="B6" s="1375">
        <v>118</v>
      </c>
      <c r="C6" t="str">
        <f>CONCATENATE('117-118'!B25,"  ",'117-118'!B26)</f>
        <v>NÚMERO PROMEDIO MENSUAL DE SUBSIDIOS FAMILIARES EMITIDOS A PAGO, SEGÚN TIPO DE CAUSANTE  2002 - 2017</v>
      </c>
    </row>
    <row r="7" spans="2:10" x14ac:dyDescent="0.25">
      <c r="B7" s="1375">
        <v>119</v>
      </c>
      <c r="C7" t="str">
        <f>CONCATENATE('119'!B3,"  ",'119'!B5)</f>
        <v>INGRESOS Y EGRESOS DEL FONDO NACIONAL DE SUBSIDIO FAMILIAR  2013 - 2017</v>
      </c>
    </row>
    <row r="8" spans="2:10" x14ac:dyDescent="0.25">
      <c r="B8" s="1375">
        <v>120</v>
      </c>
      <c r="C8" t="str">
        <f>CONCATENATE('120-121'!B3,"  ",'120-121'!B4)</f>
        <v>NÚMERO PROMEDIO MENSUAL DE  SUBSIDIOS FAMILIARES EMITIDOS A PAGO, SEGÚN REGIÓN   2011 - 2017</v>
      </c>
    </row>
    <row r="9" spans="2:10" x14ac:dyDescent="0.25">
      <c r="B9" s="1375">
        <v>121</v>
      </c>
      <c r="C9" t="str">
        <f>CONCATENATE('120-121'!B26,"  ",'120-121'!B27)</f>
        <v>NÚMERO PROMEDIO MENSUAL DE  SUBSIDIOS FAMILIARES EMITIDOS A PAGO, SEGÚN REGIÓN Y TIPO DE CAUSANTE  2017</v>
      </c>
    </row>
    <row r="10" spans="2:10" x14ac:dyDescent="0.25">
      <c r="B10" s="1375">
        <v>122</v>
      </c>
      <c r="C10" t="str">
        <f>CONCATENATE('122-123'!B3,"  ",'122-123'!B5)</f>
        <v>NÚMERO PROMEDIO MENSUAL Y MONTO EMITIDO EN SUBSIDIOS PARA DISCAPACITADOS MENTALES MENORES DE 18 AÑOS, SEGÚN REGIONES  2015 - 2017</v>
      </c>
    </row>
    <row r="11" spans="2:10" x14ac:dyDescent="0.25">
      <c r="B11" s="1375">
        <v>123</v>
      </c>
      <c r="C11" t="str">
        <f>CONCATENATE('122-123'!B27,"  ",'122-123'!B28)</f>
        <v>NÚMERO PROMEDIO MENSUAL DE SUBSIDIOS PARA DISCAPACITADOS MENTALES MENORES DE 18 AÑOS, SEGÚN REGIONES Y SEXO  2015- 2017</v>
      </c>
    </row>
    <row r="12" spans="2:10" x14ac:dyDescent="0.25">
      <c r="B12" s="1375">
        <v>124</v>
      </c>
      <c r="C12" t="str">
        <f>CONCATENATE('124'!B3)</f>
        <v>APORTE FAMILIAR PERMANENTE DE MARZO 2017
 NÚMERO DE APORTES EMITIDOS Y GASTO</v>
      </c>
      <c r="J12" s="1234"/>
    </row>
  </sheetData>
  <hyperlinks>
    <hyperlink ref="B5" location="'117-118'!A1" display="'117-118'!A1"/>
    <hyperlink ref="B6" location="'117-118'!A1" display="'117-118'!A1"/>
    <hyperlink ref="B7" location="'119'!A1" display="'119'!A1"/>
    <hyperlink ref="B8" location="'120-121'!A1" display="'120-121'!A1"/>
    <hyperlink ref="B9" location="'120-121'!A1" display="'120-121'!A1"/>
    <hyperlink ref="B10" location="'122-123'!A1" display="'122-123'!A1"/>
    <hyperlink ref="B11" location="'122-123'!A1" display="'122-123'!A1"/>
    <hyperlink ref="B12" location="'124'!A1" display="'124'!A1"/>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5"/>
  <sheetViews>
    <sheetView showGridLines="0" zoomScale="90" zoomScaleNormal="90" workbookViewId="0"/>
  </sheetViews>
  <sheetFormatPr baseColWidth="10" defaultRowHeight="15" x14ac:dyDescent="0.25"/>
  <cols>
    <col min="1" max="1" width="23.7109375" customWidth="1"/>
    <col min="2" max="2" width="11.7109375" customWidth="1"/>
    <col min="3" max="3" width="24.2851562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1" spans="2:8" ht="42.95" customHeight="1" x14ac:dyDescent="0.25"/>
    <row r="2" spans="2:8" ht="23.25" customHeight="1" x14ac:dyDescent="0.25">
      <c r="B2" s="1879" t="s">
        <v>1846</v>
      </c>
      <c r="C2" s="1879"/>
      <c r="D2" s="1879"/>
      <c r="E2" s="972" t="s">
        <v>885</v>
      </c>
      <c r="F2" s="1235"/>
      <c r="G2" s="1211"/>
    </row>
    <row r="3" spans="2:8" ht="56.25" customHeight="1" x14ac:dyDescent="0.25">
      <c r="B3" s="2118" t="s">
        <v>2280</v>
      </c>
      <c r="C3" s="2118"/>
      <c r="D3" s="2118"/>
      <c r="E3" s="1236"/>
      <c r="F3" s="1236"/>
      <c r="G3" s="835"/>
    </row>
    <row r="4" spans="2:8" ht="15" customHeight="1" thickBot="1" x14ac:dyDescent="0.3">
      <c r="B4" s="2119" t="s">
        <v>1843</v>
      </c>
      <c r="C4" s="2119"/>
      <c r="D4" s="2119"/>
      <c r="E4" s="520"/>
      <c r="F4" s="520"/>
      <c r="G4" s="835"/>
    </row>
    <row r="5" spans="2:8" ht="15.75" x14ac:dyDescent="0.25">
      <c r="B5" s="520"/>
      <c r="C5" s="520"/>
      <c r="D5" s="520"/>
      <c r="E5" s="520"/>
      <c r="F5" s="520"/>
      <c r="G5" s="835"/>
    </row>
    <row r="6" spans="2:8" ht="22.5" customHeight="1" x14ac:dyDescent="0.25">
      <c r="B6" s="37" t="s">
        <v>1844</v>
      </c>
      <c r="C6" s="37" t="s">
        <v>2281</v>
      </c>
      <c r="D6" s="37" t="s">
        <v>1845</v>
      </c>
      <c r="G6" s="1133"/>
    </row>
    <row r="7" spans="2:8" x14ac:dyDescent="0.25">
      <c r="B7" s="1237">
        <v>2002</v>
      </c>
      <c r="C7" s="1238">
        <v>436650</v>
      </c>
      <c r="D7" s="1238">
        <v>943121</v>
      </c>
      <c r="F7" s="1239"/>
    </row>
    <row r="8" spans="2:8" x14ac:dyDescent="0.25">
      <c r="B8" s="1237">
        <v>2003</v>
      </c>
      <c r="C8" s="1238">
        <v>434715</v>
      </c>
      <c r="D8" s="1238">
        <v>936919</v>
      </c>
      <c r="F8" s="1239"/>
    </row>
    <row r="9" spans="2:8" x14ac:dyDescent="0.25">
      <c r="B9" s="1237">
        <v>2004</v>
      </c>
      <c r="C9" s="1238">
        <v>429942</v>
      </c>
      <c r="D9" s="1238">
        <v>938219</v>
      </c>
      <c r="F9" s="1239"/>
    </row>
    <row r="10" spans="2:8" x14ac:dyDescent="0.25">
      <c r="B10" s="1237">
        <v>2005</v>
      </c>
      <c r="C10" s="1238">
        <v>425619</v>
      </c>
      <c r="D10" s="1238">
        <v>953896</v>
      </c>
      <c r="F10" s="1239"/>
    </row>
    <row r="11" spans="2:8" x14ac:dyDescent="0.25">
      <c r="B11" s="1237">
        <v>2006</v>
      </c>
      <c r="C11" s="1238">
        <v>426999</v>
      </c>
      <c r="D11" s="1238">
        <v>987124</v>
      </c>
      <c r="F11" s="1239"/>
      <c r="H11" s="112"/>
    </row>
    <row r="12" spans="2:8" x14ac:dyDescent="0.25">
      <c r="B12" s="1237">
        <v>2007</v>
      </c>
      <c r="C12" s="1238">
        <v>450170</v>
      </c>
      <c r="D12" s="1238">
        <v>1051377</v>
      </c>
      <c r="F12" s="1239"/>
      <c r="H12" s="112"/>
    </row>
    <row r="13" spans="2:8" x14ac:dyDescent="0.25">
      <c r="B13" s="1237">
        <v>2008</v>
      </c>
      <c r="C13" s="1238">
        <v>548060</v>
      </c>
      <c r="D13" s="1238">
        <v>1312484</v>
      </c>
      <c r="F13" s="1240"/>
      <c r="H13" s="112"/>
    </row>
    <row r="14" spans="2:8" x14ac:dyDescent="0.25">
      <c r="B14" s="1237">
        <v>2009</v>
      </c>
      <c r="C14" s="1238">
        <v>704968</v>
      </c>
      <c r="D14" s="1238">
        <v>1726270</v>
      </c>
      <c r="F14" s="1240"/>
    </row>
    <row r="15" spans="2:8" x14ac:dyDescent="0.25">
      <c r="B15" s="1237">
        <v>2010</v>
      </c>
      <c r="C15" s="1238">
        <v>843019</v>
      </c>
      <c r="D15" s="1238">
        <v>2084357</v>
      </c>
      <c r="F15" s="1240"/>
    </row>
    <row r="16" spans="2:8" x14ac:dyDescent="0.25">
      <c r="B16" s="1237">
        <v>2011</v>
      </c>
      <c r="C16" s="1238">
        <v>857098</v>
      </c>
      <c r="D16" s="1238">
        <v>2116439</v>
      </c>
      <c r="F16" s="1240"/>
    </row>
    <row r="17" spans="2:10" x14ac:dyDescent="0.25">
      <c r="B17" s="1237">
        <v>2012</v>
      </c>
      <c r="C17" s="1238">
        <v>841798</v>
      </c>
      <c r="D17" s="1238">
        <v>2066619</v>
      </c>
      <c r="F17" s="1240"/>
    </row>
    <row r="18" spans="2:10" x14ac:dyDescent="0.25">
      <c r="B18" s="1237">
        <v>2013</v>
      </c>
      <c r="C18" s="1238">
        <v>823294.5</v>
      </c>
      <c r="D18" s="1238">
        <v>2018423.7499999998</v>
      </c>
      <c r="F18" s="1240"/>
    </row>
    <row r="19" spans="2:10" x14ac:dyDescent="0.25">
      <c r="B19" s="1237">
        <v>2014</v>
      </c>
      <c r="C19" s="1238">
        <v>817050.5</v>
      </c>
      <c r="D19" s="1238">
        <v>2000424.75</v>
      </c>
      <c r="F19" s="1240"/>
    </row>
    <row r="20" spans="2:10" x14ac:dyDescent="0.25">
      <c r="B20" s="1237">
        <v>2015</v>
      </c>
      <c r="C20" s="1238">
        <v>820755</v>
      </c>
      <c r="D20" s="1238">
        <v>2011547</v>
      </c>
      <c r="F20" s="1240"/>
    </row>
    <row r="21" spans="2:10" x14ac:dyDescent="0.25">
      <c r="B21" s="1237">
        <v>2016</v>
      </c>
      <c r="C21" s="1238">
        <v>823539</v>
      </c>
      <c r="D21" s="1238">
        <v>2019528</v>
      </c>
      <c r="E21" s="1133"/>
      <c r="G21" s="1241"/>
    </row>
    <row r="22" spans="2:10" x14ac:dyDescent="0.25">
      <c r="B22" s="1237">
        <v>2017</v>
      </c>
      <c r="C22" s="1242">
        <v>818547</v>
      </c>
      <c r="D22" s="1242">
        <v>2002327</v>
      </c>
      <c r="E22" s="1133"/>
      <c r="G22" s="1241"/>
    </row>
    <row r="23" spans="2:10" x14ac:dyDescent="0.25">
      <c r="B23" s="1243"/>
      <c r="C23" s="1244"/>
      <c r="D23" s="1244"/>
      <c r="E23" s="1133"/>
      <c r="G23" s="1241"/>
    </row>
    <row r="24" spans="2:10" ht="18" customHeight="1" x14ac:dyDescent="0.25">
      <c r="B24" s="1879" t="s">
        <v>2016</v>
      </c>
      <c r="C24" s="1879"/>
      <c r="D24" s="1879"/>
      <c r="E24" s="1879"/>
      <c r="F24" s="1879"/>
      <c r="G24" s="1879"/>
      <c r="H24" s="1879"/>
      <c r="I24" s="972" t="s">
        <v>885</v>
      </c>
    </row>
    <row r="25" spans="2:10" ht="35.25" customHeight="1" x14ac:dyDescent="0.25">
      <c r="B25" s="2118" t="s">
        <v>1847</v>
      </c>
      <c r="C25" s="2118"/>
      <c r="D25" s="2118"/>
      <c r="E25" s="2118"/>
      <c r="F25" s="2118"/>
      <c r="G25" s="2118"/>
      <c r="H25" s="2118"/>
      <c r="I25" s="1245"/>
    </row>
    <row r="26" spans="2:10" ht="15" customHeight="1" thickBot="1" x14ac:dyDescent="0.3">
      <c r="B26" s="2119" t="s">
        <v>1843</v>
      </c>
      <c r="C26" s="2119"/>
      <c r="D26" s="2119"/>
      <c r="E26" s="2119"/>
      <c r="F26" s="2119"/>
      <c r="G26" s="2119"/>
      <c r="H26" s="2119"/>
      <c r="I26" s="1245"/>
    </row>
    <row r="28" spans="2:10" ht="32.25" x14ac:dyDescent="0.25">
      <c r="B28" s="1246" t="s">
        <v>1844</v>
      </c>
      <c r="C28" s="1246" t="s">
        <v>1848</v>
      </c>
      <c r="D28" s="1246" t="s">
        <v>1849</v>
      </c>
      <c r="E28" s="1246" t="s">
        <v>1850</v>
      </c>
      <c r="F28" s="1246" t="s">
        <v>1851</v>
      </c>
      <c r="G28" s="1246" t="s">
        <v>2247</v>
      </c>
      <c r="H28" s="1246" t="s">
        <v>926</v>
      </c>
    </row>
    <row r="29" spans="2:10" ht="18" customHeight="1" x14ac:dyDescent="0.25">
      <c r="B29" s="1237">
        <v>2002</v>
      </c>
      <c r="C29" s="1238">
        <v>779947</v>
      </c>
      <c r="D29" s="1238">
        <v>150010</v>
      </c>
      <c r="E29" s="1238">
        <v>1859</v>
      </c>
      <c r="F29" s="1238">
        <v>1542</v>
      </c>
      <c r="G29" s="1238"/>
      <c r="H29" s="1279">
        <v>933358</v>
      </c>
    </row>
    <row r="30" spans="2:10" ht="18" customHeight="1" x14ac:dyDescent="0.25">
      <c r="B30" s="1237">
        <v>2003</v>
      </c>
      <c r="C30" s="1238">
        <v>756767</v>
      </c>
      <c r="D30" s="1238">
        <v>176443</v>
      </c>
      <c r="E30" s="1238">
        <v>1376</v>
      </c>
      <c r="F30" s="1238">
        <v>1689</v>
      </c>
      <c r="G30" s="1238"/>
      <c r="H30" s="1279">
        <v>936275</v>
      </c>
      <c r="J30" s="1248"/>
    </row>
    <row r="31" spans="2:10" ht="18" customHeight="1" x14ac:dyDescent="0.25">
      <c r="B31" s="1237">
        <v>2004</v>
      </c>
      <c r="C31" s="1238">
        <v>738279</v>
      </c>
      <c r="D31" s="1238">
        <v>195642</v>
      </c>
      <c r="E31" s="1238">
        <v>2034</v>
      </c>
      <c r="F31" s="1238">
        <v>1779</v>
      </c>
      <c r="G31" s="1238"/>
      <c r="H31" s="1279">
        <v>937734</v>
      </c>
      <c r="J31" s="1248"/>
    </row>
    <row r="32" spans="2:10" ht="18" customHeight="1" x14ac:dyDescent="0.25">
      <c r="B32" s="1237">
        <v>2005</v>
      </c>
      <c r="C32" s="1238">
        <v>733424</v>
      </c>
      <c r="D32" s="1238">
        <v>215879</v>
      </c>
      <c r="E32" s="1238">
        <v>2205</v>
      </c>
      <c r="F32" s="1238">
        <v>1786</v>
      </c>
      <c r="G32" s="1238"/>
      <c r="H32" s="1279">
        <v>953294</v>
      </c>
      <c r="J32" s="1248"/>
    </row>
    <row r="33" spans="2:10" ht="18" customHeight="1" x14ac:dyDescent="0.25">
      <c r="B33" s="1237">
        <v>2006</v>
      </c>
      <c r="C33" s="1238">
        <v>739700</v>
      </c>
      <c r="D33" s="1238">
        <v>243203</v>
      </c>
      <c r="E33" s="1238">
        <v>1861</v>
      </c>
      <c r="F33" s="1238">
        <v>1525</v>
      </c>
      <c r="G33" s="1238">
        <v>253</v>
      </c>
      <c r="H33" s="1279">
        <v>986542</v>
      </c>
      <c r="J33" s="1248"/>
    </row>
    <row r="34" spans="2:10" ht="18" customHeight="1" x14ac:dyDescent="0.25">
      <c r="B34" s="1237">
        <v>2007</v>
      </c>
      <c r="C34" s="1238">
        <v>768104</v>
      </c>
      <c r="D34" s="1238">
        <v>278216</v>
      </c>
      <c r="E34" s="1238">
        <v>2547</v>
      </c>
      <c r="F34" s="1238">
        <v>1626</v>
      </c>
      <c r="G34" s="1238">
        <v>331</v>
      </c>
      <c r="H34" s="1279">
        <v>1050824</v>
      </c>
      <c r="J34" s="1248"/>
    </row>
    <row r="35" spans="2:10" ht="18" customHeight="1" x14ac:dyDescent="0.25">
      <c r="B35" s="1237">
        <v>2008</v>
      </c>
      <c r="C35" s="1238">
        <v>921433</v>
      </c>
      <c r="D35" s="1238">
        <v>380927</v>
      </c>
      <c r="E35" s="1238">
        <v>5971</v>
      </c>
      <c r="F35" s="1238">
        <v>2127</v>
      </c>
      <c r="G35" s="1238">
        <v>753</v>
      </c>
      <c r="H35" s="1279">
        <v>1311211</v>
      </c>
      <c r="J35" s="1248"/>
    </row>
    <row r="36" spans="2:10" ht="18" customHeight="1" x14ac:dyDescent="0.25">
      <c r="B36" s="1237">
        <v>2009</v>
      </c>
      <c r="C36" s="1238">
        <v>1166961</v>
      </c>
      <c r="D36" s="1238">
        <v>546646</v>
      </c>
      <c r="E36" s="1238">
        <v>7058</v>
      </c>
      <c r="F36" s="1238">
        <v>2766</v>
      </c>
      <c r="G36" s="1238">
        <v>1132</v>
      </c>
      <c r="H36" s="1279">
        <v>1724563</v>
      </c>
    </row>
    <row r="37" spans="2:10" ht="18" customHeight="1" x14ac:dyDescent="0.25">
      <c r="B37" s="1237">
        <v>2010</v>
      </c>
      <c r="C37" s="1238">
        <v>1369021</v>
      </c>
      <c r="D37" s="1238">
        <v>702693</v>
      </c>
      <c r="E37" s="1238">
        <v>6613</v>
      </c>
      <c r="F37" s="1238">
        <v>3279</v>
      </c>
      <c r="G37" s="1238">
        <v>1263</v>
      </c>
      <c r="H37" s="1279">
        <v>2082869</v>
      </c>
    </row>
    <row r="38" spans="2:10" ht="18" customHeight="1" x14ac:dyDescent="0.25">
      <c r="B38" s="1237">
        <v>2011</v>
      </c>
      <c r="C38" s="1238">
        <v>1379618</v>
      </c>
      <c r="D38" s="1238">
        <v>725478</v>
      </c>
      <c r="E38" s="1238">
        <v>5748</v>
      </c>
      <c r="F38" s="1238">
        <v>3346</v>
      </c>
      <c r="G38" s="1238">
        <v>1078</v>
      </c>
      <c r="H38" s="1279">
        <v>2115268</v>
      </c>
    </row>
    <row r="39" spans="2:10" ht="18" customHeight="1" x14ac:dyDescent="0.25">
      <c r="B39" s="1237">
        <v>2012</v>
      </c>
      <c r="C39" s="1238">
        <v>1343889</v>
      </c>
      <c r="D39" s="1238">
        <v>712390</v>
      </c>
      <c r="E39" s="1238">
        <v>5184</v>
      </c>
      <c r="F39" s="1238">
        <v>3261</v>
      </c>
      <c r="G39" s="1238">
        <v>920</v>
      </c>
      <c r="H39" s="1279">
        <v>2065644</v>
      </c>
    </row>
    <row r="40" spans="2:10" ht="18" customHeight="1" x14ac:dyDescent="0.25">
      <c r="B40" s="1237">
        <v>2013</v>
      </c>
      <c r="C40" s="1238">
        <v>1309499.1666666667</v>
      </c>
      <c r="D40" s="1238">
        <v>700373.16666666663</v>
      </c>
      <c r="E40" s="1238">
        <v>4451.583333333333</v>
      </c>
      <c r="F40" s="1238">
        <v>3116</v>
      </c>
      <c r="G40" s="1238">
        <v>983.83333333333337</v>
      </c>
      <c r="H40" s="1279">
        <v>2018423.75</v>
      </c>
    </row>
    <row r="41" spans="2:10" ht="18" customHeight="1" x14ac:dyDescent="0.25">
      <c r="B41" s="1237">
        <v>2014</v>
      </c>
      <c r="C41" s="1238">
        <v>1292132.5</v>
      </c>
      <c r="D41" s="1238">
        <v>699360.99999999988</v>
      </c>
      <c r="E41" s="1238">
        <v>4771.4166666666661</v>
      </c>
      <c r="F41" s="1238">
        <v>3037.75</v>
      </c>
      <c r="G41" s="1238">
        <v>1122</v>
      </c>
      <c r="H41" s="1279">
        <v>2000424.6666666667</v>
      </c>
    </row>
    <row r="42" spans="2:10" ht="18" customHeight="1" x14ac:dyDescent="0.25">
      <c r="B42" s="1237">
        <v>2015</v>
      </c>
      <c r="C42" s="1238">
        <v>1295998</v>
      </c>
      <c r="D42" s="1238">
        <v>707000</v>
      </c>
      <c r="E42" s="1238">
        <v>4511</v>
      </c>
      <c r="F42" s="1238">
        <v>3153</v>
      </c>
      <c r="G42" s="1238">
        <v>885</v>
      </c>
      <c r="H42" s="1279">
        <v>2011547</v>
      </c>
    </row>
    <row r="43" spans="2:10" ht="18" customHeight="1" x14ac:dyDescent="0.25">
      <c r="B43" s="1237">
        <v>2016</v>
      </c>
      <c r="C43" s="1238">
        <v>1299476.9166666665</v>
      </c>
      <c r="D43" s="1238">
        <v>712087.66666666663</v>
      </c>
      <c r="E43" s="1238">
        <v>3927.666666666667</v>
      </c>
      <c r="F43" s="1238">
        <v>3207.4999999999995</v>
      </c>
      <c r="G43" s="1238">
        <v>827.74999999999989</v>
      </c>
      <c r="H43" s="1279">
        <v>2019527.4999999998</v>
      </c>
    </row>
    <row r="44" spans="2:10" ht="18" customHeight="1" x14ac:dyDescent="0.25">
      <c r="B44" s="1237">
        <v>2017</v>
      </c>
      <c r="C44" s="1238">
        <v>1285728</v>
      </c>
      <c r="D44" s="1238">
        <v>708689</v>
      </c>
      <c r="E44" s="1238">
        <v>3465</v>
      </c>
      <c r="F44" s="1238">
        <v>3257</v>
      </c>
      <c r="G44" s="1238">
        <v>1188</v>
      </c>
      <c r="H44" s="1279">
        <v>2002327</v>
      </c>
    </row>
    <row r="45" spans="2:10" x14ac:dyDescent="0.25">
      <c r="B45" s="2117" t="s">
        <v>1852</v>
      </c>
      <c r="C45" s="2117"/>
      <c r="D45" s="2117"/>
      <c r="E45" s="2117"/>
      <c r="F45" s="2117"/>
      <c r="G45" s="2117"/>
      <c r="H45" s="2117"/>
      <c r="I45" s="1249"/>
    </row>
  </sheetData>
  <mergeCells count="7">
    <mergeCell ref="B45:H45"/>
    <mergeCell ref="B2:D2"/>
    <mergeCell ref="B3:D3"/>
    <mergeCell ref="B4:D4"/>
    <mergeCell ref="B24:H24"/>
    <mergeCell ref="B25:H25"/>
    <mergeCell ref="B26:H26"/>
  </mergeCells>
  <hyperlinks>
    <hyperlink ref="E2" location="'Indice Total'!A135" display="Volver"/>
    <hyperlink ref="I24" location="'Indice Total'!A135"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61"/>
  <sheetViews>
    <sheetView showGridLines="0" zoomScale="90" zoomScaleNormal="90" workbookViewId="0"/>
  </sheetViews>
  <sheetFormatPr baseColWidth="10" defaultColWidth="10.28515625" defaultRowHeight="15" x14ac:dyDescent="0.2"/>
  <cols>
    <col min="1" max="1" width="23.7109375" style="1110" customWidth="1"/>
    <col min="2" max="2" width="55.28515625" style="1110" customWidth="1"/>
    <col min="3" max="3" width="2.7109375" style="1110" customWidth="1"/>
    <col min="4" max="4" width="15.42578125" style="1110" customWidth="1"/>
    <col min="5" max="5" width="4" style="1110" customWidth="1"/>
    <col min="6" max="6" width="16" style="1110" customWidth="1"/>
    <col min="7" max="7" width="4.140625" style="1110" customWidth="1"/>
    <col min="8" max="8" width="17.5703125" style="1110" customWidth="1"/>
    <col min="9" max="9" width="21.140625" style="1110" customWidth="1"/>
    <col min="10" max="10" width="16.42578125" style="1110" customWidth="1"/>
    <col min="11" max="11" width="17.140625" style="1110" customWidth="1"/>
    <col min="12" max="12" width="3" style="1110" customWidth="1"/>
    <col min="13" max="200" width="10.28515625" style="1110"/>
    <col min="201" max="201" width="1.85546875" style="1110" customWidth="1"/>
    <col min="202" max="255" width="10.28515625" style="1110"/>
    <col min="256" max="256" width="24.7109375" style="1110" customWidth="1"/>
    <col min="257" max="257" width="42.42578125" style="1110" customWidth="1"/>
    <col min="258" max="258" width="2.7109375" style="1110" customWidth="1"/>
    <col min="259" max="259" width="15.42578125" style="1110" customWidth="1"/>
    <col min="260" max="260" width="4" style="1110" customWidth="1"/>
    <col min="261" max="261" width="16" style="1110" customWidth="1"/>
    <col min="262" max="262" width="4.140625" style="1110" customWidth="1"/>
    <col min="263" max="263" width="17.5703125" style="1110" customWidth="1"/>
    <col min="264" max="264" width="3.28515625" style="1110" customWidth="1"/>
    <col min="265" max="265" width="16.42578125" style="1110" customWidth="1"/>
    <col min="266" max="266" width="17.140625" style="1110" customWidth="1"/>
    <col min="267" max="267" width="3" style="1110" customWidth="1"/>
    <col min="268" max="456" width="10.28515625" style="1110"/>
    <col min="457" max="457" width="1.85546875" style="1110" customWidth="1"/>
    <col min="458" max="511" width="10.28515625" style="1110"/>
    <col min="512" max="512" width="24.7109375" style="1110" customWidth="1"/>
    <col min="513" max="513" width="42.42578125" style="1110" customWidth="1"/>
    <col min="514" max="514" width="2.7109375" style="1110" customWidth="1"/>
    <col min="515" max="515" width="15.42578125" style="1110" customWidth="1"/>
    <col min="516" max="516" width="4" style="1110" customWidth="1"/>
    <col min="517" max="517" width="16" style="1110" customWidth="1"/>
    <col min="518" max="518" width="4.140625" style="1110" customWidth="1"/>
    <col min="519" max="519" width="17.5703125" style="1110" customWidth="1"/>
    <col min="520" max="520" width="3.28515625" style="1110" customWidth="1"/>
    <col min="521" max="521" width="16.42578125" style="1110" customWidth="1"/>
    <col min="522" max="522" width="17.140625" style="1110" customWidth="1"/>
    <col min="523" max="523" width="3" style="1110" customWidth="1"/>
    <col min="524" max="712" width="10.28515625" style="1110"/>
    <col min="713" max="713" width="1.85546875" style="1110" customWidth="1"/>
    <col min="714" max="767" width="10.28515625" style="1110"/>
    <col min="768" max="768" width="24.7109375" style="1110" customWidth="1"/>
    <col min="769" max="769" width="42.42578125" style="1110" customWidth="1"/>
    <col min="770" max="770" width="2.7109375" style="1110" customWidth="1"/>
    <col min="771" max="771" width="15.42578125" style="1110" customWidth="1"/>
    <col min="772" max="772" width="4" style="1110" customWidth="1"/>
    <col min="773" max="773" width="16" style="1110" customWidth="1"/>
    <col min="774" max="774" width="4.140625" style="1110" customWidth="1"/>
    <col min="775" max="775" width="17.5703125" style="1110" customWidth="1"/>
    <col min="776" max="776" width="3.28515625" style="1110" customWidth="1"/>
    <col min="777" max="777" width="16.42578125" style="1110" customWidth="1"/>
    <col min="778" max="778" width="17.140625" style="1110" customWidth="1"/>
    <col min="779" max="779" width="3" style="1110" customWidth="1"/>
    <col min="780" max="968" width="10.28515625" style="1110"/>
    <col min="969" max="969" width="1.85546875" style="1110" customWidth="1"/>
    <col min="970" max="1023" width="10.28515625" style="1110"/>
    <col min="1024" max="1024" width="24.7109375" style="1110" customWidth="1"/>
    <col min="1025" max="1025" width="42.42578125" style="1110" customWidth="1"/>
    <col min="1026" max="1026" width="2.7109375" style="1110" customWidth="1"/>
    <col min="1027" max="1027" width="15.42578125" style="1110" customWidth="1"/>
    <col min="1028" max="1028" width="4" style="1110" customWidth="1"/>
    <col min="1029" max="1029" width="16" style="1110" customWidth="1"/>
    <col min="1030" max="1030" width="4.140625" style="1110" customWidth="1"/>
    <col min="1031" max="1031" width="17.5703125" style="1110" customWidth="1"/>
    <col min="1032" max="1032" width="3.28515625" style="1110" customWidth="1"/>
    <col min="1033" max="1033" width="16.42578125" style="1110" customWidth="1"/>
    <col min="1034" max="1034" width="17.140625" style="1110" customWidth="1"/>
    <col min="1035" max="1035" width="3" style="1110" customWidth="1"/>
    <col min="1036" max="1224" width="10.28515625" style="1110"/>
    <col min="1225" max="1225" width="1.85546875" style="1110" customWidth="1"/>
    <col min="1226" max="1279" width="10.28515625" style="1110"/>
    <col min="1280" max="1280" width="24.7109375" style="1110" customWidth="1"/>
    <col min="1281" max="1281" width="42.42578125" style="1110" customWidth="1"/>
    <col min="1282" max="1282" width="2.7109375" style="1110" customWidth="1"/>
    <col min="1283" max="1283" width="15.42578125" style="1110" customWidth="1"/>
    <col min="1284" max="1284" width="4" style="1110" customWidth="1"/>
    <col min="1285" max="1285" width="16" style="1110" customWidth="1"/>
    <col min="1286" max="1286" width="4.140625" style="1110" customWidth="1"/>
    <col min="1287" max="1287" width="17.5703125" style="1110" customWidth="1"/>
    <col min="1288" max="1288" width="3.28515625" style="1110" customWidth="1"/>
    <col min="1289" max="1289" width="16.42578125" style="1110" customWidth="1"/>
    <col min="1290" max="1290" width="17.140625" style="1110" customWidth="1"/>
    <col min="1291" max="1291" width="3" style="1110" customWidth="1"/>
    <col min="1292" max="1480" width="10.28515625" style="1110"/>
    <col min="1481" max="1481" width="1.85546875" style="1110" customWidth="1"/>
    <col min="1482" max="1535" width="10.28515625" style="1110"/>
    <col min="1536" max="1536" width="24.7109375" style="1110" customWidth="1"/>
    <col min="1537" max="1537" width="42.42578125" style="1110" customWidth="1"/>
    <col min="1538" max="1538" width="2.7109375" style="1110" customWidth="1"/>
    <col min="1539" max="1539" width="15.42578125" style="1110" customWidth="1"/>
    <col min="1540" max="1540" width="4" style="1110" customWidth="1"/>
    <col min="1541" max="1541" width="16" style="1110" customWidth="1"/>
    <col min="1542" max="1542" width="4.140625" style="1110" customWidth="1"/>
    <col min="1543" max="1543" width="17.5703125" style="1110" customWidth="1"/>
    <col min="1544" max="1544" width="3.28515625" style="1110" customWidth="1"/>
    <col min="1545" max="1545" width="16.42578125" style="1110" customWidth="1"/>
    <col min="1546" max="1546" width="17.140625" style="1110" customWidth="1"/>
    <col min="1547" max="1547" width="3" style="1110" customWidth="1"/>
    <col min="1548" max="1736" width="10.28515625" style="1110"/>
    <col min="1737" max="1737" width="1.85546875" style="1110" customWidth="1"/>
    <col min="1738" max="1791" width="10.28515625" style="1110"/>
    <col min="1792" max="1792" width="24.7109375" style="1110" customWidth="1"/>
    <col min="1793" max="1793" width="42.42578125" style="1110" customWidth="1"/>
    <col min="1794" max="1794" width="2.7109375" style="1110" customWidth="1"/>
    <col min="1795" max="1795" width="15.42578125" style="1110" customWidth="1"/>
    <col min="1796" max="1796" width="4" style="1110" customWidth="1"/>
    <col min="1797" max="1797" width="16" style="1110" customWidth="1"/>
    <col min="1798" max="1798" width="4.140625" style="1110" customWidth="1"/>
    <col min="1799" max="1799" width="17.5703125" style="1110" customWidth="1"/>
    <col min="1800" max="1800" width="3.28515625" style="1110" customWidth="1"/>
    <col min="1801" max="1801" width="16.42578125" style="1110" customWidth="1"/>
    <col min="1802" max="1802" width="17.140625" style="1110" customWidth="1"/>
    <col min="1803" max="1803" width="3" style="1110" customWidth="1"/>
    <col min="1804" max="1992" width="10.28515625" style="1110"/>
    <col min="1993" max="1993" width="1.85546875" style="1110" customWidth="1"/>
    <col min="1994" max="2047" width="10.28515625" style="1110"/>
    <col min="2048" max="2048" width="24.7109375" style="1110" customWidth="1"/>
    <col min="2049" max="2049" width="42.42578125" style="1110" customWidth="1"/>
    <col min="2050" max="2050" width="2.7109375" style="1110" customWidth="1"/>
    <col min="2051" max="2051" width="15.42578125" style="1110" customWidth="1"/>
    <col min="2052" max="2052" width="4" style="1110" customWidth="1"/>
    <col min="2053" max="2053" width="16" style="1110" customWidth="1"/>
    <col min="2054" max="2054" width="4.140625" style="1110" customWidth="1"/>
    <col min="2055" max="2055" width="17.5703125" style="1110" customWidth="1"/>
    <col min="2056" max="2056" width="3.28515625" style="1110" customWidth="1"/>
    <col min="2057" max="2057" width="16.42578125" style="1110" customWidth="1"/>
    <col min="2058" max="2058" width="17.140625" style="1110" customWidth="1"/>
    <col min="2059" max="2059" width="3" style="1110" customWidth="1"/>
    <col min="2060" max="2248" width="10.28515625" style="1110"/>
    <col min="2249" max="2249" width="1.85546875" style="1110" customWidth="1"/>
    <col min="2250" max="2303" width="10.28515625" style="1110"/>
    <col min="2304" max="2304" width="24.7109375" style="1110" customWidth="1"/>
    <col min="2305" max="2305" width="42.42578125" style="1110" customWidth="1"/>
    <col min="2306" max="2306" width="2.7109375" style="1110" customWidth="1"/>
    <col min="2307" max="2307" width="15.42578125" style="1110" customWidth="1"/>
    <col min="2308" max="2308" width="4" style="1110" customWidth="1"/>
    <col min="2309" max="2309" width="16" style="1110" customWidth="1"/>
    <col min="2310" max="2310" width="4.140625" style="1110" customWidth="1"/>
    <col min="2311" max="2311" width="17.5703125" style="1110" customWidth="1"/>
    <col min="2312" max="2312" width="3.28515625" style="1110" customWidth="1"/>
    <col min="2313" max="2313" width="16.42578125" style="1110" customWidth="1"/>
    <col min="2314" max="2314" width="17.140625" style="1110" customWidth="1"/>
    <col min="2315" max="2315" width="3" style="1110" customWidth="1"/>
    <col min="2316" max="2504" width="10.28515625" style="1110"/>
    <col min="2505" max="2505" width="1.85546875" style="1110" customWidth="1"/>
    <col min="2506" max="2559" width="10.28515625" style="1110"/>
    <col min="2560" max="2560" width="24.7109375" style="1110" customWidth="1"/>
    <col min="2561" max="2561" width="42.42578125" style="1110" customWidth="1"/>
    <col min="2562" max="2562" width="2.7109375" style="1110" customWidth="1"/>
    <col min="2563" max="2563" width="15.42578125" style="1110" customWidth="1"/>
    <col min="2564" max="2564" width="4" style="1110" customWidth="1"/>
    <col min="2565" max="2565" width="16" style="1110" customWidth="1"/>
    <col min="2566" max="2566" width="4.140625" style="1110" customWidth="1"/>
    <col min="2567" max="2567" width="17.5703125" style="1110" customWidth="1"/>
    <col min="2568" max="2568" width="3.28515625" style="1110" customWidth="1"/>
    <col min="2569" max="2569" width="16.42578125" style="1110" customWidth="1"/>
    <col min="2570" max="2570" width="17.140625" style="1110" customWidth="1"/>
    <col min="2571" max="2571" width="3" style="1110" customWidth="1"/>
    <col min="2572" max="2760" width="10.28515625" style="1110"/>
    <col min="2761" max="2761" width="1.85546875" style="1110" customWidth="1"/>
    <col min="2762" max="2815" width="10.28515625" style="1110"/>
    <col min="2816" max="2816" width="24.7109375" style="1110" customWidth="1"/>
    <col min="2817" max="2817" width="42.42578125" style="1110" customWidth="1"/>
    <col min="2818" max="2818" width="2.7109375" style="1110" customWidth="1"/>
    <col min="2819" max="2819" width="15.42578125" style="1110" customWidth="1"/>
    <col min="2820" max="2820" width="4" style="1110" customWidth="1"/>
    <col min="2821" max="2821" width="16" style="1110" customWidth="1"/>
    <col min="2822" max="2822" width="4.140625" style="1110" customWidth="1"/>
    <col min="2823" max="2823" width="17.5703125" style="1110" customWidth="1"/>
    <col min="2824" max="2824" width="3.28515625" style="1110" customWidth="1"/>
    <col min="2825" max="2825" width="16.42578125" style="1110" customWidth="1"/>
    <col min="2826" max="2826" width="17.140625" style="1110" customWidth="1"/>
    <col min="2827" max="2827" width="3" style="1110" customWidth="1"/>
    <col min="2828" max="3016" width="10.28515625" style="1110"/>
    <col min="3017" max="3017" width="1.85546875" style="1110" customWidth="1"/>
    <col min="3018" max="3071" width="10.28515625" style="1110"/>
    <col min="3072" max="3072" width="24.7109375" style="1110" customWidth="1"/>
    <col min="3073" max="3073" width="42.42578125" style="1110" customWidth="1"/>
    <col min="3074" max="3074" width="2.7109375" style="1110" customWidth="1"/>
    <col min="3075" max="3075" width="15.42578125" style="1110" customWidth="1"/>
    <col min="3076" max="3076" width="4" style="1110" customWidth="1"/>
    <col min="3077" max="3077" width="16" style="1110" customWidth="1"/>
    <col min="3078" max="3078" width="4.140625" style="1110" customWidth="1"/>
    <col min="3079" max="3079" width="17.5703125" style="1110" customWidth="1"/>
    <col min="3080" max="3080" width="3.28515625" style="1110" customWidth="1"/>
    <col min="3081" max="3081" width="16.42578125" style="1110" customWidth="1"/>
    <col min="3082" max="3082" width="17.140625" style="1110" customWidth="1"/>
    <col min="3083" max="3083" width="3" style="1110" customWidth="1"/>
    <col min="3084" max="3272" width="10.28515625" style="1110"/>
    <col min="3273" max="3273" width="1.85546875" style="1110" customWidth="1"/>
    <col min="3274" max="3327" width="10.28515625" style="1110"/>
    <col min="3328" max="3328" width="24.7109375" style="1110" customWidth="1"/>
    <col min="3329" max="3329" width="42.42578125" style="1110" customWidth="1"/>
    <col min="3330" max="3330" width="2.7109375" style="1110" customWidth="1"/>
    <col min="3331" max="3331" width="15.42578125" style="1110" customWidth="1"/>
    <col min="3332" max="3332" width="4" style="1110" customWidth="1"/>
    <col min="3333" max="3333" width="16" style="1110" customWidth="1"/>
    <col min="3334" max="3334" width="4.140625" style="1110" customWidth="1"/>
    <col min="3335" max="3335" width="17.5703125" style="1110" customWidth="1"/>
    <col min="3336" max="3336" width="3.28515625" style="1110" customWidth="1"/>
    <col min="3337" max="3337" width="16.42578125" style="1110" customWidth="1"/>
    <col min="3338" max="3338" width="17.140625" style="1110" customWidth="1"/>
    <col min="3339" max="3339" width="3" style="1110" customWidth="1"/>
    <col min="3340" max="3528" width="10.28515625" style="1110"/>
    <col min="3529" max="3529" width="1.85546875" style="1110" customWidth="1"/>
    <col min="3530" max="3583" width="10.28515625" style="1110"/>
    <col min="3584" max="3584" width="24.7109375" style="1110" customWidth="1"/>
    <col min="3585" max="3585" width="42.42578125" style="1110" customWidth="1"/>
    <col min="3586" max="3586" width="2.7109375" style="1110" customWidth="1"/>
    <col min="3587" max="3587" width="15.42578125" style="1110" customWidth="1"/>
    <col min="3588" max="3588" width="4" style="1110" customWidth="1"/>
    <col min="3589" max="3589" width="16" style="1110" customWidth="1"/>
    <col min="3590" max="3590" width="4.140625" style="1110" customWidth="1"/>
    <col min="3591" max="3591" width="17.5703125" style="1110" customWidth="1"/>
    <col min="3592" max="3592" width="3.28515625" style="1110" customWidth="1"/>
    <col min="3593" max="3593" width="16.42578125" style="1110" customWidth="1"/>
    <col min="3594" max="3594" width="17.140625" style="1110" customWidth="1"/>
    <col min="3595" max="3595" width="3" style="1110" customWidth="1"/>
    <col min="3596" max="3784" width="10.28515625" style="1110"/>
    <col min="3785" max="3785" width="1.85546875" style="1110" customWidth="1"/>
    <col min="3786" max="3839" width="10.28515625" style="1110"/>
    <col min="3840" max="3840" width="24.7109375" style="1110" customWidth="1"/>
    <col min="3841" max="3841" width="42.42578125" style="1110" customWidth="1"/>
    <col min="3842" max="3842" width="2.7109375" style="1110" customWidth="1"/>
    <col min="3843" max="3843" width="15.42578125" style="1110" customWidth="1"/>
    <col min="3844" max="3844" width="4" style="1110" customWidth="1"/>
    <col min="3845" max="3845" width="16" style="1110" customWidth="1"/>
    <col min="3846" max="3846" width="4.140625" style="1110" customWidth="1"/>
    <col min="3847" max="3847" width="17.5703125" style="1110" customWidth="1"/>
    <col min="3848" max="3848" width="3.28515625" style="1110" customWidth="1"/>
    <col min="3849" max="3849" width="16.42578125" style="1110" customWidth="1"/>
    <col min="3850" max="3850" width="17.140625" style="1110" customWidth="1"/>
    <col min="3851" max="3851" width="3" style="1110" customWidth="1"/>
    <col min="3852" max="4040" width="10.28515625" style="1110"/>
    <col min="4041" max="4041" width="1.85546875" style="1110" customWidth="1"/>
    <col min="4042" max="4095" width="10.28515625" style="1110"/>
    <col min="4096" max="4096" width="24.7109375" style="1110" customWidth="1"/>
    <col min="4097" max="4097" width="42.42578125" style="1110" customWidth="1"/>
    <col min="4098" max="4098" width="2.7109375" style="1110" customWidth="1"/>
    <col min="4099" max="4099" width="15.42578125" style="1110" customWidth="1"/>
    <col min="4100" max="4100" width="4" style="1110" customWidth="1"/>
    <col min="4101" max="4101" width="16" style="1110" customWidth="1"/>
    <col min="4102" max="4102" width="4.140625" style="1110" customWidth="1"/>
    <col min="4103" max="4103" width="17.5703125" style="1110" customWidth="1"/>
    <col min="4104" max="4104" width="3.28515625" style="1110" customWidth="1"/>
    <col min="4105" max="4105" width="16.42578125" style="1110" customWidth="1"/>
    <col min="4106" max="4106" width="17.140625" style="1110" customWidth="1"/>
    <col min="4107" max="4107" width="3" style="1110" customWidth="1"/>
    <col min="4108" max="4296" width="10.28515625" style="1110"/>
    <col min="4297" max="4297" width="1.85546875" style="1110" customWidth="1"/>
    <col min="4298" max="4351" width="10.28515625" style="1110"/>
    <col min="4352" max="4352" width="24.7109375" style="1110" customWidth="1"/>
    <col min="4353" max="4353" width="42.42578125" style="1110" customWidth="1"/>
    <col min="4354" max="4354" width="2.7109375" style="1110" customWidth="1"/>
    <col min="4355" max="4355" width="15.42578125" style="1110" customWidth="1"/>
    <col min="4356" max="4356" width="4" style="1110" customWidth="1"/>
    <col min="4357" max="4357" width="16" style="1110" customWidth="1"/>
    <col min="4358" max="4358" width="4.140625" style="1110" customWidth="1"/>
    <col min="4359" max="4359" width="17.5703125" style="1110" customWidth="1"/>
    <col min="4360" max="4360" width="3.28515625" style="1110" customWidth="1"/>
    <col min="4361" max="4361" width="16.42578125" style="1110" customWidth="1"/>
    <col min="4362" max="4362" width="17.140625" style="1110" customWidth="1"/>
    <col min="4363" max="4363" width="3" style="1110" customWidth="1"/>
    <col min="4364" max="4552" width="10.28515625" style="1110"/>
    <col min="4553" max="4553" width="1.85546875" style="1110" customWidth="1"/>
    <col min="4554" max="4607" width="10.28515625" style="1110"/>
    <col min="4608" max="4608" width="24.7109375" style="1110" customWidth="1"/>
    <col min="4609" max="4609" width="42.42578125" style="1110" customWidth="1"/>
    <col min="4610" max="4610" width="2.7109375" style="1110" customWidth="1"/>
    <col min="4611" max="4611" width="15.42578125" style="1110" customWidth="1"/>
    <col min="4612" max="4612" width="4" style="1110" customWidth="1"/>
    <col min="4613" max="4613" width="16" style="1110" customWidth="1"/>
    <col min="4614" max="4614" width="4.140625" style="1110" customWidth="1"/>
    <col min="4615" max="4615" width="17.5703125" style="1110" customWidth="1"/>
    <col min="4616" max="4616" width="3.28515625" style="1110" customWidth="1"/>
    <col min="4617" max="4617" width="16.42578125" style="1110" customWidth="1"/>
    <col min="4618" max="4618" width="17.140625" style="1110" customWidth="1"/>
    <col min="4619" max="4619" width="3" style="1110" customWidth="1"/>
    <col min="4620" max="4808" width="10.28515625" style="1110"/>
    <col min="4809" max="4809" width="1.85546875" style="1110" customWidth="1"/>
    <col min="4810" max="4863" width="10.28515625" style="1110"/>
    <col min="4864" max="4864" width="24.7109375" style="1110" customWidth="1"/>
    <col min="4865" max="4865" width="42.42578125" style="1110" customWidth="1"/>
    <col min="4866" max="4866" width="2.7109375" style="1110" customWidth="1"/>
    <col min="4867" max="4867" width="15.42578125" style="1110" customWidth="1"/>
    <col min="4868" max="4868" width="4" style="1110" customWidth="1"/>
    <col min="4869" max="4869" width="16" style="1110" customWidth="1"/>
    <col min="4870" max="4870" width="4.140625" style="1110" customWidth="1"/>
    <col min="4871" max="4871" width="17.5703125" style="1110" customWidth="1"/>
    <col min="4872" max="4872" width="3.28515625" style="1110" customWidth="1"/>
    <col min="4873" max="4873" width="16.42578125" style="1110" customWidth="1"/>
    <col min="4874" max="4874" width="17.140625" style="1110" customWidth="1"/>
    <col min="4875" max="4875" width="3" style="1110" customWidth="1"/>
    <col min="4876" max="5064" width="10.28515625" style="1110"/>
    <col min="5065" max="5065" width="1.85546875" style="1110" customWidth="1"/>
    <col min="5066" max="5119" width="10.28515625" style="1110"/>
    <col min="5120" max="5120" width="24.7109375" style="1110" customWidth="1"/>
    <col min="5121" max="5121" width="42.42578125" style="1110" customWidth="1"/>
    <col min="5122" max="5122" width="2.7109375" style="1110" customWidth="1"/>
    <col min="5123" max="5123" width="15.42578125" style="1110" customWidth="1"/>
    <col min="5124" max="5124" width="4" style="1110" customWidth="1"/>
    <col min="5125" max="5125" width="16" style="1110" customWidth="1"/>
    <col min="5126" max="5126" width="4.140625" style="1110" customWidth="1"/>
    <col min="5127" max="5127" width="17.5703125" style="1110" customWidth="1"/>
    <col min="5128" max="5128" width="3.28515625" style="1110" customWidth="1"/>
    <col min="5129" max="5129" width="16.42578125" style="1110" customWidth="1"/>
    <col min="5130" max="5130" width="17.140625" style="1110" customWidth="1"/>
    <col min="5131" max="5131" width="3" style="1110" customWidth="1"/>
    <col min="5132" max="5320" width="10.28515625" style="1110"/>
    <col min="5321" max="5321" width="1.85546875" style="1110" customWidth="1"/>
    <col min="5322" max="5375" width="10.28515625" style="1110"/>
    <col min="5376" max="5376" width="24.7109375" style="1110" customWidth="1"/>
    <col min="5377" max="5377" width="42.42578125" style="1110" customWidth="1"/>
    <col min="5378" max="5378" width="2.7109375" style="1110" customWidth="1"/>
    <col min="5379" max="5379" width="15.42578125" style="1110" customWidth="1"/>
    <col min="5380" max="5380" width="4" style="1110" customWidth="1"/>
    <col min="5381" max="5381" width="16" style="1110" customWidth="1"/>
    <col min="5382" max="5382" width="4.140625" style="1110" customWidth="1"/>
    <col min="5383" max="5383" width="17.5703125" style="1110" customWidth="1"/>
    <col min="5384" max="5384" width="3.28515625" style="1110" customWidth="1"/>
    <col min="5385" max="5385" width="16.42578125" style="1110" customWidth="1"/>
    <col min="5386" max="5386" width="17.140625" style="1110" customWidth="1"/>
    <col min="5387" max="5387" width="3" style="1110" customWidth="1"/>
    <col min="5388" max="5576" width="10.28515625" style="1110"/>
    <col min="5577" max="5577" width="1.85546875" style="1110" customWidth="1"/>
    <col min="5578" max="5631" width="10.28515625" style="1110"/>
    <col min="5632" max="5632" width="24.7109375" style="1110" customWidth="1"/>
    <col min="5633" max="5633" width="42.42578125" style="1110" customWidth="1"/>
    <col min="5634" max="5634" width="2.7109375" style="1110" customWidth="1"/>
    <col min="5635" max="5635" width="15.42578125" style="1110" customWidth="1"/>
    <col min="5636" max="5636" width="4" style="1110" customWidth="1"/>
    <col min="5637" max="5637" width="16" style="1110" customWidth="1"/>
    <col min="5638" max="5638" width="4.140625" style="1110" customWidth="1"/>
    <col min="5639" max="5639" width="17.5703125" style="1110" customWidth="1"/>
    <col min="5640" max="5640" width="3.28515625" style="1110" customWidth="1"/>
    <col min="5641" max="5641" width="16.42578125" style="1110" customWidth="1"/>
    <col min="5642" max="5642" width="17.140625" style="1110" customWidth="1"/>
    <col min="5643" max="5643" width="3" style="1110" customWidth="1"/>
    <col min="5644" max="5832" width="10.28515625" style="1110"/>
    <col min="5833" max="5833" width="1.85546875" style="1110" customWidth="1"/>
    <col min="5834" max="5887" width="10.28515625" style="1110"/>
    <col min="5888" max="5888" width="24.7109375" style="1110" customWidth="1"/>
    <col min="5889" max="5889" width="42.42578125" style="1110" customWidth="1"/>
    <col min="5890" max="5890" width="2.7109375" style="1110" customWidth="1"/>
    <col min="5891" max="5891" width="15.42578125" style="1110" customWidth="1"/>
    <col min="5892" max="5892" width="4" style="1110" customWidth="1"/>
    <col min="5893" max="5893" width="16" style="1110" customWidth="1"/>
    <col min="5894" max="5894" width="4.140625" style="1110" customWidth="1"/>
    <col min="5895" max="5895" width="17.5703125" style="1110" customWidth="1"/>
    <col min="5896" max="5896" width="3.28515625" style="1110" customWidth="1"/>
    <col min="5897" max="5897" width="16.42578125" style="1110" customWidth="1"/>
    <col min="5898" max="5898" width="17.140625" style="1110" customWidth="1"/>
    <col min="5899" max="5899" width="3" style="1110" customWidth="1"/>
    <col min="5900" max="6088" width="10.28515625" style="1110"/>
    <col min="6089" max="6089" width="1.85546875" style="1110" customWidth="1"/>
    <col min="6090" max="6143" width="10.28515625" style="1110"/>
    <col min="6144" max="6144" width="24.7109375" style="1110" customWidth="1"/>
    <col min="6145" max="6145" width="42.42578125" style="1110" customWidth="1"/>
    <col min="6146" max="6146" width="2.7109375" style="1110" customWidth="1"/>
    <col min="6147" max="6147" width="15.42578125" style="1110" customWidth="1"/>
    <col min="6148" max="6148" width="4" style="1110" customWidth="1"/>
    <col min="6149" max="6149" width="16" style="1110" customWidth="1"/>
    <col min="6150" max="6150" width="4.140625" style="1110" customWidth="1"/>
    <col min="6151" max="6151" width="17.5703125" style="1110" customWidth="1"/>
    <col min="6152" max="6152" width="3.28515625" style="1110" customWidth="1"/>
    <col min="6153" max="6153" width="16.42578125" style="1110" customWidth="1"/>
    <col min="6154" max="6154" width="17.140625" style="1110" customWidth="1"/>
    <col min="6155" max="6155" width="3" style="1110" customWidth="1"/>
    <col min="6156" max="6344" width="10.28515625" style="1110"/>
    <col min="6345" max="6345" width="1.85546875" style="1110" customWidth="1"/>
    <col min="6346" max="6399" width="10.28515625" style="1110"/>
    <col min="6400" max="6400" width="24.7109375" style="1110" customWidth="1"/>
    <col min="6401" max="6401" width="42.42578125" style="1110" customWidth="1"/>
    <col min="6402" max="6402" width="2.7109375" style="1110" customWidth="1"/>
    <col min="6403" max="6403" width="15.42578125" style="1110" customWidth="1"/>
    <col min="6404" max="6404" width="4" style="1110" customWidth="1"/>
    <col min="6405" max="6405" width="16" style="1110" customWidth="1"/>
    <col min="6406" max="6406" width="4.140625" style="1110" customWidth="1"/>
    <col min="6407" max="6407" width="17.5703125" style="1110" customWidth="1"/>
    <col min="6408" max="6408" width="3.28515625" style="1110" customWidth="1"/>
    <col min="6409" max="6409" width="16.42578125" style="1110" customWidth="1"/>
    <col min="6410" max="6410" width="17.140625" style="1110" customWidth="1"/>
    <col min="6411" max="6411" width="3" style="1110" customWidth="1"/>
    <col min="6412" max="6600" width="10.28515625" style="1110"/>
    <col min="6601" max="6601" width="1.85546875" style="1110" customWidth="1"/>
    <col min="6602" max="6655" width="10.28515625" style="1110"/>
    <col min="6656" max="6656" width="24.7109375" style="1110" customWidth="1"/>
    <col min="6657" max="6657" width="42.42578125" style="1110" customWidth="1"/>
    <col min="6658" max="6658" width="2.7109375" style="1110" customWidth="1"/>
    <col min="6659" max="6659" width="15.42578125" style="1110" customWidth="1"/>
    <col min="6660" max="6660" width="4" style="1110" customWidth="1"/>
    <col min="6661" max="6661" width="16" style="1110" customWidth="1"/>
    <col min="6662" max="6662" width="4.140625" style="1110" customWidth="1"/>
    <col min="6663" max="6663" width="17.5703125" style="1110" customWidth="1"/>
    <col min="6664" max="6664" width="3.28515625" style="1110" customWidth="1"/>
    <col min="6665" max="6665" width="16.42578125" style="1110" customWidth="1"/>
    <col min="6666" max="6666" width="17.140625" style="1110" customWidth="1"/>
    <col min="6667" max="6667" width="3" style="1110" customWidth="1"/>
    <col min="6668" max="6856" width="10.28515625" style="1110"/>
    <col min="6857" max="6857" width="1.85546875" style="1110" customWidth="1"/>
    <col min="6858" max="6911" width="10.28515625" style="1110"/>
    <col min="6912" max="6912" width="24.7109375" style="1110" customWidth="1"/>
    <col min="6913" max="6913" width="42.42578125" style="1110" customWidth="1"/>
    <col min="6914" max="6914" width="2.7109375" style="1110" customWidth="1"/>
    <col min="6915" max="6915" width="15.42578125" style="1110" customWidth="1"/>
    <col min="6916" max="6916" width="4" style="1110" customWidth="1"/>
    <col min="6917" max="6917" width="16" style="1110" customWidth="1"/>
    <col min="6918" max="6918" width="4.140625" style="1110" customWidth="1"/>
    <col min="6919" max="6919" width="17.5703125" style="1110" customWidth="1"/>
    <col min="6920" max="6920" width="3.28515625" style="1110" customWidth="1"/>
    <col min="6921" max="6921" width="16.42578125" style="1110" customWidth="1"/>
    <col min="6922" max="6922" width="17.140625" style="1110" customWidth="1"/>
    <col min="6923" max="6923" width="3" style="1110" customWidth="1"/>
    <col min="6924" max="7112" width="10.28515625" style="1110"/>
    <col min="7113" max="7113" width="1.85546875" style="1110" customWidth="1"/>
    <col min="7114" max="7167" width="10.28515625" style="1110"/>
    <col min="7168" max="7168" width="24.7109375" style="1110" customWidth="1"/>
    <col min="7169" max="7169" width="42.42578125" style="1110" customWidth="1"/>
    <col min="7170" max="7170" width="2.7109375" style="1110" customWidth="1"/>
    <col min="7171" max="7171" width="15.42578125" style="1110" customWidth="1"/>
    <col min="7172" max="7172" width="4" style="1110" customWidth="1"/>
    <col min="7173" max="7173" width="16" style="1110" customWidth="1"/>
    <col min="7174" max="7174" width="4.140625" style="1110" customWidth="1"/>
    <col min="7175" max="7175" width="17.5703125" style="1110" customWidth="1"/>
    <col min="7176" max="7176" width="3.28515625" style="1110" customWidth="1"/>
    <col min="7177" max="7177" width="16.42578125" style="1110" customWidth="1"/>
    <col min="7178" max="7178" width="17.140625" style="1110" customWidth="1"/>
    <col min="7179" max="7179" width="3" style="1110" customWidth="1"/>
    <col min="7180" max="7368" width="10.28515625" style="1110"/>
    <col min="7369" max="7369" width="1.85546875" style="1110" customWidth="1"/>
    <col min="7370" max="7423" width="10.28515625" style="1110"/>
    <col min="7424" max="7424" width="24.7109375" style="1110" customWidth="1"/>
    <col min="7425" max="7425" width="42.42578125" style="1110" customWidth="1"/>
    <col min="7426" max="7426" width="2.7109375" style="1110" customWidth="1"/>
    <col min="7427" max="7427" width="15.42578125" style="1110" customWidth="1"/>
    <col min="7428" max="7428" width="4" style="1110" customWidth="1"/>
    <col min="7429" max="7429" width="16" style="1110" customWidth="1"/>
    <col min="7430" max="7430" width="4.140625" style="1110" customWidth="1"/>
    <col min="7431" max="7431" width="17.5703125" style="1110" customWidth="1"/>
    <col min="7432" max="7432" width="3.28515625" style="1110" customWidth="1"/>
    <col min="7433" max="7433" width="16.42578125" style="1110" customWidth="1"/>
    <col min="7434" max="7434" width="17.140625" style="1110" customWidth="1"/>
    <col min="7435" max="7435" width="3" style="1110" customWidth="1"/>
    <col min="7436" max="7624" width="10.28515625" style="1110"/>
    <col min="7625" max="7625" width="1.85546875" style="1110" customWidth="1"/>
    <col min="7626" max="7679" width="10.28515625" style="1110"/>
    <col min="7680" max="7680" width="24.7109375" style="1110" customWidth="1"/>
    <col min="7681" max="7681" width="42.42578125" style="1110" customWidth="1"/>
    <col min="7682" max="7682" width="2.7109375" style="1110" customWidth="1"/>
    <col min="7683" max="7683" width="15.42578125" style="1110" customWidth="1"/>
    <col min="7684" max="7684" width="4" style="1110" customWidth="1"/>
    <col min="7685" max="7685" width="16" style="1110" customWidth="1"/>
    <col min="7686" max="7686" width="4.140625" style="1110" customWidth="1"/>
    <col min="7687" max="7687" width="17.5703125" style="1110" customWidth="1"/>
    <col min="7688" max="7688" width="3.28515625" style="1110" customWidth="1"/>
    <col min="7689" max="7689" width="16.42578125" style="1110" customWidth="1"/>
    <col min="7690" max="7690" width="17.140625" style="1110" customWidth="1"/>
    <col min="7691" max="7691" width="3" style="1110" customWidth="1"/>
    <col min="7692" max="7880" width="10.28515625" style="1110"/>
    <col min="7881" max="7881" width="1.85546875" style="1110" customWidth="1"/>
    <col min="7882" max="7935" width="10.28515625" style="1110"/>
    <col min="7936" max="7936" width="24.7109375" style="1110" customWidth="1"/>
    <col min="7937" max="7937" width="42.42578125" style="1110" customWidth="1"/>
    <col min="7938" max="7938" width="2.7109375" style="1110" customWidth="1"/>
    <col min="7939" max="7939" width="15.42578125" style="1110" customWidth="1"/>
    <col min="7940" max="7940" width="4" style="1110" customWidth="1"/>
    <col min="7941" max="7941" width="16" style="1110" customWidth="1"/>
    <col min="7942" max="7942" width="4.140625" style="1110" customWidth="1"/>
    <col min="7943" max="7943" width="17.5703125" style="1110" customWidth="1"/>
    <col min="7944" max="7944" width="3.28515625" style="1110" customWidth="1"/>
    <col min="7945" max="7945" width="16.42578125" style="1110" customWidth="1"/>
    <col min="7946" max="7946" width="17.140625" style="1110" customWidth="1"/>
    <col min="7947" max="7947" width="3" style="1110" customWidth="1"/>
    <col min="7948" max="8136" width="10.28515625" style="1110"/>
    <col min="8137" max="8137" width="1.85546875" style="1110" customWidth="1"/>
    <col min="8138" max="8191" width="10.28515625" style="1110"/>
    <col min="8192" max="8192" width="24.7109375" style="1110" customWidth="1"/>
    <col min="8193" max="8193" width="42.42578125" style="1110" customWidth="1"/>
    <col min="8194" max="8194" width="2.7109375" style="1110" customWidth="1"/>
    <col min="8195" max="8195" width="15.42578125" style="1110" customWidth="1"/>
    <col min="8196" max="8196" width="4" style="1110" customWidth="1"/>
    <col min="8197" max="8197" width="16" style="1110" customWidth="1"/>
    <col min="8198" max="8198" width="4.140625" style="1110" customWidth="1"/>
    <col min="8199" max="8199" width="17.5703125" style="1110" customWidth="1"/>
    <col min="8200" max="8200" width="3.28515625" style="1110" customWidth="1"/>
    <col min="8201" max="8201" width="16.42578125" style="1110" customWidth="1"/>
    <col min="8202" max="8202" width="17.140625" style="1110" customWidth="1"/>
    <col min="8203" max="8203" width="3" style="1110" customWidth="1"/>
    <col min="8204" max="8392" width="10.28515625" style="1110"/>
    <col min="8393" max="8393" width="1.85546875" style="1110" customWidth="1"/>
    <col min="8394" max="8447" width="10.28515625" style="1110"/>
    <col min="8448" max="8448" width="24.7109375" style="1110" customWidth="1"/>
    <col min="8449" max="8449" width="42.42578125" style="1110" customWidth="1"/>
    <col min="8450" max="8450" width="2.7109375" style="1110" customWidth="1"/>
    <col min="8451" max="8451" width="15.42578125" style="1110" customWidth="1"/>
    <col min="8452" max="8452" width="4" style="1110" customWidth="1"/>
    <col min="8453" max="8453" width="16" style="1110" customWidth="1"/>
    <col min="8454" max="8454" width="4.140625" style="1110" customWidth="1"/>
    <col min="8455" max="8455" width="17.5703125" style="1110" customWidth="1"/>
    <col min="8456" max="8456" width="3.28515625" style="1110" customWidth="1"/>
    <col min="8457" max="8457" width="16.42578125" style="1110" customWidth="1"/>
    <col min="8458" max="8458" width="17.140625" style="1110" customWidth="1"/>
    <col min="8459" max="8459" width="3" style="1110" customWidth="1"/>
    <col min="8460" max="8648" width="10.28515625" style="1110"/>
    <col min="8649" max="8649" width="1.85546875" style="1110" customWidth="1"/>
    <col min="8650" max="8703" width="10.28515625" style="1110"/>
    <col min="8704" max="8704" width="24.7109375" style="1110" customWidth="1"/>
    <col min="8705" max="8705" width="42.42578125" style="1110" customWidth="1"/>
    <col min="8706" max="8706" width="2.7109375" style="1110" customWidth="1"/>
    <col min="8707" max="8707" width="15.42578125" style="1110" customWidth="1"/>
    <col min="8708" max="8708" width="4" style="1110" customWidth="1"/>
    <col min="8709" max="8709" width="16" style="1110" customWidth="1"/>
    <col min="8710" max="8710" width="4.140625" style="1110" customWidth="1"/>
    <col min="8711" max="8711" width="17.5703125" style="1110" customWidth="1"/>
    <col min="8712" max="8712" width="3.28515625" style="1110" customWidth="1"/>
    <col min="8713" max="8713" width="16.42578125" style="1110" customWidth="1"/>
    <col min="8714" max="8714" width="17.140625" style="1110" customWidth="1"/>
    <col min="8715" max="8715" width="3" style="1110" customWidth="1"/>
    <col min="8716" max="8904" width="10.28515625" style="1110"/>
    <col min="8905" max="8905" width="1.85546875" style="1110" customWidth="1"/>
    <col min="8906" max="8959" width="10.28515625" style="1110"/>
    <col min="8960" max="8960" width="24.7109375" style="1110" customWidth="1"/>
    <col min="8961" max="8961" width="42.42578125" style="1110" customWidth="1"/>
    <col min="8962" max="8962" width="2.7109375" style="1110" customWidth="1"/>
    <col min="8963" max="8963" width="15.42578125" style="1110" customWidth="1"/>
    <col min="8964" max="8964" width="4" style="1110" customWidth="1"/>
    <col min="8965" max="8965" width="16" style="1110" customWidth="1"/>
    <col min="8966" max="8966" width="4.140625" style="1110" customWidth="1"/>
    <col min="8967" max="8967" width="17.5703125" style="1110" customWidth="1"/>
    <col min="8968" max="8968" width="3.28515625" style="1110" customWidth="1"/>
    <col min="8969" max="8969" width="16.42578125" style="1110" customWidth="1"/>
    <col min="8970" max="8970" width="17.140625" style="1110" customWidth="1"/>
    <col min="8971" max="8971" width="3" style="1110" customWidth="1"/>
    <col min="8972" max="9160" width="10.28515625" style="1110"/>
    <col min="9161" max="9161" width="1.85546875" style="1110" customWidth="1"/>
    <col min="9162" max="9215" width="10.28515625" style="1110"/>
    <col min="9216" max="9216" width="24.7109375" style="1110" customWidth="1"/>
    <col min="9217" max="9217" width="42.42578125" style="1110" customWidth="1"/>
    <col min="9218" max="9218" width="2.7109375" style="1110" customWidth="1"/>
    <col min="9219" max="9219" width="15.42578125" style="1110" customWidth="1"/>
    <col min="9220" max="9220" width="4" style="1110" customWidth="1"/>
    <col min="9221" max="9221" width="16" style="1110" customWidth="1"/>
    <col min="9222" max="9222" width="4.140625" style="1110" customWidth="1"/>
    <col min="9223" max="9223" width="17.5703125" style="1110" customWidth="1"/>
    <col min="9224" max="9224" width="3.28515625" style="1110" customWidth="1"/>
    <col min="9225" max="9225" width="16.42578125" style="1110" customWidth="1"/>
    <col min="9226" max="9226" width="17.140625" style="1110" customWidth="1"/>
    <col min="9227" max="9227" width="3" style="1110" customWidth="1"/>
    <col min="9228" max="9416" width="10.28515625" style="1110"/>
    <col min="9417" max="9417" width="1.85546875" style="1110" customWidth="1"/>
    <col min="9418" max="9471" width="10.28515625" style="1110"/>
    <col min="9472" max="9472" width="24.7109375" style="1110" customWidth="1"/>
    <col min="9473" max="9473" width="42.42578125" style="1110" customWidth="1"/>
    <col min="9474" max="9474" width="2.7109375" style="1110" customWidth="1"/>
    <col min="9475" max="9475" width="15.42578125" style="1110" customWidth="1"/>
    <col min="9476" max="9476" width="4" style="1110" customWidth="1"/>
    <col min="9477" max="9477" width="16" style="1110" customWidth="1"/>
    <col min="9478" max="9478" width="4.140625" style="1110" customWidth="1"/>
    <col min="9479" max="9479" width="17.5703125" style="1110" customWidth="1"/>
    <col min="9480" max="9480" width="3.28515625" style="1110" customWidth="1"/>
    <col min="9481" max="9481" width="16.42578125" style="1110" customWidth="1"/>
    <col min="9482" max="9482" width="17.140625" style="1110" customWidth="1"/>
    <col min="9483" max="9483" width="3" style="1110" customWidth="1"/>
    <col min="9484" max="9672" width="10.28515625" style="1110"/>
    <col min="9673" max="9673" width="1.85546875" style="1110" customWidth="1"/>
    <col min="9674" max="9727" width="10.28515625" style="1110"/>
    <col min="9728" max="9728" width="24.7109375" style="1110" customWidth="1"/>
    <col min="9729" max="9729" width="42.42578125" style="1110" customWidth="1"/>
    <col min="9730" max="9730" width="2.7109375" style="1110" customWidth="1"/>
    <col min="9731" max="9731" width="15.42578125" style="1110" customWidth="1"/>
    <col min="9732" max="9732" width="4" style="1110" customWidth="1"/>
    <col min="9733" max="9733" width="16" style="1110" customWidth="1"/>
    <col min="9734" max="9734" width="4.140625" style="1110" customWidth="1"/>
    <col min="9735" max="9735" width="17.5703125" style="1110" customWidth="1"/>
    <col min="9736" max="9736" width="3.28515625" style="1110" customWidth="1"/>
    <col min="9737" max="9737" width="16.42578125" style="1110" customWidth="1"/>
    <col min="9738" max="9738" width="17.140625" style="1110" customWidth="1"/>
    <col min="9739" max="9739" width="3" style="1110" customWidth="1"/>
    <col min="9740" max="9928" width="10.28515625" style="1110"/>
    <col min="9929" max="9929" width="1.85546875" style="1110" customWidth="1"/>
    <col min="9930" max="9983" width="10.28515625" style="1110"/>
    <col min="9984" max="9984" width="24.7109375" style="1110" customWidth="1"/>
    <col min="9985" max="9985" width="42.42578125" style="1110" customWidth="1"/>
    <col min="9986" max="9986" width="2.7109375" style="1110" customWidth="1"/>
    <col min="9987" max="9987" width="15.42578125" style="1110" customWidth="1"/>
    <col min="9988" max="9988" width="4" style="1110" customWidth="1"/>
    <col min="9989" max="9989" width="16" style="1110" customWidth="1"/>
    <col min="9990" max="9990" width="4.140625" style="1110" customWidth="1"/>
    <col min="9991" max="9991" width="17.5703125" style="1110" customWidth="1"/>
    <col min="9992" max="9992" width="3.28515625" style="1110" customWidth="1"/>
    <col min="9993" max="9993" width="16.42578125" style="1110" customWidth="1"/>
    <col min="9994" max="9994" width="17.140625" style="1110" customWidth="1"/>
    <col min="9995" max="9995" width="3" style="1110" customWidth="1"/>
    <col min="9996" max="10184" width="10.28515625" style="1110"/>
    <col min="10185" max="10185" width="1.85546875" style="1110" customWidth="1"/>
    <col min="10186" max="10239" width="10.28515625" style="1110"/>
    <col min="10240" max="10240" width="24.7109375" style="1110" customWidth="1"/>
    <col min="10241" max="10241" width="42.42578125" style="1110" customWidth="1"/>
    <col min="10242" max="10242" width="2.7109375" style="1110" customWidth="1"/>
    <col min="10243" max="10243" width="15.42578125" style="1110" customWidth="1"/>
    <col min="10244" max="10244" width="4" style="1110" customWidth="1"/>
    <col min="10245" max="10245" width="16" style="1110" customWidth="1"/>
    <col min="10246" max="10246" width="4.140625" style="1110" customWidth="1"/>
    <col min="10247" max="10247" width="17.5703125" style="1110" customWidth="1"/>
    <col min="10248" max="10248" width="3.28515625" style="1110" customWidth="1"/>
    <col min="10249" max="10249" width="16.42578125" style="1110" customWidth="1"/>
    <col min="10250" max="10250" width="17.140625" style="1110" customWidth="1"/>
    <col min="10251" max="10251" width="3" style="1110" customWidth="1"/>
    <col min="10252" max="10440" width="10.28515625" style="1110"/>
    <col min="10441" max="10441" width="1.85546875" style="1110" customWidth="1"/>
    <col min="10442" max="10495" width="10.28515625" style="1110"/>
    <col min="10496" max="10496" width="24.7109375" style="1110" customWidth="1"/>
    <col min="10497" max="10497" width="42.42578125" style="1110" customWidth="1"/>
    <col min="10498" max="10498" width="2.7109375" style="1110" customWidth="1"/>
    <col min="10499" max="10499" width="15.42578125" style="1110" customWidth="1"/>
    <col min="10500" max="10500" width="4" style="1110" customWidth="1"/>
    <col min="10501" max="10501" width="16" style="1110" customWidth="1"/>
    <col min="10502" max="10502" width="4.140625" style="1110" customWidth="1"/>
    <col min="10503" max="10503" width="17.5703125" style="1110" customWidth="1"/>
    <col min="10504" max="10504" width="3.28515625" style="1110" customWidth="1"/>
    <col min="10505" max="10505" width="16.42578125" style="1110" customWidth="1"/>
    <col min="10506" max="10506" width="17.140625" style="1110" customWidth="1"/>
    <col min="10507" max="10507" width="3" style="1110" customWidth="1"/>
    <col min="10508" max="10696" width="10.28515625" style="1110"/>
    <col min="10697" max="10697" width="1.85546875" style="1110" customWidth="1"/>
    <col min="10698" max="10751" width="10.28515625" style="1110"/>
    <col min="10752" max="10752" width="24.7109375" style="1110" customWidth="1"/>
    <col min="10753" max="10753" width="42.42578125" style="1110" customWidth="1"/>
    <col min="10754" max="10754" width="2.7109375" style="1110" customWidth="1"/>
    <col min="10755" max="10755" width="15.42578125" style="1110" customWidth="1"/>
    <col min="10756" max="10756" width="4" style="1110" customWidth="1"/>
    <col min="10757" max="10757" width="16" style="1110" customWidth="1"/>
    <col min="10758" max="10758" width="4.140625" style="1110" customWidth="1"/>
    <col min="10759" max="10759" width="17.5703125" style="1110" customWidth="1"/>
    <col min="10760" max="10760" width="3.28515625" style="1110" customWidth="1"/>
    <col min="10761" max="10761" width="16.42578125" style="1110" customWidth="1"/>
    <col min="10762" max="10762" width="17.140625" style="1110" customWidth="1"/>
    <col min="10763" max="10763" width="3" style="1110" customWidth="1"/>
    <col min="10764" max="10952" width="10.28515625" style="1110"/>
    <col min="10953" max="10953" width="1.85546875" style="1110" customWidth="1"/>
    <col min="10954" max="11007" width="10.28515625" style="1110"/>
    <col min="11008" max="11008" width="24.7109375" style="1110" customWidth="1"/>
    <col min="11009" max="11009" width="42.42578125" style="1110" customWidth="1"/>
    <col min="11010" max="11010" width="2.7109375" style="1110" customWidth="1"/>
    <col min="11011" max="11011" width="15.42578125" style="1110" customWidth="1"/>
    <col min="11012" max="11012" width="4" style="1110" customWidth="1"/>
    <col min="11013" max="11013" width="16" style="1110" customWidth="1"/>
    <col min="11014" max="11014" width="4.140625" style="1110" customWidth="1"/>
    <col min="11015" max="11015" width="17.5703125" style="1110" customWidth="1"/>
    <col min="11016" max="11016" width="3.28515625" style="1110" customWidth="1"/>
    <col min="11017" max="11017" width="16.42578125" style="1110" customWidth="1"/>
    <col min="11018" max="11018" width="17.140625" style="1110" customWidth="1"/>
    <col min="11019" max="11019" width="3" style="1110" customWidth="1"/>
    <col min="11020" max="11208" width="10.28515625" style="1110"/>
    <col min="11209" max="11209" width="1.85546875" style="1110" customWidth="1"/>
    <col min="11210" max="11263" width="10.28515625" style="1110"/>
    <col min="11264" max="11264" width="24.7109375" style="1110" customWidth="1"/>
    <col min="11265" max="11265" width="42.42578125" style="1110" customWidth="1"/>
    <col min="11266" max="11266" width="2.7109375" style="1110" customWidth="1"/>
    <col min="11267" max="11267" width="15.42578125" style="1110" customWidth="1"/>
    <col min="11268" max="11268" width="4" style="1110" customWidth="1"/>
    <col min="11269" max="11269" width="16" style="1110" customWidth="1"/>
    <col min="11270" max="11270" width="4.140625" style="1110" customWidth="1"/>
    <col min="11271" max="11271" width="17.5703125" style="1110" customWidth="1"/>
    <col min="11272" max="11272" width="3.28515625" style="1110" customWidth="1"/>
    <col min="11273" max="11273" width="16.42578125" style="1110" customWidth="1"/>
    <col min="11274" max="11274" width="17.140625" style="1110" customWidth="1"/>
    <col min="11275" max="11275" width="3" style="1110" customWidth="1"/>
    <col min="11276" max="11464" width="10.28515625" style="1110"/>
    <col min="11465" max="11465" width="1.85546875" style="1110" customWidth="1"/>
    <col min="11466" max="11519" width="10.28515625" style="1110"/>
    <col min="11520" max="11520" width="24.7109375" style="1110" customWidth="1"/>
    <col min="11521" max="11521" width="42.42578125" style="1110" customWidth="1"/>
    <col min="11522" max="11522" width="2.7109375" style="1110" customWidth="1"/>
    <col min="11523" max="11523" width="15.42578125" style="1110" customWidth="1"/>
    <col min="11524" max="11524" width="4" style="1110" customWidth="1"/>
    <col min="11525" max="11525" width="16" style="1110" customWidth="1"/>
    <col min="11526" max="11526" width="4.140625" style="1110" customWidth="1"/>
    <col min="11527" max="11527" width="17.5703125" style="1110" customWidth="1"/>
    <col min="11528" max="11528" width="3.28515625" style="1110" customWidth="1"/>
    <col min="11529" max="11529" width="16.42578125" style="1110" customWidth="1"/>
    <col min="11530" max="11530" width="17.140625" style="1110" customWidth="1"/>
    <col min="11531" max="11531" width="3" style="1110" customWidth="1"/>
    <col min="11532" max="11720" width="10.28515625" style="1110"/>
    <col min="11721" max="11721" width="1.85546875" style="1110" customWidth="1"/>
    <col min="11722" max="11775" width="10.28515625" style="1110"/>
    <col min="11776" max="11776" width="24.7109375" style="1110" customWidth="1"/>
    <col min="11777" max="11777" width="42.42578125" style="1110" customWidth="1"/>
    <col min="11778" max="11778" width="2.7109375" style="1110" customWidth="1"/>
    <col min="11779" max="11779" width="15.42578125" style="1110" customWidth="1"/>
    <col min="11780" max="11780" width="4" style="1110" customWidth="1"/>
    <col min="11781" max="11781" width="16" style="1110" customWidth="1"/>
    <col min="11782" max="11782" width="4.140625" style="1110" customWidth="1"/>
    <col min="11783" max="11783" width="17.5703125" style="1110" customWidth="1"/>
    <col min="11784" max="11784" width="3.28515625" style="1110" customWidth="1"/>
    <col min="11785" max="11785" width="16.42578125" style="1110" customWidth="1"/>
    <col min="11786" max="11786" width="17.140625" style="1110" customWidth="1"/>
    <col min="11787" max="11787" width="3" style="1110" customWidth="1"/>
    <col min="11788" max="11976" width="10.28515625" style="1110"/>
    <col min="11977" max="11977" width="1.85546875" style="1110" customWidth="1"/>
    <col min="11978" max="12031" width="10.28515625" style="1110"/>
    <col min="12032" max="12032" width="24.7109375" style="1110" customWidth="1"/>
    <col min="12033" max="12033" width="42.42578125" style="1110" customWidth="1"/>
    <col min="12034" max="12034" width="2.7109375" style="1110" customWidth="1"/>
    <col min="12035" max="12035" width="15.42578125" style="1110" customWidth="1"/>
    <col min="12036" max="12036" width="4" style="1110" customWidth="1"/>
    <col min="12037" max="12037" width="16" style="1110" customWidth="1"/>
    <col min="12038" max="12038" width="4.140625" style="1110" customWidth="1"/>
    <col min="12039" max="12039" width="17.5703125" style="1110" customWidth="1"/>
    <col min="12040" max="12040" width="3.28515625" style="1110" customWidth="1"/>
    <col min="12041" max="12041" width="16.42578125" style="1110" customWidth="1"/>
    <col min="12042" max="12042" width="17.140625" style="1110" customWidth="1"/>
    <col min="12043" max="12043" width="3" style="1110" customWidth="1"/>
    <col min="12044" max="12232" width="10.28515625" style="1110"/>
    <col min="12233" max="12233" width="1.85546875" style="1110" customWidth="1"/>
    <col min="12234" max="12287" width="10.28515625" style="1110"/>
    <col min="12288" max="12288" width="24.7109375" style="1110" customWidth="1"/>
    <col min="12289" max="12289" width="42.42578125" style="1110" customWidth="1"/>
    <col min="12290" max="12290" width="2.7109375" style="1110" customWidth="1"/>
    <col min="12291" max="12291" width="15.42578125" style="1110" customWidth="1"/>
    <col min="12292" max="12292" width="4" style="1110" customWidth="1"/>
    <col min="12293" max="12293" width="16" style="1110" customWidth="1"/>
    <col min="12294" max="12294" width="4.140625" style="1110" customWidth="1"/>
    <col min="12295" max="12295" width="17.5703125" style="1110" customWidth="1"/>
    <col min="12296" max="12296" width="3.28515625" style="1110" customWidth="1"/>
    <col min="12297" max="12297" width="16.42578125" style="1110" customWidth="1"/>
    <col min="12298" max="12298" width="17.140625" style="1110" customWidth="1"/>
    <col min="12299" max="12299" width="3" style="1110" customWidth="1"/>
    <col min="12300" max="12488" width="10.28515625" style="1110"/>
    <col min="12489" max="12489" width="1.85546875" style="1110" customWidth="1"/>
    <col min="12490" max="12543" width="10.28515625" style="1110"/>
    <col min="12544" max="12544" width="24.7109375" style="1110" customWidth="1"/>
    <col min="12545" max="12545" width="42.42578125" style="1110" customWidth="1"/>
    <col min="12546" max="12546" width="2.7109375" style="1110" customWidth="1"/>
    <col min="12547" max="12547" width="15.42578125" style="1110" customWidth="1"/>
    <col min="12548" max="12548" width="4" style="1110" customWidth="1"/>
    <col min="12549" max="12549" width="16" style="1110" customWidth="1"/>
    <col min="12550" max="12550" width="4.140625" style="1110" customWidth="1"/>
    <col min="12551" max="12551" width="17.5703125" style="1110" customWidth="1"/>
    <col min="12552" max="12552" width="3.28515625" style="1110" customWidth="1"/>
    <col min="12553" max="12553" width="16.42578125" style="1110" customWidth="1"/>
    <col min="12554" max="12554" width="17.140625" style="1110" customWidth="1"/>
    <col min="12555" max="12555" width="3" style="1110" customWidth="1"/>
    <col min="12556" max="12744" width="10.28515625" style="1110"/>
    <col min="12745" max="12745" width="1.85546875" style="1110" customWidth="1"/>
    <col min="12746" max="12799" width="10.28515625" style="1110"/>
    <col min="12800" max="12800" width="24.7109375" style="1110" customWidth="1"/>
    <col min="12801" max="12801" width="42.42578125" style="1110" customWidth="1"/>
    <col min="12802" max="12802" width="2.7109375" style="1110" customWidth="1"/>
    <col min="12803" max="12803" width="15.42578125" style="1110" customWidth="1"/>
    <col min="12804" max="12804" width="4" style="1110" customWidth="1"/>
    <col min="12805" max="12805" width="16" style="1110" customWidth="1"/>
    <col min="12806" max="12806" width="4.140625" style="1110" customWidth="1"/>
    <col min="12807" max="12807" width="17.5703125" style="1110" customWidth="1"/>
    <col min="12808" max="12808" width="3.28515625" style="1110" customWidth="1"/>
    <col min="12809" max="12809" width="16.42578125" style="1110" customWidth="1"/>
    <col min="12810" max="12810" width="17.140625" style="1110" customWidth="1"/>
    <col min="12811" max="12811" width="3" style="1110" customWidth="1"/>
    <col min="12812" max="13000" width="10.28515625" style="1110"/>
    <col min="13001" max="13001" width="1.85546875" style="1110" customWidth="1"/>
    <col min="13002" max="13055" width="10.28515625" style="1110"/>
    <col min="13056" max="13056" width="24.7109375" style="1110" customWidth="1"/>
    <col min="13057" max="13057" width="42.42578125" style="1110" customWidth="1"/>
    <col min="13058" max="13058" width="2.7109375" style="1110" customWidth="1"/>
    <col min="13059" max="13059" width="15.42578125" style="1110" customWidth="1"/>
    <col min="13060" max="13060" width="4" style="1110" customWidth="1"/>
    <col min="13061" max="13061" width="16" style="1110" customWidth="1"/>
    <col min="13062" max="13062" width="4.140625" style="1110" customWidth="1"/>
    <col min="13063" max="13063" width="17.5703125" style="1110" customWidth="1"/>
    <col min="13064" max="13064" width="3.28515625" style="1110" customWidth="1"/>
    <col min="13065" max="13065" width="16.42578125" style="1110" customWidth="1"/>
    <col min="13066" max="13066" width="17.140625" style="1110" customWidth="1"/>
    <col min="13067" max="13067" width="3" style="1110" customWidth="1"/>
    <col min="13068" max="13256" width="10.28515625" style="1110"/>
    <col min="13257" max="13257" width="1.85546875" style="1110" customWidth="1"/>
    <col min="13258" max="13311" width="10.28515625" style="1110"/>
    <col min="13312" max="13312" width="24.7109375" style="1110" customWidth="1"/>
    <col min="13313" max="13313" width="42.42578125" style="1110" customWidth="1"/>
    <col min="13314" max="13314" width="2.7109375" style="1110" customWidth="1"/>
    <col min="13315" max="13315" width="15.42578125" style="1110" customWidth="1"/>
    <col min="13316" max="13316" width="4" style="1110" customWidth="1"/>
    <col min="13317" max="13317" width="16" style="1110" customWidth="1"/>
    <col min="13318" max="13318" width="4.140625" style="1110" customWidth="1"/>
    <col min="13319" max="13319" width="17.5703125" style="1110" customWidth="1"/>
    <col min="13320" max="13320" width="3.28515625" style="1110" customWidth="1"/>
    <col min="13321" max="13321" width="16.42578125" style="1110" customWidth="1"/>
    <col min="13322" max="13322" width="17.140625" style="1110" customWidth="1"/>
    <col min="13323" max="13323" width="3" style="1110" customWidth="1"/>
    <col min="13324" max="13512" width="10.28515625" style="1110"/>
    <col min="13513" max="13513" width="1.85546875" style="1110" customWidth="1"/>
    <col min="13514" max="13567" width="10.28515625" style="1110"/>
    <col min="13568" max="13568" width="24.7109375" style="1110" customWidth="1"/>
    <col min="13569" max="13569" width="42.42578125" style="1110" customWidth="1"/>
    <col min="13570" max="13570" width="2.7109375" style="1110" customWidth="1"/>
    <col min="13571" max="13571" width="15.42578125" style="1110" customWidth="1"/>
    <col min="13572" max="13572" width="4" style="1110" customWidth="1"/>
    <col min="13573" max="13573" width="16" style="1110" customWidth="1"/>
    <col min="13574" max="13574" width="4.140625" style="1110" customWidth="1"/>
    <col min="13575" max="13575" width="17.5703125" style="1110" customWidth="1"/>
    <col min="13576" max="13576" width="3.28515625" style="1110" customWidth="1"/>
    <col min="13577" max="13577" width="16.42578125" style="1110" customWidth="1"/>
    <col min="13578" max="13578" width="17.140625" style="1110" customWidth="1"/>
    <col min="13579" max="13579" width="3" style="1110" customWidth="1"/>
    <col min="13580" max="13768" width="10.28515625" style="1110"/>
    <col min="13769" max="13769" width="1.85546875" style="1110" customWidth="1"/>
    <col min="13770" max="13823" width="10.28515625" style="1110"/>
    <col min="13824" max="13824" width="24.7109375" style="1110" customWidth="1"/>
    <col min="13825" max="13825" width="42.42578125" style="1110" customWidth="1"/>
    <col min="13826" max="13826" width="2.7109375" style="1110" customWidth="1"/>
    <col min="13827" max="13827" width="15.42578125" style="1110" customWidth="1"/>
    <col min="13828" max="13828" width="4" style="1110" customWidth="1"/>
    <col min="13829" max="13829" width="16" style="1110" customWidth="1"/>
    <col min="13830" max="13830" width="4.140625" style="1110" customWidth="1"/>
    <col min="13831" max="13831" width="17.5703125" style="1110" customWidth="1"/>
    <col min="13832" max="13832" width="3.28515625" style="1110" customWidth="1"/>
    <col min="13833" max="13833" width="16.42578125" style="1110" customWidth="1"/>
    <col min="13834" max="13834" width="17.140625" style="1110" customWidth="1"/>
    <col min="13835" max="13835" width="3" style="1110" customWidth="1"/>
    <col min="13836" max="14024" width="10.28515625" style="1110"/>
    <col min="14025" max="14025" width="1.85546875" style="1110" customWidth="1"/>
    <col min="14026" max="14079" width="10.28515625" style="1110"/>
    <col min="14080" max="14080" width="24.7109375" style="1110" customWidth="1"/>
    <col min="14081" max="14081" width="42.42578125" style="1110" customWidth="1"/>
    <col min="14082" max="14082" width="2.7109375" style="1110" customWidth="1"/>
    <col min="14083" max="14083" width="15.42578125" style="1110" customWidth="1"/>
    <col min="14084" max="14084" width="4" style="1110" customWidth="1"/>
    <col min="14085" max="14085" width="16" style="1110" customWidth="1"/>
    <col min="14086" max="14086" width="4.140625" style="1110" customWidth="1"/>
    <col min="14087" max="14087" width="17.5703125" style="1110" customWidth="1"/>
    <col min="14088" max="14088" width="3.28515625" style="1110" customWidth="1"/>
    <col min="14089" max="14089" width="16.42578125" style="1110" customWidth="1"/>
    <col min="14090" max="14090" width="17.140625" style="1110" customWidth="1"/>
    <col min="14091" max="14091" width="3" style="1110" customWidth="1"/>
    <col min="14092" max="14280" width="10.28515625" style="1110"/>
    <col min="14281" max="14281" width="1.85546875" style="1110" customWidth="1"/>
    <col min="14282" max="14335" width="10.28515625" style="1110"/>
    <col min="14336" max="14336" width="24.7109375" style="1110" customWidth="1"/>
    <col min="14337" max="14337" width="42.42578125" style="1110" customWidth="1"/>
    <col min="14338" max="14338" width="2.7109375" style="1110" customWidth="1"/>
    <col min="14339" max="14339" width="15.42578125" style="1110" customWidth="1"/>
    <col min="14340" max="14340" width="4" style="1110" customWidth="1"/>
    <col min="14341" max="14341" width="16" style="1110" customWidth="1"/>
    <col min="14342" max="14342" width="4.140625" style="1110" customWidth="1"/>
    <col min="14343" max="14343" width="17.5703125" style="1110" customWidth="1"/>
    <col min="14344" max="14344" width="3.28515625" style="1110" customWidth="1"/>
    <col min="14345" max="14345" width="16.42578125" style="1110" customWidth="1"/>
    <col min="14346" max="14346" width="17.140625" style="1110" customWidth="1"/>
    <col min="14347" max="14347" width="3" style="1110" customWidth="1"/>
    <col min="14348" max="14536" width="10.28515625" style="1110"/>
    <col min="14537" max="14537" width="1.85546875" style="1110" customWidth="1"/>
    <col min="14538" max="14591" width="10.28515625" style="1110"/>
    <col min="14592" max="14592" width="24.7109375" style="1110" customWidth="1"/>
    <col min="14593" max="14593" width="42.42578125" style="1110" customWidth="1"/>
    <col min="14594" max="14594" width="2.7109375" style="1110" customWidth="1"/>
    <col min="14595" max="14595" width="15.42578125" style="1110" customWidth="1"/>
    <col min="14596" max="14596" width="4" style="1110" customWidth="1"/>
    <col min="14597" max="14597" width="16" style="1110" customWidth="1"/>
    <col min="14598" max="14598" width="4.140625" style="1110" customWidth="1"/>
    <col min="14599" max="14599" width="17.5703125" style="1110" customWidth="1"/>
    <col min="14600" max="14600" width="3.28515625" style="1110" customWidth="1"/>
    <col min="14601" max="14601" width="16.42578125" style="1110" customWidth="1"/>
    <col min="14602" max="14602" width="17.140625" style="1110" customWidth="1"/>
    <col min="14603" max="14603" width="3" style="1110" customWidth="1"/>
    <col min="14604" max="14792" width="10.28515625" style="1110"/>
    <col min="14793" max="14793" width="1.85546875" style="1110" customWidth="1"/>
    <col min="14794" max="14847" width="10.28515625" style="1110"/>
    <col min="14848" max="14848" width="24.7109375" style="1110" customWidth="1"/>
    <col min="14849" max="14849" width="42.42578125" style="1110" customWidth="1"/>
    <col min="14850" max="14850" width="2.7109375" style="1110" customWidth="1"/>
    <col min="14851" max="14851" width="15.42578125" style="1110" customWidth="1"/>
    <col min="14852" max="14852" width="4" style="1110" customWidth="1"/>
    <col min="14853" max="14853" width="16" style="1110" customWidth="1"/>
    <col min="14854" max="14854" width="4.140625" style="1110" customWidth="1"/>
    <col min="14855" max="14855" width="17.5703125" style="1110" customWidth="1"/>
    <col min="14856" max="14856" width="3.28515625" style="1110" customWidth="1"/>
    <col min="14857" max="14857" width="16.42578125" style="1110" customWidth="1"/>
    <col min="14858" max="14858" width="17.140625" style="1110" customWidth="1"/>
    <col min="14859" max="14859" width="3" style="1110" customWidth="1"/>
    <col min="14860" max="15048" width="10.28515625" style="1110"/>
    <col min="15049" max="15049" width="1.85546875" style="1110" customWidth="1"/>
    <col min="15050" max="15103" width="10.28515625" style="1110"/>
    <col min="15104" max="15104" width="24.7109375" style="1110" customWidth="1"/>
    <col min="15105" max="15105" width="42.42578125" style="1110" customWidth="1"/>
    <col min="15106" max="15106" width="2.7109375" style="1110" customWidth="1"/>
    <col min="15107" max="15107" width="15.42578125" style="1110" customWidth="1"/>
    <col min="15108" max="15108" width="4" style="1110" customWidth="1"/>
    <col min="15109" max="15109" width="16" style="1110" customWidth="1"/>
    <col min="15110" max="15110" width="4.140625" style="1110" customWidth="1"/>
    <col min="15111" max="15111" width="17.5703125" style="1110" customWidth="1"/>
    <col min="15112" max="15112" width="3.28515625" style="1110" customWidth="1"/>
    <col min="15113" max="15113" width="16.42578125" style="1110" customWidth="1"/>
    <col min="15114" max="15114" width="17.140625" style="1110" customWidth="1"/>
    <col min="15115" max="15115" width="3" style="1110" customWidth="1"/>
    <col min="15116" max="15304" width="10.28515625" style="1110"/>
    <col min="15305" max="15305" width="1.85546875" style="1110" customWidth="1"/>
    <col min="15306" max="15359" width="10.28515625" style="1110"/>
    <col min="15360" max="15360" width="24.7109375" style="1110" customWidth="1"/>
    <col min="15361" max="15361" width="42.42578125" style="1110" customWidth="1"/>
    <col min="15362" max="15362" width="2.7109375" style="1110" customWidth="1"/>
    <col min="15363" max="15363" width="15.42578125" style="1110" customWidth="1"/>
    <col min="15364" max="15364" width="4" style="1110" customWidth="1"/>
    <col min="15365" max="15365" width="16" style="1110" customWidth="1"/>
    <col min="15366" max="15366" width="4.140625" style="1110" customWidth="1"/>
    <col min="15367" max="15367" width="17.5703125" style="1110" customWidth="1"/>
    <col min="15368" max="15368" width="3.28515625" style="1110" customWidth="1"/>
    <col min="15369" max="15369" width="16.42578125" style="1110" customWidth="1"/>
    <col min="15370" max="15370" width="17.140625" style="1110" customWidth="1"/>
    <col min="15371" max="15371" width="3" style="1110" customWidth="1"/>
    <col min="15372" max="15560" width="10.28515625" style="1110"/>
    <col min="15561" max="15561" width="1.85546875" style="1110" customWidth="1"/>
    <col min="15562" max="15615" width="10.28515625" style="1110"/>
    <col min="15616" max="15616" width="24.7109375" style="1110" customWidth="1"/>
    <col min="15617" max="15617" width="42.42578125" style="1110" customWidth="1"/>
    <col min="15618" max="15618" width="2.7109375" style="1110" customWidth="1"/>
    <col min="15619" max="15619" width="15.42578125" style="1110" customWidth="1"/>
    <col min="15620" max="15620" width="4" style="1110" customWidth="1"/>
    <col min="15621" max="15621" width="16" style="1110" customWidth="1"/>
    <col min="15622" max="15622" width="4.140625" style="1110" customWidth="1"/>
    <col min="15623" max="15623" width="17.5703125" style="1110" customWidth="1"/>
    <col min="15624" max="15624" width="3.28515625" style="1110" customWidth="1"/>
    <col min="15625" max="15625" width="16.42578125" style="1110" customWidth="1"/>
    <col min="15626" max="15626" width="17.140625" style="1110" customWidth="1"/>
    <col min="15627" max="15627" width="3" style="1110" customWidth="1"/>
    <col min="15628" max="15816" width="10.28515625" style="1110"/>
    <col min="15817" max="15817" width="1.85546875" style="1110" customWidth="1"/>
    <col min="15818" max="15871" width="10.28515625" style="1110"/>
    <col min="15872" max="15872" width="24.7109375" style="1110" customWidth="1"/>
    <col min="15873" max="15873" width="42.42578125" style="1110" customWidth="1"/>
    <col min="15874" max="15874" width="2.7109375" style="1110" customWidth="1"/>
    <col min="15875" max="15875" width="15.42578125" style="1110" customWidth="1"/>
    <col min="15876" max="15876" width="4" style="1110" customWidth="1"/>
    <col min="15877" max="15877" width="16" style="1110" customWidth="1"/>
    <col min="15878" max="15878" width="4.140625" style="1110" customWidth="1"/>
    <col min="15879" max="15879" width="17.5703125" style="1110" customWidth="1"/>
    <col min="15880" max="15880" width="3.28515625" style="1110" customWidth="1"/>
    <col min="15881" max="15881" width="16.42578125" style="1110" customWidth="1"/>
    <col min="15882" max="15882" width="17.140625" style="1110" customWidth="1"/>
    <col min="15883" max="15883" width="3" style="1110" customWidth="1"/>
    <col min="15884" max="16072" width="10.28515625" style="1110"/>
    <col min="16073" max="16073" width="1.85546875" style="1110" customWidth="1"/>
    <col min="16074" max="16127" width="10.28515625" style="1110"/>
    <col min="16128" max="16128" width="24.7109375" style="1110" customWidth="1"/>
    <col min="16129" max="16129" width="42.42578125" style="1110" customWidth="1"/>
    <col min="16130" max="16130" width="2.7109375" style="1110" customWidth="1"/>
    <col min="16131" max="16131" width="15.42578125" style="1110" customWidth="1"/>
    <col min="16132" max="16132" width="4" style="1110" customWidth="1"/>
    <col min="16133" max="16133" width="16" style="1110" customWidth="1"/>
    <col min="16134" max="16134" width="4.140625" style="1110" customWidth="1"/>
    <col min="16135" max="16135" width="17.5703125" style="1110" customWidth="1"/>
    <col min="16136" max="16136" width="3.28515625" style="1110" customWidth="1"/>
    <col min="16137" max="16137" width="16.42578125" style="1110" customWidth="1"/>
    <col min="16138" max="16138" width="17.140625" style="1110" customWidth="1"/>
    <col min="16139" max="16139" width="3" style="1110" customWidth="1"/>
    <col min="16140" max="16328" width="10.28515625" style="1110"/>
    <col min="16329" max="16329" width="1.85546875" style="1110" customWidth="1"/>
    <col min="16330" max="16384" width="10.28515625" style="1110"/>
  </cols>
  <sheetData>
    <row r="1" spans="2:12" ht="42.95" customHeight="1" x14ac:dyDescent="0.2"/>
    <row r="2" spans="2:12" ht="15.75" customHeight="1" x14ac:dyDescent="0.25">
      <c r="B2" s="2120" t="s">
        <v>2017</v>
      </c>
      <c r="C2" s="2120"/>
      <c r="D2" s="2120"/>
      <c r="E2" s="2120"/>
      <c r="F2" s="2120"/>
      <c r="G2" s="2120"/>
      <c r="H2" s="2120"/>
      <c r="I2" s="2120"/>
      <c r="J2" s="2120"/>
      <c r="K2" s="972" t="s">
        <v>885</v>
      </c>
      <c r="L2" s="1417"/>
    </row>
    <row r="3" spans="2:12" ht="15.75" x14ac:dyDescent="0.2">
      <c r="B3" s="2121" t="s">
        <v>1853</v>
      </c>
      <c r="C3" s="2121"/>
      <c r="D3" s="2121"/>
      <c r="E3" s="2121"/>
      <c r="F3" s="2121"/>
      <c r="G3" s="2121"/>
      <c r="H3" s="2121"/>
      <c r="I3" s="2121"/>
      <c r="J3" s="2121"/>
      <c r="K3" s="1418"/>
      <c r="L3" s="1418"/>
    </row>
    <row r="4" spans="2:12" ht="15.75" x14ac:dyDescent="0.25">
      <c r="B4" s="2103" t="s">
        <v>1854</v>
      </c>
      <c r="C4" s="2103"/>
      <c r="D4" s="2103"/>
      <c r="E4" s="2103"/>
      <c r="F4" s="2103"/>
      <c r="G4" s="2103"/>
      <c r="H4" s="2103"/>
      <c r="I4" s="2103"/>
      <c r="J4" s="2103"/>
      <c r="K4" s="1419"/>
      <c r="L4" s="1419"/>
    </row>
    <row r="5" spans="2:12" ht="15.75" x14ac:dyDescent="0.25">
      <c r="B5" s="1893" t="s">
        <v>304</v>
      </c>
      <c r="C5" s="1893"/>
      <c r="D5" s="1893"/>
      <c r="E5" s="1893"/>
      <c r="F5" s="1893"/>
      <c r="G5" s="1893"/>
      <c r="H5" s="1893"/>
      <c r="I5" s="1893"/>
      <c r="J5" s="1893"/>
      <c r="K5" s="520"/>
      <c r="L5" s="520"/>
    </row>
    <row r="6" spans="2:12" x14ac:dyDescent="0.2">
      <c r="C6" s="1118"/>
      <c r="K6" s="1111"/>
      <c r="L6" s="1111"/>
    </row>
    <row r="7" spans="2:12" ht="32.25" customHeight="1" x14ac:dyDescent="0.2">
      <c r="B7" s="37"/>
      <c r="C7" s="37"/>
      <c r="D7" s="37">
        <v>2013</v>
      </c>
      <c r="E7" s="37"/>
      <c r="F7" s="37">
        <v>2014</v>
      </c>
      <c r="G7" s="37"/>
      <c r="H7" s="37">
        <v>2015</v>
      </c>
      <c r="I7" s="37">
        <v>2016</v>
      </c>
      <c r="J7" s="37">
        <v>2017</v>
      </c>
      <c r="K7" s="1111"/>
      <c r="L7" s="1111"/>
    </row>
    <row r="8" spans="2:12" ht="15.75" x14ac:dyDescent="0.25">
      <c r="B8" s="1074" t="s">
        <v>1077</v>
      </c>
      <c r="C8" s="1250"/>
      <c r="D8" s="1251"/>
      <c r="E8" s="1251"/>
      <c r="F8" s="1251"/>
      <c r="G8" s="1251"/>
      <c r="H8" s="1251"/>
      <c r="I8" s="1251"/>
      <c r="J8" s="1251"/>
    </row>
    <row r="9" spans="2:12" x14ac:dyDescent="0.2">
      <c r="B9" s="1252"/>
      <c r="C9" s="1253"/>
      <c r="D9" s="1254"/>
      <c r="E9" s="1254"/>
      <c r="F9" s="1254"/>
      <c r="G9" s="1254"/>
      <c r="H9" s="1254"/>
      <c r="I9" s="1254"/>
      <c r="J9" s="1254"/>
    </row>
    <row r="10" spans="2:12" ht="18" customHeight="1" x14ac:dyDescent="0.2">
      <c r="B10" s="1255" t="s">
        <v>1481</v>
      </c>
      <c r="C10" s="204"/>
      <c r="D10" s="1256">
        <v>195223260</v>
      </c>
      <c r="E10" s="1256"/>
      <c r="F10" s="1256">
        <v>214619300</v>
      </c>
      <c r="G10" s="1256"/>
      <c r="H10" s="1256">
        <v>232893400</v>
      </c>
      <c r="I10" s="1256">
        <v>253793100</v>
      </c>
      <c r="J10" s="1256">
        <v>263500750</v>
      </c>
    </row>
    <row r="11" spans="2:12" ht="18" customHeight="1" x14ac:dyDescent="0.2">
      <c r="B11" s="1255" t="s">
        <v>1855</v>
      </c>
      <c r="C11" s="204"/>
      <c r="D11" s="1256">
        <v>621565</v>
      </c>
      <c r="E11" s="1256"/>
      <c r="F11" s="1256"/>
      <c r="G11" s="1256"/>
      <c r="H11" s="1256"/>
      <c r="I11" s="1256"/>
      <c r="J11" s="1256"/>
    </row>
    <row r="12" spans="2:12" ht="18" customHeight="1" x14ac:dyDescent="0.2">
      <c r="B12" s="1255" t="s">
        <v>1856</v>
      </c>
      <c r="C12" s="204"/>
      <c r="D12" s="1256">
        <v>1320</v>
      </c>
      <c r="E12" s="1256"/>
      <c r="F12" s="1256">
        <v>3400</v>
      </c>
      <c r="G12" s="1256"/>
      <c r="H12" s="1256">
        <v>0</v>
      </c>
      <c r="I12" s="1256">
        <v>0</v>
      </c>
      <c r="J12" s="1256">
        <v>0</v>
      </c>
    </row>
    <row r="13" spans="2:12" s="1260" customFormat="1" ht="18" customHeight="1" x14ac:dyDescent="0.25">
      <c r="B13" s="1257" t="s">
        <v>1084</v>
      </c>
      <c r="C13" s="1258"/>
      <c r="D13" s="1259">
        <v>195846145</v>
      </c>
      <c r="E13" s="1259"/>
      <c r="F13" s="1259">
        <v>214622700</v>
      </c>
      <c r="G13" s="1259"/>
      <c r="H13" s="1259">
        <v>232893400</v>
      </c>
      <c r="I13" s="1259">
        <v>253793100</v>
      </c>
      <c r="J13" s="1259">
        <v>263500750</v>
      </c>
    </row>
    <row r="14" spans="2:12" x14ac:dyDescent="0.2">
      <c r="B14" s="1261"/>
      <c r="C14" s="1262"/>
      <c r="D14" s="1263"/>
      <c r="E14" s="1263"/>
      <c r="F14" s="1263"/>
      <c r="G14" s="1263"/>
      <c r="H14" s="1263"/>
      <c r="I14" s="1263"/>
      <c r="J14" s="1263"/>
    </row>
    <row r="15" spans="2:12" ht="18" customHeight="1" x14ac:dyDescent="0.25">
      <c r="B15" s="1074" t="s">
        <v>1085</v>
      </c>
      <c r="C15" s="1264"/>
      <c r="D15" s="1265"/>
      <c r="E15" s="1265"/>
      <c r="F15" s="1265"/>
      <c r="G15" s="1265"/>
      <c r="H15" s="1265"/>
      <c r="I15" s="1265"/>
      <c r="J15" s="1265"/>
    </row>
    <row r="16" spans="2:12" x14ac:dyDescent="0.2">
      <c r="C16" s="1266"/>
      <c r="D16" s="1263"/>
      <c r="E16" s="1263"/>
      <c r="F16" s="1263"/>
      <c r="G16" s="1263"/>
      <c r="H16" s="1263"/>
      <c r="I16" s="1263"/>
      <c r="J16" s="1263"/>
    </row>
    <row r="17" spans="2:12" ht="18" customHeight="1" x14ac:dyDescent="0.2">
      <c r="B17" s="1267" t="s">
        <v>1857</v>
      </c>
      <c r="C17" s="204"/>
      <c r="D17" s="1256">
        <v>197046904</v>
      </c>
      <c r="E17" s="1256"/>
      <c r="F17" s="1256">
        <v>214424077</v>
      </c>
      <c r="G17" s="1256"/>
      <c r="H17" s="1256">
        <v>233558654</v>
      </c>
      <c r="I17" s="1256">
        <v>255184370</v>
      </c>
      <c r="J17" s="1256">
        <v>265930150</v>
      </c>
    </row>
    <row r="18" spans="2:12" ht="18" customHeight="1" x14ac:dyDescent="0.2">
      <c r="B18" s="1267" t="s">
        <v>1858</v>
      </c>
      <c r="C18" s="204"/>
      <c r="D18" s="1256">
        <v>-460564</v>
      </c>
      <c r="E18" s="1256"/>
      <c r="F18" s="1256">
        <v>-552667</v>
      </c>
      <c r="G18" s="1256"/>
      <c r="H18" s="1256">
        <v>-699428</v>
      </c>
      <c r="I18" s="1256">
        <v>-628715</v>
      </c>
      <c r="J18" s="1256">
        <v>-851190</v>
      </c>
    </row>
    <row r="19" spans="2:12" ht="18" customHeight="1" x14ac:dyDescent="0.2">
      <c r="B19" s="1267" t="s">
        <v>1859</v>
      </c>
      <c r="C19" s="204"/>
      <c r="D19" s="1256">
        <v>-134003</v>
      </c>
      <c r="E19" s="1256"/>
      <c r="F19" s="1256">
        <v>-131246</v>
      </c>
      <c r="G19" s="1256"/>
      <c r="H19" s="1256">
        <v>-171997</v>
      </c>
      <c r="I19" s="1256">
        <v>-147526</v>
      </c>
      <c r="J19" s="1256">
        <v>-174826</v>
      </c>
    </row>
    <row r="20" spans="2:12" x14ac:dyDescent="0.2">
      <c r="C20" s="1169"/>
      <c r="D20" s="1263"/>
      <c r="E20" s="1263"/>
      <c r="F20" s="1263"/>
      <c r="G20" s="1263"/>
      <c r="H20" s="1263"/>
      <c r="I20" s="1263"/>
      <c r="J20" s="1263"/>
    </row>
    <row r="21" spans="2:12" ht="18" customHeight="1" x14ac:dyDescent="0.25">
      <c r="B21" s="1257" t="s">
        <v>1860</v>
      </c>
      <c r="C21" s="1258"/>
      <c r="D21" s="1259">
        <v>196452337</v>
      </c>
      <c r="E21" s="1259"/>
      <c r="F21" s="1259">
        <v>213740164</v>
      </c>
      <c r="G21" s="1259"/>
      <c r="H21" s="1259">
        <v>232687229</v>
      </c>
      <c r="I21" s="1259">
        <v>254408129</v>
      </c>
      <c r="J21" s="1259">
        <v>264904134</v>
      </c>
    </row>
    <row r="22" spans="2:12" ht="15.75" x14ac:dyDescent="0.25">
      <c r="B22" s="1268"/>
      <c r="C22" s="1269"/>
      <c r="D22" s="1254"/>
      <c r="E22" s="1254"/>
      <c r="F22" s="1254"/>
      <c r="G22" s="1254"/>
      <c r="H22" s="1254"/>
      <c r="I22" s="1254"/>
      <c r="J22" s="1254"/>
    </row>
    <row r="23" spans="2:12" ht="18" customHeight="1" x14ac:dyDescent="0.2">
      <c r="B23" s="1255" t="s">
        <v>1861</v>
      </c>
      <c r="C23" s="204"/>
      <c r="D23" s="1256">
        <v>160</v>
      </c>
      <c r="E23" s="1256" t="s">
        <v>362</v>
      </c>
      <c r="F23" s="1256">
        <v>10760</v>
      </c>
      <c r="G23" s="1256" t="s">
        <v>362</v>
      </c>
      <c r="H23" s="1256">
        <v>0</v>
      </c>
      <c r="I23" s="1256">
        <v>0</v>
      </c>
      <c r="J23" s="1256">
        <v>0</v>
      </c>
    </row>
    <row r="24" spans="2:12" ht="18" customHeight="1" x14ac:dyDescent="0.2">
      <c r="B24" s="1183" t="s">
        <v>1862</v>
      </c>
      <c r="C24" s="1270"/>
      <c r="D24" s="1254"/>
      <c r="E24" s="1254"/>
      <c r="F24" s="1254"/>
      <c r="G24" s="1254"/>
      <c r="H24" s="1254"/>
      <c r="I24" s="1254"/>
      <c r="J24" s="1254"/>
      <c r="K24" s="1254"/>
      <c r="L24" s="1254"/>
    </row>
    <row r="25" spans="2:12" ht="18" customHeight="1" x14ac:dyDescent="0.25">
      <c r="B25" s="1257" t="s">
        <v>1863</v>
      </c>
      <c r="C25" s="1258"/>
      <c r="D25" s="1259">
        <v>160</v>
      </c>
      <c r="E25" s="1259"/>
      <c r="F25" s="1259">
        <v>10760</v>
      </c>
      <c r="G25" s="1259"/>
      <c r="H25" s="1259">
        <v>0</v>
      </c>
      <c r="I25" s="1259">
        <v>0</v>
      </c>
      <c r="J25" s="1259">
        <v>0</v>
      </c>
      <c r="L25" s="1271"/>
    </row>
    <row r="26" spans="2:12" x14ac:dyDescent="0.2">
      <c r="B26" s="1261"/>
      <c r="C26" s="1266"/>
      <c r="D26" s="1263"/>
      <c r="E26" s="1263"/>
      <c r="F26" s="1263"/>
      <c r="G26" s="1263"/>
      <c r="H26" s="1263"/>
      <c r="I26" s="1263"/>
      <c r="L26" s="1272"/>
    </row>
    <row r="27" spans="2:12" ht="18" customHeight="1" x14ac:dyDescent="0.25">
      <c r="B27" s="1257" t="s">
        <v>1097</v>
      </c>
      <c r="C27" s="1258"/>
      <c r="D27" s="1259">
        <v>196452497</v>
      </c>
      <c r="E27" s="1259"/>
      <c r="F27" s="1259">
        <v>213750924</v>
      </c>
      <c r="G27" s="1259"/>
      <c r="H27" s="1259">
        <v>232687229</v>
      </c>
      <c r="I27" s="1259">
        <v>254408129</v>
      </c>
      <c r="J27" s="1259">
        <v>264904134</v>
      </c>
      <c r="L27" s="1271"/>
    </row>
    <row r="28" spans="2:12" x14ac:dyDescent="0.2">
      <c r="C28" s="1266"/>
      <c r="D28" s="1263"/>
      <c r="E28" s="1263"/>
      <c r="F28" s="1263"/>
      <c r="G28" s="1263"/>
      <c r="H28" s="1263"/>
      <c r="I28" s="1263"/>
      <c r="L28" s="1272"/>
    </row>
    <row r="29" spans="2:12" ht="18" customHeight="1" x14ac:dyDescent="0.25">
      <c r="B29" s="1257" t="s">
        <v>1864</v>
      </c>
      <c r="C29" s="1258"/>
      <c r="D29" s="1259">
        <v>-606352</v>
      </c>
      <c r="E29" s="1259"/>
      <c r="F29" s="1259">
        <v>871776</v>
      </c>
      <c r="G29" s="1259"/>
      <c r="H29" s="1259">
        <v>206171</v>
      </c>
      <c r="I29" s="1259">
        <v>-615029</v>
      </c>
      <c r="J29" s="1259">
        <v>-1403384</v>
      </c>
      <c r="L29" s="1271"/>
    </row>
    <row r="30" spans="2:12" x14ac:dyDescent="0.2">
      <c r="B30" s="1715" t="s">
        <v>1865</v>
      </c>
      <c r="C30" s="1118"/>
      <c r="F30" s="1118"/>
      <c r="H30" s="1118"/>
    </row>
    <row r="31" spans="2:12" x14ac:dyDescent="0.2">
      <c r="C31" s="1118"/>
      <c r="F31" s="1118"/>
      <c r="H31" s="1118"/>
    </row>
    <row r="32" spans="2:12" x14ac:dyDescent="0.2">
      <c r="C32" s="1118"/>
      <c r="F32" s="1118"/>
      <c r="H32" s="1118"/>
    </row>
    <row r="33" spans="3:8" x14ac:dyDescent="0.2">
      <c r="C33" s="1118"/>
      <c r="F33" s="1118"/>
      <c r="H33" s="1118"/>
    </row>
    <row r="34" spans="3:8" x14ac:dyDescent="0.2">
      <c r="C34" s="1118"/>
      <c r="F34" s="1118"/>
      <c r="H34" s="1118"/>
    </row>
    <row r="35" spans="3:8" x14ac:dyDescent="0.2">
      <c r="C35" s="1118"/>
      <c r="F35" s="1118"/>
      <c r="H35" s="1118"/>
    </row>
    <row r="36" spans="3:8" x14ac:dyDescent="0.2">
      <c r="C36" s="1118"/>
      <c r="F36" s="1118"/>
      <c r="H36" s="1118"/>
    </row>
    <row r="37" spans="3:8" x14ac:dyDescent="0.2">
      <c r="C37" s="1118"/>
      <c r="F37" s="1118"/>
      <c r="H37" s="1118"/>
    </row>
    <row r="38" spans="3:8" x14ac:dyDescent="0.2">
      <c r="C38" s="1118"/>
      <c r="F38" s="1118"/>
      <c r="H38" s="1118"/>
    </row>
    <row r="39" spans="3:8" x14ac:dyDescent="0.2">
      <c r="C39" s="1118"/>
      <c r="F39" s="1118"/>
      <c r="H39" s="1118"/>
    </row>
    <row r="40" spans="3:8" x14ac:dyDescent="0.2">
      <c r="C40" s="1118"/>
      <c r="F40" s="1118"/>
      <c r="H40" s="1118"/>
    </row>
    <row r="41" spans="3:8" x14ac:dyDescent="0.2">
      <c r="C41" s="1118"/>
      <c r="F41" s="1118"/>
      <c r="H41" s="1118"/>
    </row>
    <row r="42" spans="3:8" x14ac:dyDescent="0.2">
      <c r="C42" s="1118"/>
      <c r="F42" s="1118"/>
      <c r="H42" s="1118"/>
    </row>
    <row r="43" spans="3:8" x14ac:dyDescent="0.2">
      <c r="C43" s="1118"/>
    </row>
    <row r="44" spans="3:8" x14ac:dyDescent="0.2">
      <c r="C44" s="1118"/>
    </row>
    <row r="45" spans="3:8" x14ac:dyDescent="0.2">
      <c r="C45" s="1118"/>
    </row>
    <row r="46" spans="3:8" x14ac:dyDescent="0.2">
      <c r="C46" s="1118"/>
    </row>
    <row r="47" spans="3:8" x14ac:dyDescent="0.2">
      <c r="C47" s="1118"/>
    </row>
    <row r="48" spans="3:8" x14ac:dyDescent="0.2">
      <c r="C48" s="1118"/>
    </row>
    <row r="49" spans="3:3" x14ac:dyDescent="0.2">
      <c r="C49" s="1118"/>
    </row>
    <row r="50" spans="3:3" x14ac:dyDescent="0.2">
      <c r="C50" s="1118"/>
    </row>
    <row r="51" spans="3:3" x14ac:dyDescent="0.2">
      <c r="C51" s="1118"/>
    </row>
    <row r="52" spans="3:3" x14ac:dyDescent="0.2">
      <c r="C52" s="1118"/>
    </row>
    <row r="53" spans="3:3" x14ac:dyDescent="0.2">
      <c r="C53" s="1118"/>
    </row>
    <row r="54" spans="3:3" x14ac:dyDescent="0.2">
      <c r="C54" s="1118"/>
    </row>
    <row r="55" spans="3:3" x14ac:dyDescent="0.2">
      <c r="C55" s="1118"/>
    </row>
    <row r="56" spans="3:3" x14ac:dyDescent="0.2">
      <c r="C56" s="1118"/>
    </row>
    <row r="57" spans="3:3" x14ac:dyDescent="0.2">
      <c r="C57" s="1118"/>
    </row>
    <row r="58" spans="3:3" x14ac:dyDescent="0.2">
      <c r="C58" s="1118"/>
    </row>
    <row r="59" spans="3:3" x14ac:dyDescent="0.2">
      <c r="C59" s="1118"/>
    </row>
    <row r="60" spans="3:3" x14ac:dyDescent="0.2">
      <c r="C60" s="1118"/>
    </row>
    <row r="61" spans="3:3" x14ac:dyDescent="0.2">
      <c r="C61" s="1118"/>
    </row>
  </sheetData>
  <mergeCells count="4">
    <mergeCell ref="B2:J2"/>
    <mergeCell ref="B3:J3"/>
    <mergeCell ref="B4:J4"/>
    <mergeCell ref="B5:J5"/>
  </mergeCells>
  <hyperlinks>
    <hyperlink ref="K2" location="'Indice Total'!A135"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6"/>
  <sheetViews>
    <sheetView showGridLines="0" zoomScale="90" zoomScaleNormal="90" workbookViewId="0"/>
  </sheetViews>
  <sheetFormatPr baseColWidth="10" defaultRowHeight="15" x14ac:dyDescent="0.25"/>
  <cols>
    <col min="1" max="1" width="23.7109375" customWidth="1"/>
    <col min="2" max="2" width="42.85546875" bestFit="1" customWidth="1"/>
    <col min="3" max="9" width="22.42578125" customWidth="1"/>
  </cols>
  <sheetData>
    <row r="1" spans="2:10" ht="42.95" customHeight="1" x14ac:dyDescent="0.25"/>
    <row r="2" spans="2:10" ht="18" x14ac:dyDescent="0.25">
      <c r="B2" s="1879" t="s">
        <v>1882</v>
      </c>
      <c r="C2" s="1879"/>
      <c r="D2" s="1879"/>
      <c r="E2" s="1879"/>
      <c r="F2" s="1879"/>
      <c r="G2" s="1879"/>
      <c r="H2" s="1879"/>
      <c r="I2" s="1879"/>
      <c r="J2" s="972" t="s">
        <v>885</v>
      </c>
    </row>
    <row r="3" spans="2:10" ht="15.75" customHeight="1" x14ac:dyDescent="0.25">
      <c r="B3" s="2118" t="s">
        <v>1866</v>
      </c>
      <c r="C3" s="2118"/>
      <c r="D3" s="2118"/>
      <c r="E3" s="2118"/>
      <c r="F3" s="2118"/>
      <c r="G3" s="2118"/>
      <c r="H3" s="2118"/>
      <c r="I3" s="2118"/>
    </row>
    <row r="4" spans="2:10" ht="16.5" thickBot="1" x14ac:dyDescent="0.3">
      <c r="B4" s="2119" t="s">
        <v>1867</v>
      </c>
      <c r="C4" s="2119"/>
      <c r="D4" s="2119"/>
      <c r="E4" s="2119"/>
      <c r="F4" s="2119"/>
      <c r="G4" s="2119"/>
      <c r="H4" s="2119"/>
      <c r="I4" s="2119"/>
    </row>
    <row r="5" spans="2:10" x14ac:dyDescent="0.25">
      <c r="G5" s="3"/>
    </row>
    <row r="6" spans="2:10" ht="30.75" customHeight="1" x14ac:dyDescent="0.25">
      <c r="B6" s="37" t="s">
        <v>61</v>
      </c>
      <c r="C6" s="1273">
        <v>2011</v>
      </c>
      <c r="D6" s="1273">
        <v>2012</v>
      </c>
      <c r="E6" s="1273">
        <v>2013</v>
      </c>
      <c r="F6" s="1273">
        <v>2014</v>
      </c>
      <c r="G6" s="1273">
        <v>2015</v>
      </c>
      <c r="H6" s="1273">
        <v>2016</v>
      </c>
      <c r="I6" s="1273">
        <v>2017</v>
      </c>
    </row>
    <row r="7" spans="2:10" ht="18" customHeight="1" x14ac:dyDescent="0.25">
      <c r="B7" s="1255" t="s">
        <v>1868</v>
      </c>
      <c r="C7" s="1274">
        <v>24226.083333333332</v>
      </c>
      <c r="D7" s="1274">
        <v>24686.833333333332</v>
      </c>
      <c r="E7" s="1274">
        <v>25024</v>
      </c>
      <c r="F7" s="1274">
        <v>24933.333333333336</v>
      </c>
      <c r="G7" s="1274">
        <v>25664.583333333332</v>
      </c>
      <c r="H7" s="1274">
        <v>26542.666666666668</v>
      </c>
      <c r="I7" s="1274">
        <v>27366.666666666668</v>
      </c>
      <c r="J7" s="1275"/>
    </row>
    <row r="8" spans="2:10" ht="18" customHeight="1" x14ac:dyDescent="0.25">
      <c r="B8" s="1255" t="s">
        <v>1869</v>
      </c>
      <c r="C8" s="1274">
        <v>39082</v>
      </c>
      <c r="D8" s="1274">
        <v>37703</v>
      </c>
      <c r="E8" s="1274">
        <v>36307.833333333336</v>
      </c>
      <c r="F8" s="1274">
        <v>34838.75</v>
      </c>
      <c r="G8" s="1274">
        <v>34582.750000000007</v>
      </c>
      <c r="H8" s="1274">
        <v>34292.833333333336</v>
      </c>
      <c r="I8" s="1274">
        <v>34580.5</v>
      </c>
      <c r="J8" s="1275"/>
    </row>
    <row r="9" spans="2:10" ht="18" customHeight="1" x14ac:dyDescent="0.25">
      <c r="B9" s="1255" t="s">
        <v>1870</v>
      </c>
      <c r="C9" s="1274">
        <v>30157.75</v>
      </c>
      <c r="D9" s="1274">
        <v>26848.666666666668</v>
      </c>
      <c r="E9" s="1274">
        <v>22887.75</v>
      </c>
      <c r="F9" s="1274">
        <v>21218.333333333332</v>
      </c>
      <c r="G9" s="1274">
        <v>21537.999999999996</v>
      </c>
      <c r="H9" s="1274">
        <v>22299</v>
      </c>
      <c r="I9" s="1274">
        <v>22921.25</v>
      </c>
      <c r="J9" s="1275"/>
    </row>
    <row r="10" spans="2:10" ht="18" customHeight="1" x14ac:dyDescent="0.25">
      <c r="B10" s="1255" t="s">
        <v>1871</v>
      </c>
      <c r="C10" s="1274">
        <v>36913.083333333336</v>
      </c>
      <c r="D10" s="1274">
        <v>35061.833333333336</v>
      </c>
      <c r="E10" s="1274">
        <v>33589.166666666664</v>
      </c>
      <c r="F10" s="1274">
        <v>33688.250000000007</v>
      </c>
      <c r="G10" s="1274">
        <v>34566.083333333328</v>
      </c>
      <c r="H10" s="1274">
        <v>34851.416666666664</v>
      </c>
      <c r="I10" s="1274">
        <v>35219.25</v>
      </c>
      <c r="J10" s="1275"/>
    </row>
    <row r="11" spans="2:10" ht="18" customHeight="1" x14ac:dyDescent="0.25">
      <c r="B11" s="1255" t="s">
        <v>1872</v>
      </c>
      <c r="C11" s="1274">
        <v>101649.91666666667</v>
      </c>
      <c r="D11" s="1274">
        <v>97669.083333333328</v>
      </c>
      <c r="E11" s="1274">
        <v>92902.75</v>
      </c>
      <c r="F11" s="1274">
        <v>91582.916666666657</v>
      </c>
      <c r="G11" s="1274">
        <v>94899.500000000015</v>
      </c>
      <c r="H11" s="1274">
        <v>97328</v>
      </c>
      <c r="I11" s="1274">
        <v>97136.416666666672</v>
      </c>
      <c r="J11" s="1275"/>
    </row>
    <row r="12" spans="2:10" ht="18" customHeight="1" x14ac:dyDescent="0.25">
      <c r="B12" s="1255" t="s">
        <v>1873</v>
      </c>
      <c r="C12" s="1274">
        <v>202688.08333333334</v>
      </c>
      <c r="D12" s="1274">
        <v>196950.41666666666</v>
      </c>
      <c r="E12" s="1274">
        <v>191304.83333333334</v>
      </c>
      <c r="F12" s="1274">
        <v>183673.58333333334</v>
      </c>
      <c r="G12" s="1274">
        <v>192853.91666666666</v>
      </c>
      <c r="H12" s="1274">
        <v>195014</v>
      </c>
      <c r="I12" s="1274">
        <v>193844.75</v>
      </c>
      <c r="J12" s="1275"/>
    </row>
    <row r="13" spans="2:10" ht="18" customHeight="1" x14ac:dyDescent="0.25">
      <c r="B13" s="1255" t="s">
        <v>1874</v>
      </c>
      <c r="C13" s="1274">
        <v>107326.75</v>
      </c>
      <c r="D13" s="1274">
        <v>107060.33333333333</v>
      </c>
      <c r="E13" s="1274">
        <v>106330.08333333333</v>
      </c>
      <c r="F13" s="1274">
        <v>107307.08333333333</v>
      </c>
      <c r="G13" s="1274">
        <v>123434.5</v>
      </c>
      <c r="H13" s="1274">
        <v>113048.75</v>
      </c>
      <c r="I13" s="1274">
        <v>112477.16666666667</v>
      </c>
      <c r="J13" s="1275"/>
    </row>
    <row r="14" spans="2:10" ht="18" customHeight="1" x14ac:dyDescent="0.25">
      <c r="B14" s="1255" t="s">
        <v>1875</v>
      </c>
      <c r="C14" s="1274">
        <v>178442</v>
      </c>
      <c r="D14" s="1274">
        <v>176725.33333333334</v>
      </c>
      <c r="E14" s="1274">
        <v>175038.58333333334</v>
      </c>
      <c r="F14" s="1274">
        <v>175018</v>
      </c>
      <c r="G14" s="1274">
        <v>174680.66666666666</v>
      </c>
      <c r="H14" s="1274">
        <v>177161.41666666666</v>
      </c>
      <c r="I14" s="1274">
        <v>174708</v>
      </c>
      <c r="J14" s="1275"/>
    </row>
    <row r="15" spans="2:10" ht="18" customHeight="1" x14ac:dyDescent="0.25">
      <c r="B15" s="1255" t="s">
        <v>1876</v>
      </c>
      <c r="C15" s="1274">
        <v>321619.66666666669</v>
      </c>
      <c r="D15" s="1274">
        <v>316991.58333333331</v>
      </c>
      <c r="E15" s="1274">
        <v>315628.66666666669</v>
      </c>
      <c r="F15" s="1274">
        <v>314129.75</v>
      </c>
      <c r="G15" s="1274">
        <v>307893.83333333331</v>
      </c>
      <c r="H15" s="1274">
        <v>309341.08333333331</v>
      </c>
      <c r="I15" s="1274">
        <v>304763.33333333331</v>
      </c>
      <c r="J15" s="1275"/>
    </row>
    <row r="16" spans="2:10" ht="18" customHeight="1" x14ac:dyDescent="0.25">
      <c r="B16" s="1255" t="s">
        <v>1877</v>
      </c>
      <c r="C16" s="1274">
        <v>201980.83333333334</v>
      </c>
      <c r="D16" s="1274">
        <v>198942.75</v>
      </c>
      <c r="E16" s="1274">
        <v>198449.58333333334</v>
      </c>
      <c r="F16" s="1274">
        <v>198504.66666666666</v>
      </c>
      <c r="G16" s="1274">
        <v>204788.41666666669</v>
      </c>
      <c r="H16" s="1274">
        <v>202251</v>
      </c>
      <c r="I16" s="1274">
        <v>200115</v>
      </c>
      <c r="J16" s="1275"/>
    </row>
    <row r="17" spans="2:10" ht="18" customHeight="1" x14ac:dyDescent="0.25">
      <c r="B17" s="1255" t="s">
        <v>1878</v>
      </c>
      <c r="C17" s="1274">
        <v>73799.083333333328</v>
      </c>
      <c r="D17" s="1274">
        <v>73039.666666666672</v>
      </c>
      <c r="E17" s="1274">
        <v>72535.5</v>
      </c>
      <c r="F17" s="1274">
        <v>72294.999999999985</v>
      </c>
      <c r="G17" s="1274">
        <v>76585.75</v>
      </c>
      <c r="H17" s="1274">
        <v>72601.25</v>
      </c>
      <c r="I17" s="1274">
        <v>71377.833333333328</v>
      </c>
      <c r="J17" s="1275"/>
    </row>
    <row r="18" spans="2:10" ht="18" customHeight="1" x14ac:dyDescent="0.25">
      <c r="B18" s="1255" t="s">
        <v>1879</v>
      </c>
      <c r="C18" s="1274">
        <v>152305</v>
      </c>
      <c r="D18" s="1274">
        <v>149643.83333333334</v>
      </c>
      <c r="E18" s="1274">
        <v>143623.58333333334</v>
      </c>
      <c r="F18" s="1274">
        <v>141431.91666666666</v>
      </c>
      <c r="G18" s="1274">
        <v>138568</v>
      </c>
      <c r="H18" s="1274">
        <v>140135.25</v>
      </c>
      <c r="I18" s="1274">
        <v>136940</v>
      </c>
      <c r="J18" s="1275"/>
    </row>
    <row r="19" spans="2:10" ht="18" customHeight="1" x14ac:dyDescent="0.25">
      <c r="B19" s="1255" t="s">
        <v>1880</v>
      </c>
      <c r="C19" s="1274">
        <v>17556</v>
      </c>
      <c r="D19" s="1274">
        <v>17420.5</v>
      </c>
      <c r="E19" s="1274">
        <v>17922.083333333332</v>
      </c>
      <c r="F19" s="1274">
        <v>18505.333333333332</v>
      </c>
      <c r="G19" s="1274">
        <v>22227</v>
      </c>
      <c r="H19" s="1274">
        <v>18606.75</v>
      </c>
      <c r="I19" s="1274">
        <v>18531.416666666668</v>
      </c>
      <c r="J19" s="1275"/>
    </row>
    <row r="20" spans="2:10" ht="18" customHeight="1" x14ac:dyDescent="0.25">
      <c r="B20" s="1255" t="s">
        <v>1881</v>
      </c>
      <c r="C20" s="1274">
        <v>11307.333333333334</v>
      </c>
      <c r="D20" s="1274">
        <v>11110.083333333334</v>
      </c>
      <c r="E20" s="1274">
        <v>10733.25</v>
      </c>
      <c r="F20" s="1274">
        <v>10375</v>
      </c>
      <c r="G20" s="1274">
        <v>10467.583333333334</v>
      </c>
      <c r="H20" s="1274">
        <v>10452.166666666666</v>
      </c>
      <c r="I20" s="1274">
        <v>10551.166666666666</v>
      </c>
      <c r="J20" s="1275"/>
    </row>
    <row r="21" spans="2:10" ht="18" customHeight="1" x14ac:dyDescent="0.25">
      <c r="B21" s="1255" t="s">
        <v>76</v>
      </c>
      <c r="C21" s="1274">
        <v>617385</v>
      </c>
      <c r="D21" s="1274">
        <v>596764.08333333337</v>
      </c>
      <c r="E21" s="1274">
        <v>576146.08333333337</v>
      </c>
      <c r="F21" s="1274">
        <v>572922.83333333337</v>
      </c>
      <c r="G21" s="1274">
        <v>548796.66666666663</v>
      </c>
      <c r="H21" s="1274">
        <v>565601.91666666663</v>
      </c>
      <c r="I21" s="1274">
        <v>561794.25</v>
      </c>
      <c r="J21" s="1275"/>
    </row>
    <row r="22" spans="2:10" ht="18" customHeight="1" x14ac:dyDescent="0.25">
      <c r="B22" s="1257" t="s">
        <v>10</v>
      </c>
      <c r="C22" s="1247">
        <v>2116438.583333333</v>
      </c>
      <c r="D22" s="1247">
        <v>2066618</v>
      </c>
      <c r="E22" s="1247">
        <v>2018423.75</v>
      </c>
      <c r="F22" s="1247">
        <v>2000424.75</v>
      </c>
      <c r="G22" s="1247">
        <v>2011547.25</v>
      </c>
      <c r="H22" s="1247">
        <v>2019527.5</v>
      </c>
      <c r="I22" s="1247">
        <v>2002327.0833333335</v>
      </c>
      <c r="J22" s="112"/>
    </row>
    <row r="23" spans="2:10" x14ac:dyDescent="0.25">
      <c r="B23" s="1276"/>
    </row>
    <row r="24" spans="2:10" x14ac:dyDescent="0.25">
      <c r="C24" s="1277"/>
      <c r="D24" s="1278"/>
      <c r="E24" s="1277"/>
      <c r="F24" s="1277"/>
      <c r="G24" s="3"/>
    </row>
    <row r="25" spans="2:10" ht="18" x14ac:dyDescent="0.25">
      <c r="B25" s="1879" t="s">
        <v>1886</v>
      </c>
      <c r="C25" s="1879"/>
      <c r="D25" s="1879"/>
      <c r="E25" s="1879"/>
      <c r="F25" s="1879"/>
      <c r="G25" s="1879"/>
      <c r="H25" s="1879"/>
      <c r="J25" s="972" t="s">
        <v>885</v>
      </c>
    </row>
    <row r="26" spans="2:10" ht="38.25" customHeight="1" x14ac:dyDescent="0.25">
      <c r="B26" s="2118" t="s">
        <v>1883</v>
      </c>
      <c r="C26" s="2118"/>
      <c r="D26" s="2118"/>
      <c r="E26" s="2118"/>
      <c r="F26" s="2118"/>
      <c r="G26" s="2118"/>
      <c r="H26" s="2118"/>
    </row>
    <row r="27" spans="2:10" ht="16.5" thickBot="1" x14ac:dyDescent="0.3">
      <c r="B27" s="2119">
        <v>2017</v>
      </c>
      <c r="C27" s="2119"/>
      <c r="D27" s="2119"/>
      <c r="E27" s="2119"/>
      <c r="F27" s="2119"/>
      <c r="G27" s="2119"/>
      <c r="H27" s="2119"/>
    </row>
    <row r="28" spans="2:10" x14ac:dyDescent="0.25">
      <c r="B28" s="1133"/>
      <c r="C28" s="1133"/>
      <c r="D28" s="1133"/>
      <c r="E28" s="1133"/>
      <c r="F28" s="1133"/>
      <c r="G28" s="1133"/>
      <c r="H28" s="1133"/>
    </row>
    <row r="29" spans="2:10" ht="31.5" x14ac:dyDescent="0.25">
      <c r="B29" s="37" t="s">
        <v>61</v>
      </c>
      <c r="C29" s="37" t="s">
        <v>1848</v>
      </c>
      <c r="D29" s="37" t="s">
        <v>1849</v>
      </c>
      <c r="E29" s="37" t="s">
        <v>1850</v>
      </c>
      <c r="F29" s="37" t="s">
        <v>1851</v>
      </c>
      <c r="G29" s="37" t="s">
        <v>1884</v>
      </c>
      <c r="H29" s="37" t="s">
        <v>10</v>
      </c>
    </row>
    <row r="30" spans="2:10" ht="18" customHeight="1" x14ac:dyDescent="0.25">
      <c r="B30" s="1255" t="s">
        <v>1868</v>
      </c>
      <c r="C30" s="1274">
        <v>18004.416666666668</v>
      </c>
      <c r="D30" s="1274">
        <v>9235.6666666666661</v>
      </c>
      <c r="E30" s="1274">
        <v>67.5</v>
      </c>
      <c r="F30" s="1274">
        <v>42</v>
      </c>
      <c r="G30" s="1274">
        <v>17.083333333333332</v>
      </c>
      <c r="H30" s="1279">
        <v>27366.666666666668</v>
      </c>
    </row>
    <row r="31" spans="2:10" ht="18" customHeight="1" x14ac:dyDescent="0.25">
      <c r="B31" s="1255" t="s">
        <v>1885</v>
      </c>
      <c r="C31" s="1274">
        <v>22628.583333333332</v>
      </c>
      <c r="D31" s="1274">
        <v>11810.416666666666</v>
      </c>
      <c r="E31" s="1274">
        <v>54.416666666666664</v>
      </c>
      <c r="F31" s="1274">
        <v>52.75</v>
      </c>
      <c r="G31" s="1274">
        <v>34.333333333333336</v>
      </c>
      <c r="H31" s="1279">
        <v>34580.5</v>
      </c>
    </row>
    <row r="32" spans="2:10" ht="18" customHeight="1" x14ac:dyDescent="0.25">
      <c r="B32" s="1255" t="s">
        <v>1870</v>
      </c>
      <c r="C32" s="1274">
        <v>15185.25</v>
      </c>
      <c r="D32" s="1274">
        <v>7636.75</v>
      </c>
      <c r="E32" s="1274">
        <v>48.666666666666664</v>
      </c>
      <c r="F32" s="1274">
        <v>27.083333333333332</v>
      </c>
      <c r="G32" s="1274">
        <v>23.5</v>
      </c>
      <c r="H32" s="1279">
        <v>22921.25</v>
      </c>
    </row>
    <row r="33" spans="2:9" ht="18" customHeight="1" x14ac:dyDescent="0.25">
      <c r="B33" s="1255" t="s">
        <v>1871</v>
      </c>
      <c r="C33" s="1274">
        <v>23122.166666666668</v>
      </c>
      <c r="D33" s="1274">
        <v>11959.166666666666</v>
      </c>
      <c r="E33" s="1274">
        <v>64.75</v>
      </c>
      <c r="F33" s="1274">
        <v>41.333333333333336</v>
      </c>
      <c r="G33" s="1274">
        <v>31.833333333333332</v>
      </c>
      <c r="H33" s="1279">
        <v>35219.250000000007</v>
      </c>
    </row>
    <row r="34" spans="2:9" ht="18" customHeight="1" x14ac:dyDescent="0.25">
      <c r="B34" s="1255" t="s">
        <v>1872</v>
      </c>
      <c r="C34" s="1274">
        <v>62521.083333333336</v>
      </c>
      <c r="D34" s="1274">
        <v>34312.75</v>
      </c>
      <c r="E34" s="1274">
        <v>148</v>
      </c>
      <c r="F34" s="1274">
        <v>95.166666666666671</v>
      </c>
      <c r="G34" s="1274">
        <v>59.416666666666664</v>
      </c>
      <c r="H34" s="1279">
        <v>97136.416666666686</v>
      </c>
    </row>
    <row r="35" spans="2:9" ht="18" customHeight="1" x14ac:dyDescent="0.25">
      <c r="B35" s="1255" t="s">
        <v>1873</v>
      </c>
      <c r="C35" s="1274">
        <v>124845.16666666667</v>
      </c>
      <c r="D35" s="1274">
        <v>68150.666666666672</v>
      </c>
      <c r="E35" s="1274">
        <v>284.58333333333331</v>
      </c>
      <c r="F35" s="1274">
        <v>353.75</v>
      </c>
      <c r="G35" s="1274">
        <v>210.58333333333334</v>
      </c>
      <c r="H35" s="1279">
        <v>193844.75000000003</v>
      </c>
    </row>
    <row r="36" spans="2:9" ht="18" customHeight="1" x14ac:dyDescent="0.25">
      <c r="B36" s="1267" t="s">
        <v>1874</v>
      </c>
      <c r="C36" s="1274">
        <v>71033.5</v>
      </c>
      <c r="D36" s="1274">
        <v>41094</v>
      </c>
      <c r="E36" s="1274">
        <v>161.91666666666666</v>
      </c>
      <c r="F36" s="1274">
        <v>121.66666666666667</v>
      </c>
      <c r="G36" s="1274">
        <v>66.083333333333329</v>
      </c>
      <c r="H36" s="1279">
        <v>112477.16666666667</v>
      </c>
    </row>
    <row r="37" spans="2:9" ht="18" customHeight="1" x14ac:dyDescent="0.25">
      <c r="B37" s="1255" t="s">
        <v>1875</v>
      </c>
      <c r="C37" s="1274">
        <v>109506.16666666667</v>
      </c>
      <c r="D37" s="1274">
        <v>64750</v>
      </c>
      <c r="E37" s="1274">
        <v>278.75</v>
      </c>
      <c r="F37" s="1274">
        <v>106.33333333333333</v>
      </c>
      <c r="G37" s="1274">
        <v>66.833333333333329</v>
      </c>
      <c r="H37" s="1279">
        <v>174708.08333333337</v>
      </c>
    </row>
    <row r="38" spans="2:9" ht="18" customHeight="1" x14ac:dyDescent="0.25">
      <c r="B38" s="1255" t="s">
        <v>1876</v>
      </c>
      <c r="C38" s="1274">
        <v>193353.25</v>
      </c>
      <c r="D38" s="1274">
        <v>109944</v>
      </c>
      <c r="E38" s="1274">
        <v>465.83333333333331</v>
      </c>
      <c r="F38" s="1274">
        <v>823.41666666666663</v>
      </c>
      <c r="G38" s="1274">
        <v>176.83333333333334</v>
      </c>
      <c r="H38" s="1279">
        <v>304763.33333333331</v>
      </c>
    </row>
    <row r="39" spans="2:9" ht="18" customHeight="1" x14ac:dyDescent="0.25">
      <c r="B39" s="1255" t="s">
        <v>1877</v>
      </c>
      <c r="C39" s="1274">
        <v>127311.08333333333</v>
      </c>
      <c r="D39" s="1274">
        <v>72158.416666666672</v>
      </c>
      <c r="E39" s="1274">
        <v>297.16666666666669</v>
      </c>
      <c r="F39" s="1274">
        <v>258.91666666666669</v>
      </c>
      <c r="G39" s="1274">
        <v>89.416666666666671</v>
      </c>
      <c r="H39" s="1279">
        <v>200114.99999999997</v>
      </c>
    </row>
    <row r="40" spans="2:9" ht="18" customHeight="1" x14ac:dyDescent="0.25">
      <c r="B40" s="1255" t="s">
        <v>1878</v>
      </c>
      <c r="C40" s="1274">
        <v>45459.25</v>
      </c>
      <c r="D40" s="1274">
        <v>25736.833333333332</v>
      </c>
      <c r="E40" s="1274">
        <v>93.333333333333329</v>
      </c>
      <c r="F40" s="1274">
        <v>66.583333333333329</v>
      </c>
      <c r="G40" s="1274">
        <v>21.833333333333332</v>
      </c>
      <c r="H40" s="1279">
        <v>71377.833333333314</v>
      </c>
    </row>
    <row r="41" spans="2:9" ht="18" customHeight="1" x14ac:dyDescent="0.25">
      <c r="B41" s="1255" t="s">
        <v>1879</v>
      </c>
      <c r="C41" s="1274">
        <v>88568.833333333328</v>
      </c>
      <c r="D41" s="1274">
        <v>47914.083333333336</v>
      </c>
      <c r="E41" s="1274">
        <v>228</v>
      </c>
      <c r="F41" s="1274">
        <v>191</v>
      </c>
      <c r="G41" s="1274">
        <v>38.083333333333336</v>
      </c>
      <c r="H41" s="1279">
        <v>136940</v>
      </c>
    </row>
    <row r="42" spans="2:9" ht="18" customHeight="1" x14ac:dyDescent="0.25">
      <c r="B42" s="1255" t="s">
        <v>1880</v>
      </c>
      <c r="C42" s="1274">
        <v>12203.833333333334</v>
      </c>
      <c r="D42" s="1274">
        <v>6242.333333333333</v>
      </c>
      <c r="E42" s="1274">
        <v>24</v>
      </c>
      <c r="F42" s="1274">
        <v>37.166666666666664</v>
      </c>
      <c r="G42" s="1274">
        <v>24.083333333333332</v>
      </c>
      <c r="H42" s="1279">
        <v>18531.416666666668</v>
      </c>
    </row>
    <row r="43" spans="2:9" ht="18" customHeight="1" x14ac:dyDescent="0.25">
      <c r="B43" s="1255" t="s">
        <v>1881</v>
      </c>
      <c r="C43" s="1274">
        <v>6832.916666666667</v>
      </c>
      <c r="D43" s="1274">
        <v>3644.6666666666665</v>
      </c>
      <c r="E43" s="1274">
        <v>14.166666666666666</v>
      </c>
      <c r="F43" s="1274">
        <v>24.666666666666668</v>
      </c>
      <c r="G43" s="1274">
        <v>34.75</v>
      </c>
      <c r="H43" s="1279">
        <v>10551.166666666666</v>
      </c>
    </row>
    <row r="44" spans="2:9" ht="18" customHeight="1" x14ac:dyDescent="0.25">
      <c r="B44" s="1255" t="s">
        <v>76</v>
      </c>
      <c r="C44" s="1274">
        <v>365152.16666666669</v>
      </c>
      <c r="D44" s="1274">
        <v>194099.08333333334</v>
      </c>
      <c r="E44" s="1274">
        <v>1234.25</v>
      </c>
      <c r="F44" s="1274">
        <v>1015.1666666666666</v>
      </c>
      <c r="G44" s="1274">
        <v>293.58333333333331</v>
      </c>
      <c r="H44" s="1279">
        <v>561794.25</v>
      </c>
    </row>
    <row r="45" spans="2:9" ht="18" customHeight="1" x14ac:dyDescent="0.25">
      <c r="B45" s="1257" t="s">
        <v>10</v>
      </c>
      <c r="C45" s="1247">
        <v>1285727.6666666667</v>
      </c>
      <c r="D45" s="1247">
        <v>708688.83333333337</v>
      </c>
      <c r="E45" s="1247">
        <v>3465.333333333333</v>
      </c>
      <c r="F45" s="1247">
        <v>3256.9999999999995</v>
      </c>
      <c r="G45" s="1247">
        <v>1188.25</v>
      </c>
      <c r="H45" s="1247">
        <v>2002327.0833333335</v>
      </c>
      <c r="I45" s="112"/>
    </row>
    <row r="46" spans="2:9" x14ac:dyDescent="0.25">
      <c r="B46" s="1101"/>
      <c r="I46" s="112"/>
    </row>
  </sheetData>
  <mergeCells count="6">
    <mergeCell ref="B27:H27"/>
    <mergeCell ref="B2:I2"/>
    <mergeCell ref="B3:I3"/>
    <mergeCell ref="B4:I4"/>
    <mergeCell ref="B25:H25"/>
    <mergeCell ref="B26:H26"/>
  </mergeCells>
  <hyperlinks>
    <hyperlink ref="J2" location="'Indice Total'!A135" display="Volver"/>
    <hyperlink ref="J25" location="'Indice Total'!A135"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48"/>
  <sheetViews>
    <sheetView showGridLines="0" zoomScale="90" zoomScaleNormal="90" workbookViewId="0"/>
  </sheetViews>
  <sheetFormatPr baseColWidth="10" defaultRowHeight="14.25" x14ac:dyDescent="0.2"/>
  <cols>
    <col min="1" max="1" width="23.7109375" style="1068" customWidth="1"/>
    <col min="2" max="2" width="34.5703125" style="1068" customWidth="1"/>
    <col min="3" max="3" width="11.42578125" style="1068"/>
    <col min="4" max="4" width="12.5703125" style="1068" customWidth="1"/>
    <col min="5" max="5" width="11.42578125" style="1068"/>
    <col min="6" max="6" width="14.42578125" style="1068" customWidth="1"/>
    <col min="7" max="7" width="11.42578125" style="1068"/>
    <col min="8" max="8" width="13.42578125" style="1068" customWidth="1"/>
    <col min="9" max="16384" width="11.42578125" style="1068"/>
  </cols>
  <sheetData>
    <row r="1" spans="2:9" ht="42.95" customHeight="1" x14ac:dyDescent="0.2"/>
    <row r="2" spans="2:9" ht="15" customHeight="1" x14ac:dyDescent="0.25">
      <c r="B2" s="2120" t="s">
        <v>1889</v>
      </c>
      <c r="C2" s="2120"/>
      <c r="D2" s="2120"/>
      <c r="E2" s="2120"/>
      <c r="F2" s="2120"/>
      <c r="G2" s="2120"/>
      <c r="H2" s="2120"/>
      <c r="I2" s="972" t="s">
        <v>885</v>
      </c>
    </row>
    <row r="3" spans="2:9" ht="42" customHeight="1" x14ac:dyDescent="0.2">
      <c r="B3" s="2095" t="s">
        <v>1887</v>
      </c>
      <c r="C3" s="2095"/>
      <c r="D3" s="2095"/>
      <c r="E3" s="2095"/>
      <c r="F3" s="2095"/>
      <c r="G3" s="2095"/>
      <c r="H3" s="2095"/>
    </row>
    <row r="4" spans="2:9" ht="15" customHeight="1" x14ac:dyDescent="0.25">
      <c r="B4" s="2103" t="s">
        <v>290</v>
      </c>
      <c r="C4" s="2103"/>
      <c r="D4" s="2103"/>
      <c r="E4" s="2103"/>
      <c r="F4" s="2103"/>
      <c r="G4" s="2103"/>
      <c r="H4" s="2103"/>
    </row>
    <row r="5" spans="2:9" ht="16.5" thickBot="1" x14ac:dyDescent="0.3">
      <c r="B5" s="2119" t="s">
        <v>257</v>
      </c>
      <c r="C5" s="2119"/>
      <c r="D5" s="2119"/>
      <c r="E5" s="2119"/>
      <c r="F5" s="2119"/>
      <c r="G5" s="2119"/>
      <c r="H5" s="2119"/>
    </row>
    <row r="6" spans="2:9" ht="12.75" customHeight="1" x14ac:dyDescent="0.2"/>
    <row r="7" spans="2:9" ht="15.75" x14ac:dyDescent="0.2">
      <c r="B7" s="1882" t="s">
        <v>61</v>
      </c>
      <c r="C7" s="1882">
        <v>2015</v>
      </c>
      <c r="D7" s="1882"/>
      <c r="E7" s="1882">
        <v>2016</v>
      </c>
      <c r="F7" s="1882"/>
      <c r="G7" s="1882">
        <v>2017</v>
      </c>
      <c r="H7" s="1882"/>
    </row>
    <row r="8" spans="2:9" ht="31.5" x14ac:dyDescent="0.2">
      <c r="B8" s="1841"/>
      <c r="C8" s="175" t="s">
        <v>1888</v>
      </c>
      <c r="D8" s="175" t="s">
        <v>1020</v>
      </c>
      <c r="E8" s="175" t="s">
        <v>1888</v>
      </c>
      <c r="F8" s="175" t="s">
        <v>1020</v>
      </c>
      <c r="G8" s="175" t="s">
        <v>1888</v>
      </c>
      <c r="H8" s="175" t="s">
        <v>1020</v>
      </c>
    </row>
    <row r="9" spans="2:9" ht="18" customHeight="1" x14ac:dyDescent="0.2">
      <c r="B9" s="1255" t="s">
        <v>1868</v>
      </c>
      <c r="C9" s="1274">
        <v>311.66666666666663</v>
      </c>
      <c r="D9" s="1274">
        <v>230587.495</v>
      </c>
      <c r="E9" s="1274">
        <v>313.16666666666669</v>
      </c>
      <c r="F9" s="1274">
        <v>240727.71999999997</v>
      </c>
      <c r="G9" s="1274">
        <v>303.25</v>
      </c>
      <c r="H9" s="1274">
        <v>239689.62100000001</v>
      </c>
    </row>
    <row r="10" spans="2:9" ht="18" customHeight="1" x14ac:dyDescent="0.2">
      <c r="B10" s="1255" t="s">
        <v>1885</v>
      </c>
      <c r="C10" s="1274">
        <v>361.91666666666663</v>
      </c>
      <c r="D10" s="1274">
        <v>266412.88899999997</v>
      </c>
      <c r="E10" s="1274">
        <v>364.08333333333331</v>
      </c>
      <c r="F10" s="1274">
        <v>280064.397</v>
      </c>
      <c r="G10" s="1274">
        <v>373.25</v>
      </c>
      <c r="H10" s="1274">
        <v>295015.40500000003</v>
      </c>
    </row>
    <row r="11" spans="2:9" ht="18" customHeight="1" x14ac:dyDescent="0.2">
      <c r="B11" s="1255" t="s">
        <v>1870</v>
      </c>
      <c r="C11" s="1274">
        <v>300.08333333333337</v>
      </c>
      <c r="D11" s="1274">
        <v>219855.739</v>
      </c>
      <c r="E11" s="1274">
        <v>281.16666666666669</v>
      </c>
      <c r="F11" s="1274">
        <v>215886.90299999999</v>
      </c>
      <c r="G11" s="1274">
        <v>265.16666666666669</v>
      </c>
      <c r="H11" s="1274">
        <v>209047.73900000003</v>
      </c>
    </row>
    <row r="12" spans="2:9" ht="18" customHeight="1" x14ac:dyDescent="0.2">
      <c r="B12" s="1255" t="s">
        <v>1871</v>
      </c>
      <c r="C12" s="1274">
        <v>198.83333333333334</v>
      </c>
      <c r="D12" s="1274">
        <v>149723.33499999996</v>
      </c>
      <c r="E12" s="1274">
        <v>203.5</v>
      </c>
      <c r="F12" s="1274">
        <v>156012.29399999999</v>
      </c>
      <c r="G12" s="1274">
        <v>195.75</v>
      </c>
      <c r="H12" s="1274">
        <v>154676.37</v>
      </c>
    </row>
    <row r="13" spans="2:9" ht="18" customHeight="1" x14ac:dyDescent="0.2">
      <c r="B13" s="1255" t="s">
        <v>1872</v>
      </c>
      <c r="C13" s="1274">
        <v>640.75</v>
      </c>
      <c r="D13" s="1274">
        <v>473719.74699999997</v>
      </c>
      <c r="E13" s="1274">
        <v>670.41666666666663</v>
      </c>
      <c r="F13" s="1274">
        <v>515211.73</v>
      </c>
      <c r="G13" s="1274">
        <v>640.5</v>
      </c>
      <c r="H13" s="1274">
        <v>505851.43199999997</v>
      </c>
    </row>
    <row r="14" spans="2:9" ht="18" customHeight="1" x14ac:dyDescent="0.2">
      <c r="B14" s="1255" t="s">
        <v>1873</v>
      </c>
      <c r="C14" s="1274">
        <v>2254</v>
      </c>
      <c r="D14" s="1274">
        <v>1653640.0910000002</v>
      </c>
      <c r="E14" s="1274">
        <v>2151.8333333333335</v>
      </c>
      <c r="F14" s="1274">
        <v>1652949.013</v>
      </c>
      <c r="G14" s="1274">
        <v>2036.75</v>
      </c>
      <c r="H14" s="1274">
        <v>1608416.0389999996</v>
      </c>
    </row>
    <row r="15" spans="2:9" ht="18" customHeight="1" x14ac:dyDescent="0.2">
      <c r="B15" s="1255" t="s">
        <v>1874</v>
      </c>
      <c r="C15" s="1274">
        <v>828.08333333333326</v>
      </c>
      <c r="D15" s="1274">
        <v>613531.29799999995</v>
      </c>
      <c r="E15" s="1274">
        <v>799.5</v>
      </c>
      <c r="F15" s="1274">
        <v>613500.43099999998</v>
      </c>
      <c r="G15" s="1274">
        <v>767.33333333333337</v>
      </c>
      <c r="H15" s="1274">
        <v>605764.71399999992</v>
      </c>
    </row>
    <row r="16" spans="2:9" ht="18" customHeight="1" x14ac:dyDescent="0.2">
      <c r="B16" s="1255" t="s">
        <v>1875</v>
      </c>
      <c r="C16" s="1274">
        <v>1005.0833333333334</v>
      </c>
      <c r="D16" s="1274">
        <v>748532.21200000006</v>
      </c>
      <c r="E16" s="1274">
        <v>999.25</v>
      </c>
      <c r="F16" s="1274">
        <v>766580.36699999997</v>
      </c>
      <c r="G16" s="1274">
        <v>954.91666666666663</v>
      </c>
      <c r="H16" s="1274">
        <v>754602.17200000002</v>
      </c>
    </row>
    <row r="17" spans="2:9" ht="18" customHeight="1" x14ac:dyDescent="0.2">
      <c r="B17" s="1255" t="s">
        <v>1876</v>
      </c>
      <c r="C17" s="1274">
        <v>5651.9166666666661</v>
      </c>
      <c r="D17" s="1274">
        <v>4146168.0439999998</v>
      </c>
      <c r="E17" s="1274">
        <v>5409.5</v>
      </c>
      <c r="F17" s="1274">
        <v>4149768.6800000006</v>
      </c>
      <c r="G17" s="1274">
        <v>5018.166666666667</v>
      </c>
      <c r="H17" s="1274">
        <v>3958097.0320000001</v>
      </c>
    </row>
    <row r="18" spans="2:9" ht="18" customHeight="1" x14ac:dyDescent="0.2">
      <c r="B18" s="1255" t="s">
        <v>1877</v>
      </c>
      <c r="C18" s="1274">
        <v>1614</v>
      </c>
      <c r="D18" s="1274">
        <v>1183002.4539999999</v>
      </c>
      <c r="E18" s="1274">
        <v>1570</v>
      </c>
      <c r="F18" s="1274">
        <v>1204865.733</v>
      </c>
      <c r="G18" s="1274">
        <v>1487.75</v>
      </c>
      <c r="H18" s="1274">
        <v>1174491.5929999999</v>
      </c>
    </row>
    <row r="19" spans="2:9" ht="18" customHeight="1" x14ac:dyDescent="0.2">
      <c r="B19" s="1255" t="s">
        <v>1878</v>
      </c>
      <c r="C19" s="1274">
        <v>615.58333333333326</v>
      </c>
      <c r="D19" s="1274">
        <v>454611.0830000001</v>
      </c>
      <c r="E19" s="1274">
        <v>625.66666666666663</v>
      </c>
      <c r="F19" s="1274">
        <v>480875.28499999997</v>
      </c>
      <c r="G19" s="1274">
        <v>614.33333333333337</v>
      </c>
      <c r="H19" s="1274">
        <v>484774.92200000002</v>
      </c>
    </row>
    <row r="20" spans="2:9" ht="18" customHeight="1" x14ac:dyDescent="0.2">
      <c r="B20" s="1255" t="s">
        <v>1879</v>
      </c>
      <c r="C20" s="1274">
        <v>3230.333333333333</v>
      </c>
      <c r="D20" s="1274">
        <v>2383871.2460000003</v>
      </c>
      <c r="E20" s="1274">
        <v>3132.5833333333335</v>
      </c>
      <c r="F20" s="1274">
        <v>2402231.4070000001</v>
      </c>
      <c r="G20" s="1274">
        <v>2906</v>
      </c>
      <c r="H20" s="1274">
        <v>2291849.102</v>
      </c>
    </row>
    <row r="21" spans="2:9" ht="18" customHeight="1" x14ac:dyDescent="0.2">
      <c r="B21" s="1255" t="s">
        <v>1880</v>
      </c>
      <c r="C21" s="1274">
        <v>128.58333333333331</v>
      </c>
      <c r="D21" s="1274">
        <v>95110.671000000017</v>
      </c>
      <c r="E21" s="1274">
        <v>129.66666666666666</v>
      </c>
      <c r="F21" s="1274">
        <v>99727.088000000003</v>
      </c>
      <c r="G21" s="1274">
        <v>127.58333333333333</v>
      </c>
      <c r="H21" s="1274">
        <v>100898.23300000001</v>
      </c>
    </row>
    <row r="22" spans="2:9" ht="18" customHeight="1" x14ac:dyDescent="0.2">
      <c r="B22" s="1255" t="s">
        <v>1881</v>
      </c>
      <c r="C22" s="1274">
        <v>119.16666666666666</v>
      </c>
      <c r="D22" s="1274">
        <v>88031.710999999981</v>
      </c>
      <c r="E22" s="1274">
        <v>122.33333333333333</v>
      </c>
      <c r="F22" s="1274">
        <v>94011.286999999997</v>
      </c>
      <c r="G22" s="1274">
        <v>117.33333333333333</v>
      </c>
      <c r="H22" s="1274">
        <v>92705.73</v>
      </c>
    </row>
    <row r="23" spans="2:9" ht="18" customHeight="1" x14ac:dyDescent="0.2">
      <c r="B23" s="1255" t="s">
        <v>76</v>
      </c>
      <c r="C23" s="1274">
        <v>6459.3333333333339</v>
      </c>
      <c r="D23" s="1274">
        <v>4770886.4110000003</v>
      </c>
      <c r="E23" s="1274">
        <v>6202.416666666667</v>
      </c>
      <c r="F23" s="1274">
        <v>4762881.3779999996</v>
      </c>
      <c r="G23" s="1274">
        <v>5846.5</v>
      </c>
      <c r="H23" s="1274">
        <v>4616620.5290000001</v>
      </c>
    </row>
    <row r="24" spans="2:9" ht="18" customHeight="1" x14ac:dyDescent="0.25">
      <c r="B24" s="1257" t="s">
        <v>10</v>
      </c>
      <c r="C24" s="1247">
        <v>23719.333333333336</v>
      </c>
      <c r="D24" s="1247">
        <v>17477684.425999999</v>
      </c>
      <c r="E24" s="1247">
        <v>22975.083333333336</v>
      </c>
      <c r="F24" s="1247">
        <v>17635293.713</v>
      </c>
      <c r="G24" s="1247">
        <v>21654.583333333336</v>
      </c>
      <c r="H24" s="1247">
        <v>17092500.633000001</v>
      </c>
    </row>
    <row r="25" spans="2:9" ht="48.75" customHeight="1" x14ac:dyDescent="0.2">
      <c r="I25" s="972" t="s">
        <v>885</v>
      </c>
    </row>
    <row r="26" spans="2:9" ht="15" customHeight="1" x14ac:dyDescent="0.25">
      <c r="B26" s="1879" t="s">
        <v>1893</v>
      </c>
      <c r="C26" s="1879"/>
      <c r="D26" s="1879"/>
      <c r="E26" s="1879"/>
      <c r="F26" s="1879"/>
      <c r="G26" s="1879"/>
      <c r="H26" s="1879"/>
    </row>
    <row r="27" spans="2:9" ht="36.75" customHeight="1" x14ac:dyDescent="0.25">
      <c r="B27" s="2118" t="s">
        <v>1890</v>
      </c>
      <c r="C27" s="2118"/>
      <c r="D27" s="2118"/>
      <c r="E27" s="2118"/>
      <c r="F27" s="2118"/>
      <c r="G27" s="2118"/>
      <c r="H27" s="2118"/>
    </row>
    <row r="28" spans="2:9" ht="15" customHeight="1" thickBot="1" x14ac:dyDescent="0.3">
      <c r="B28" s="2119" t="s">
        <v>1891</v>
      </c>
      <c r="C28" s="2119"/>
      <c r="D28" s="2119"/>
      <c r="E28" s="2119"/>
      <c r="F28" s="2119"/>
      <c r="G28" s="2119"/>
      <c r="H28" s="2119"/>
    </row>
    <row r="29" spans="2:9" ht="16.5" customHeight="1" x14ac:dyDescent="0.2"/>
    <row r="30" spans="2:9" ht="15.75" x14ac:dyDescent="0.2">
      <c r="B30" s="1882" t="s">
        <v>61</v>
      </c>
      <c r="C30" s="1882">
        <v>2015</v>
      </c>
      <c r="D30" s="2122"/>
      <c r="E30" s="1882" t="s">
        <v>2253</v>
      </c>
      <c r="F30" s="1882"/>
      <c r="G30" s="1882">
        <v>2017</v>
      </c>
      <c r="H30" s="1882"/>
    </row>
    <row r="31" spans="2:9" ht="31.5" customHeight="1" x14ac:dyDescent="0.2">
      <c r="B31" s="1841"/>
      <c r="C31" s="1544" t="s">
        <v>50</v>
      </c>
      <c r="D31" s="1544" t="s">
        <v>51</v>
      </c>
      <c r="E31" s="1544" t="s">
        <v>50</v>
      </c>
      <c r="F31" s="1544" t="s">
        <v>51</v>
      </c>
      <c r="G31" s="1544" t="s">
        <v>50</v>
      </c>
      <c r="H31" s="1544" t="s">
        <v>51</v>
      </c>
    </row>
    <row r="32" spans="2:9" ht="18" customHeight="1" x14ac:dyDescent="0.2">
      <c r="B32" s="1255" t="s">
        <v>1868</v>
      </c>
      <c r="C32" s="1274">
        <v>189.41666666666666</v>
      </c>
      <c r="D32" s="1274">
        <v>122.25</v>
      </c>
      <c r="E32" s="1274">
        <v>192.5</v>
      </c>
      <c r="F32" s="1274">
        <v>120.66666666666667</v>
      </c>
      <c r="G32" s="1274">
        <v>186.91666666666666</v>
      </c>
      <c r="H32" s="1274">
        <v>116.33333333333333</v>
      </c>
    </row>
    <row r="33" spans="2:9" ht="18" customHeight="1" x14ac:dyDescent="0.2">
      <c r="B33" s="1255" t="s">
        <v>1885</v>
      </c>
      <c r="C33" s="1274">
        <v>193.91666666666666</v>
      </c>
      <c r="D33" s="1274">
        <v>168</v>
      </c>
      <c r="E33" s="1274">
        <v>205.16666666666666</v>
      </c>
      <c r="F33" s="1274">
        <v>158.91666666666666</v>
      </c>
      <c r="G33" s="1274">
        <v>213.25</v>
      </c>
      <c r="H33" s="1274">
        <v>160</v>
      </c>
    </row>
    <row r="34" spans="2:9" ht="18" customHeight="1" x14ac:dyDescent="0.2">
      <c r="B34" s="1255" t="s">
        <v>1870</v>
      </c>
      <c r="C34" s="1274">
        <v>168.08333333333334</v>
      </c>
      <c r="D34" s="1274">
        <v>132</v>
      </c>
      <c r="E34" s="1274">
        <v>158</v>
      </c>
      <c r="F34" s="1274">
        <v>123.16666666666667</v>
      </c>
      <c r="G34" s="1274">
        <v>155.41666666666666</v>
      </c>
      <c r="H34" s="1274">
        <v>109.75</v>
      </c>
    </row>
    <row r="35" spans="2:9" ht="18" customHeight="1" x14ac:dyDescent="0.2">
      <c r="B35" s="1255" t="s">
        <v>1871</v>
      </c>
      <c r="C35" s="1274">
        <v>128.83333333333334</v>
      </c>
      <c r="D35" s="1274">
        <v>70</v>
      </c>
      <c r="E35" s="1274">
        <v>130.91666666666666</v>
      </c>
      <c r="F35" s="1274">
        <v>72.583333333333329</v>
      </c>
      <c r="G35" s="1274">
        <v>126.08333333333333</v>
      </c>
      <c r="H35" s="1274">
        <v>69.666666666666671</v>
      </c>
    </row>
    <row r="36" spans="2:9" ht="18" customHeight="1" x14ac:dyDescent="0.2">
      <c r="B36" s="1255" t="s">
        <v>1872</v>
      </c>
      <c r="C36" s="1274">
        <v>372.75</v>
      </c>
      <c r="D36" s="1274">
        <v>268</v>
      </c>
      <c r="E36" s="1274">
        <v>391.83333333333331</v>
      </c>
      <c r="F36" s="1274">
        <v>278.58333333333331</v>
      </c>
      <c r="G36" s="1274">
        <v>382.83333333333331</v>
      </c>
      <c r="H36" s="1274">
        <v>257.66666666666669</v>
      </c>
    </row>
    <row r="37" spans="2:9" ht="18" customHeight="1" x14ac:dyDescent="0.2">
      <c r="B37" s="1255" t="s">
        <v>1873</v>
      </c>
      <c r="C37" s="1274">
        <v>1409</v>
      </c>
      <c r="D37" s="1274">
        <v>845</v>
      </c>
      <c r="E37" s="1274">
        <v>1353.0833333333333</v>
      </c>
      <c r="F37" s="1274">
        <v>798.75</v>
      </c>
      <c r="G37" s="1274">
        <v>1281.6666666666667</v>
      </c>
      <c r="H37" s="1274">
        <v>755.08333333333337</v>
      </c>
    </row>
    <row r="38" spans="2:9" ht="18" customHeight="1" x14ac:dyDescent="0.2">
      <c r="B38" s="1255" t="s">
        <v>1874</v>
      </c>
      <c r="C38" s="1274">
        <v>483.08333333333331</v>
      </c>
      <c r="D38" s="1274">
        <v>345</v>
      </c>
      <c r="E38" s="1274">
        <v>460.33333333333331</v>
      </c>
      <c r="F38" s="1274">
        <v>339.16666666666669</v>
      </c>
      <c r="G38" s="1274">
        <v>446.33333333333331</v>
      </c>
      <c r="H38" s="1274">
        <v>321</v>
      </c>
    </row>
    <row r="39" spans="2:9" ht="18" customHeight="1" x14ac:dyDescent="0.2">
      <c r="B39" s="1255" t="s">
        <v>1875</v>
      </c>
      <c r="C39" s="1274">
        <v>583.08333333333337</v>
      </c>
      <c r="D39" s="1274">
        <v>422</v>
      </c>
      <c r="E39" s="1274">
        <v>568.58333333333337</v>
      </c>
      <c r="F39" s="1274">
        <v>430.66666666666669</v>
      </c>
      <c r="G39" s="1274">
        <v>541.16666666666663</v>
      </c>
      <c r="H39" s="1274">
        <v>413.75</v>
      </c>
    </row>
    <row r="40" spans="2:9" ht="18" customHeight="1" x14ac:dyDescent="0.2">
      <c r="B40" s="1255" t="s">
        <v>1876</v>
      </c>
      <c r="C40" s="1274">
        <v>3226.9166666666665</v>
      </c>
      <c r="D40" s="1274">
        <v>2425</v>
      </c>
      <c r="E40" s="1274">
        <v>3140.1666666666665</v>
      </c>
      <c r="F40" s="1274">
        <v>2269.3333333333335</v>
      </c>
      <c r="G40" s="1274">
        <v>2937.3333333333335</v>
      </c>
      <c r="H40" s="1274">
        <v>2080.8333333333335</v>
      </c>
    </row>
    <row r="41" spans="2:9" ht="18" customHeight="1" x14ac:dyDescent="0.2">
      <c r="B41" s="1255" t="s">
        <v>1877</v>
      </c>
      <c r="C41" s="1274">
        <v>911</v>
      </c>
      <c r="D41" s="1274">
        <v>703</v>
      </c>
      <c r="E41" s="1274">
        <v>891.91666666666663</v>
      </c>
      <c r="F41" s="1274">
        <v>678.08333333333337</v>
      </c>
      <c r="G41" s="1274">
        <v>847.33333333333337</v>
      </c>
      <c r="H41" s="1274">
        <v>641</v>
      </c>
    </row>
    <row r="42" spans="2:9" ht="18" customHeight="1" x14ac:dyDescent="0.2">
      <c r="B42" s="1255" t="s">
        <v>1878</v>
      </c>
      <c r="C42" s="1274">
        <v>343.08333333333331</v>
      </c>
      <c r="D42" s="1274">
        <v>272.5</v>
      </c>
      <c r="E42" s="1274">
        <v>347.66666666666669</v>
      </c>
      <c r="F42" s="1274">
        <v>278</v>
      </c>
      <c r="G42" s="1274">
        <v>345.33333333333331</v>
      </c>
      <c r="H42" s="1274">
        <v>269</v>
      </c>
    </row>
    <row r="43" spans="2:9" ht="18" customHeight="1" x14ac:dyDescent="0.2">
      <c r="B43" s="1255" t="s">
        <v>1879</v>
      </c>
      <c r="C43" s="1274">
        <v>1859.5833333333333</v>
      </c>
      <c r="D43" s="1274">
        <v>1370.75</v>
      </c>
      <c r="E43" s="1274">
        <v>1807.25</v>
      </c>
      <c r="F43" s="1274">
        <v>1325.3333333333333</v>
      </c>
      <c r="G43" s="1274">
        <v>1676.8333333333333</v>
      </c>
      <c r="H43" s="1274">
        <v>1229.1666666666667</v>
      </c>
    </row>
    <row r="44" spans="2:9" ht="18" customHeight="1" x14ac:dyDescent="0.2">
      <c r="B44" s="1255" t="s">
        <v>1880</v>
      </c>
      <c r="C44" s="1274">
        <v>83.083333333333329</v>
      </c>
      <c r="D44" s="1274">
        <v>45.5</v>
      </c>
      <c r="E44" s="1274">
        <v>81.75</v>
      </c>
      <c r="F44" s="1274">
        <v>47.916666666666664</v>
      </c>
      <c r="G44" s="1274">
        <v>81.916666666666671</v>
      </c>
      <c r="H44" s="1274">
        <v>45.666666666666664</v>
      </c>
    </row>
    <row r="45" spans="2:9" ht="18" customHeight="1" x14ac:dyDescent="0.2">
      <c r="B45" s="1255" t="s">
        <v>1881</v>
      </c>
      <c r="C45" s="1274">
        <v>69.583333333333329</v>
      </c>
      <c r="D45" s="1274">
        <v>49.583333333333336</v>
      </c>
      <c r="E45" s="1274">
        <v>72.75</v>
      </c>
      <c r="F45" s="1274">
        <v>49.583333333333336</v>
      </c>
      <c r="G45" s="1274">
        <v>68.583333333333329</v>
      </c>
      <c r="H45" s="1274">
        <v>48.75</v>
      </c>
    </row>
    <row r="46" spans="2:9" ht="18" customHeight="1" x14ac:dyDescent="0.2">
      <c r="B46" s="1255" t="s">
        <v>76</v>
      </c>
      <c r="C46" s="1274">
        <v>3855.75</v>
      </c>
      <c r="D46" s="1274">
        <v>2603.5833333333335</v>
      </c>
      <c r="E46" s="1274">
        <v>3729.25</v>
      </c>
      <c r="F46" s="1274">
        <v>2473.1666666666665</v>
      </c>
      <c r="G46" s="1274">
        <v>3543.25</v>
      </c>
      <c r="H46" s="1274">
        <v>2303.25</v>
      </c>
    </row>
    <row r="47" spans="2:9" ht="18" customHeight="1" x14ac:dyDescent="0.25">
      <c r="B47" s="1257" t="s">
        <v>10</v>
      </c>
      <c r="C47" s="1247">
        <v>13877.166666666668</v>
      </c>
      <c r="D47" s="1247">
        <v>9842.1666666666661</v>
      </c>
      <c r="E47" s="1247">
        <v>13531.166666666668</v>
      </c>
      <c r="F47" s="1247">
        <v>9443.9166666666661</v>
      </c>
      <c r="G47" s="1247">
        <v>12834.25</v>
      </c>
      <c r="H47" s="1247">
        <v>8820.9166666666679</v>
      </c>
      <c r="I47" s="1280"/>
    </row>
    <row r="48" spans="2:9" x14ac:dyDescent="0.2">
      <c r="B48" s="1281" t="s">
        <v>1892</v>
      </c>
    </row>
  </sheetData>
  <mergeCells count="15">
    <mergeCell ref="B26:H26"/>
    <mergeCell ref="B27:H27"/>
    <mergeCell ref="B28:H28"/>
    <mergeCell ref="B30:B31"/>
    <mergeCell ref="C30:D30"/>
    <mergeCell ref="E30:F30"/>
    <mergeCell ref="G30:H30"/>
    <mergeCell ref="B2:H2"/>
    <mergeCell ref="B3:H3"/>
    <mergeCell ref="B4:H4"/>
    <mergeCell ref="B5:H5"/>
    <mergeCell ref="B7:B8"/>
    <mergeCell ref="E7:F7"/>
    <mergeCell ref="G7:H7"/>
    <mergeCell ref="C7:D7"/>
  </mergeCells>
  <hyperlinks>
    <hyperlink ref="I2" location="'Indice Total'!A135" display="Volver"/>
    <hyperlink ref="I25" location="'Indice Total'!A135" display="Volver"/>
  </hyperlinks>
  <pageMargins left="0.9055118110236221" right="0.9055118110236221" top="0.74803149606299213" bottom="0.94488188976377963" header="0.31496062992125984" footer="0.51181102362204722"/>
  <pageSetup scale="6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11"/>
  <sheetViews>
    <sheetView showGridLines="0" zoomScale="90" zoomScaleNormal="90" workbookViewId="0"/>
  </sheetViews>
  <sheetFormatPr baseColWidth="10" defaultRowHeight="12.75" x14ac:dyDescent="0.2"/>
  <cols>
    <col min="1" max="1" width="23.7109375" style="1096" customWidth="1"/>
    <col min="2" max="2" width="42.7109375" style="1096" customWidth="1"/>
    <col min="3" max="3" width="19.85546875" style="1096" customWidth="1"/>
    <col min="4" max="4" width="19.28515625" style="1096" customWidth="1"/>
    <col min="5" max="5" width="17.140625" style="1096" customWidth="1"/>
    <col min="6" max="6" width="44.5703125" style="1096" customWidth="1"/>
    <col min="7" max="7" width="16.85546875" style="1096" customWidth="1"/>
    <col min="8" max="8" width="20.5703125" style="1096" customWidth="1"/>
    <col min="9" max="16384" width="11.42578125" style="1096"/>
  </cols>
  <sheetData>
    <row r="1" spans="2:8" ht="42.95" customHeight="1" x14ac:dyDescent="0.2"/>
    <row r="2" spans="2:8" ht="18" x14ac:dyDescent="0.25">
      <c r="B2" s="1879" t="s">
        <v>2018</v>
      </c>
      <c r="C2" s="1879"/>
      <c r="D2" s="1879"/>
      <c r="E2" s="972" t="s">
        <v>885</v>
      </c>
    </row>
    <row r="3" spans="2:8" ht="33.75" customHeight="1" thickBot="1" x14ac:dyDescent="0.25">
      <c r="B3" s="1847" t="s">
        <v>2323</v>
      </c>
      <c r="C3" s="1847"/>
      <c r="D3" s="1847"/>
    </row>
    <row r="4" spans="2:8" x14ac:dyDescent="0.2">
      <c r="G4" s="1101"/>
      <c r="H4" s="1101"/>
    </row>
    <row r="5" spans="2:8" ht="31.5" x14ac:dyDescent="0.2">
      <c r="B5" s="1544" t="s">
        <v>1894</v>
      </c>
      <c r="C5" s="175" t="s">
        <v>1895</v>
      </c>
      <c r="D5" s="175" t="s">
        <v>1896</v>
      </c>
    </row>
    <row r="6" spans="2:8" ht="18" customHeight="1" x14ac:dyDescent="0.2">
      <c r="B6" s="1255" t="s">
        <v>1897</v>
      </c>
      <c r="C6" s="1274">
        <v>2068139</v>
      </c>
      <c r="D6" s="1274">
        <v>91430357</v>
      </c>
      <c r="E6" s="1282"/>
    </row>
    <row r="7" spans="2:8" ht="18" customHeight="1" x14ac:dyDescent="0.2">
      <c r="B7" s="1255" t="s">
        <v>1898</v>
      </c>
      <c r="C7" s="1274">
        <v>1088836</v>
      </c>
      <c r="D7" s="1274">
        <v>48136351</v>
      </c>
      <c r="E7" s="1282"/>
    </row>
    <row r="8" spans="2:8" ht="18" customHeight="1" x14ac:dyDescent="0.2">
      <c r="B8" s="1255" t="s">
        <v>1899</v>
      </c>
      <c r="C8" s="1274">
        <v>13997</v>
      </c>
      <c r="D8" s="1274">
        <v>618793</v>
      </c>
      <c r="E8" s="1282"/>
    </row>
    <row r="9" spans="2:8" ht="18" customHeight="1" x14ac:dyDescent="0.2">
      <c r="B9" s="1255" t="s">
        <v>1900</v>
      </c>
      <c r="C9" s="1274">
        <v>65183</v>
      </c>
      <c r="D9" s="1274">
        <v>2881675</v>
      </c>
      <c r="E9" s="1282"/>
    </row>
    <row r="10" spans="2:8" ht="18" customHeight="1" x14ac:dyDescent="0.25">
      <c r="B10" s="1257" t="s">
        <v>10</v>
      </c>
      <c r="C10" s="1247">
        <v>3236155</v>
      </c>
      <c r="D10" s="1247">
        <v>143067176</v>
      </c>
      <c r="E10" s="1282"/>
    </row>
    <row r="11" spans="2:8" ht="12.75" customHeight="1" x14ac:dyDescent="0.2">
      <c r="B11" s="1393" t="s">
        <v>1901</v>
      </c>
      <c r="G11" s="1101"/>
      <c r="H11" s="1101"/>
    </row>
  </sheetData>
  <mergeCells count="2">
    <mergeCell ref="B2:D2"/>
    <mergeCell ref="B3:D3"/>
  </mergeCells>
  <hyperlinks>
    <hyperlink ref="E2" location="'Indice Total'!A135"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28"/>
  <sheetViews>
    <sheetView showGridLines="0" zoomScale="90" zoomScaleNormal="90" workbookViewId="0"/>
  </sheetViews>
  <sheetFormatPr baseColWidth="10" defaultRowHeight="15" x14ac:dyDescent="0.25"/>
  <cols>
    <col min="1" max="1" width="23.7109375" customWidth="1"/>
    <col min="2" max="2" width="11.28515625" style="1558" customWidth="1"/>
    <col min="3" max="3" width="177.7109375" bestFit="1" customWidth="1"/>
  </cols>
  <sheetData>
    <row r="1" spans="2:3" ht="47.25" customHeight="1" x14ac:dyDescent="0.35">
      <c r="B1" s="837"/>
      <c r="C1" s="1369" t="s">
        <v>2129</v>
      </c>
    </row>
    <row r="2" spans="2:3" ht="27" customHeight="1" x14ac:dyDescent="0.25">
      <c r="C2" s="836"/>
    </row>
    <row r="3" spans="2:3" ht="21" x14ac:dyDescent="0.35">
      <c r="B3" s="1388"/>
      <c r="C3" s="1136" t="s">
        <v>2054</v>
      </c>
    </row>
    <row r="4" spans="2:3" ht="21.75" customHeight="1" x14ac:dyDescent="0.25">
      <c r="B4" s="1389" t="s">
        <v>855</v>
      </c>
      <c r="C4" s="1390"/>
    </row>
    <row r="5" spans="2:3" x14ac:dyDescent="0.25">
      <c r="B5" s="1375">
        <v>125</v>
      </c>
      <c r="C5" t="s">
        <v>2265</v>
      </c>
    </row>
    <row r="6" spans="2:3" x14ac:dyDescent="0.25">
      <c r="B6" s="1375">
        <v>126</v>
      </c>
      <c r="C6" t="s">
        <v>2266</v>
      </c>
    </row>
    <row r="7" spans="2:3" x14ac:dyDescent="0.25">
      <c r="B7" s="1375">
        <v>127</v>
      </c>
      <c r="C7" t="s">
        <v>2267</v>
      </c>
    </row>
    <row r="8" spans="2:3" x14ac:dyDescent="0.25">
      <c r="B8" s="1375">
        <v>128</v>
      </c>
      <c r="C8" t="s">
        <v>2297</v>
      </c>
    </row>
    <row r="9" spans="2:3" x14ac:dyDescent="0.25">
      <c r="B9" s="1375">
        <v>129</v>
      </c>
      <c r="C9" t="s">
        <v>2268</v>
      </c>
    </row>
    <row r="10" spans="2:3" x14ac:dyDescent="0.25">
      <c r="B10" s="1375">
        <v>130</v>
      </c>
      <c r="C10" t="s">
        <v>2269</v>
      </c>
    </row>
    <row r="11" spans="2:3" x14ac:dyDescent="0.25">
      <c r="B11" s="1375">
        <v>131</v>
      </c>
      <c r="C11" t="s">
        <v>2270</v>
      </c>
    </row>
    <row r="12" spans="2:3" x14ac:dyDescent="0.25">
      <c r="B12" s="1375">
        <v>132</v>
      </c>
      <c r="C12" t="s">
        <v>2271</v>
      </c>
    </row>
    <row r="13" spans="2:3" x14ac:dyDescent="0.25">
      <c r="B13" s="1375">
        <v>133</v>
      </c>
      <c r="C13" t="s">
        <v>2272</v>
      </c>
    </row>
    <row r="15" spans="2:3" x14ac:dyDescent="0.25">
      <c r="B15" s="837"/>
      <c r="C15" s="1374"/>
    </row>
    <row r="16" spans="2:3" x14ac:dyDescent="0.25">
      <c r="B16" s="837"/>
      <c r="C16" s="1374"/>
    </row>
    <row r="17" spans="2:3" x14ac:dyDescent="0.25">
      <c r="B17" s="837"/>
      <c r="C17" s="1374"/>
    </row>
    <row r="18" spans="2:3" x14ac:dyDescent="0.25">
      <c r="B18" s="837"/>
      <c r="C18" s="1374"/>
    </row>
    <row r="19" spans="2:3" x14ac:dyDescent="0.25">
      <c r="B19" s="837"/>
      <c r="C19" s="1374"/>
    </row>
    <row r="20" spans="2:3" x14ac:dyDescent="0.25">
      <c r="B20" s="837"/>
      <c r="C20" s="1374"/>
    </row>
    <row r="21" spans="2:3" x14ac:dyDescent="0.25">
      <c r="B21" s="837"/>
      <c r="C21" s="1374"/>
    </row>
    <row r="22" spans="2:3" x14ac:dyDescent="0.25">
      <c r="B22" s="837"/>
      <c r="C22" s="1374"/>
    </row>
    <row r="23" spans="2:3" x14ac:dyDescent="0.25">
      <c r="B23" s="837"/>
      <c r="C23" s="1374"/>
    </row>
    <row r="24" spans="2:3" x14ac:dyDescent="0.25">
      <c r="B24" s="837"/>
      <c r="C24" s="1374"/>
    </row>
    <row r="25" spans="2:3" x14ac:dyDescent="0.25">
      <c r="B25" s="837"/>
      <c r="C25" s="1374"/>
    </row>
    <row r="26" spans="2:3" x14ac:dyDescent="0.25">
      <c r="B26" s="837"/>
      <c r="C26" s="1374"/>
    </row>
    <row r="27" spans="2:3" x14ac:dyDescent="0.25">
      <c r="B27" s="837"/>
      <c r="C27" s="1374"/>
    </row>
    <row r="28" spans="2:3" x14ac:dyDescent="0.25">
      <c r="B28" s="837"/>
      <c r="C28" s="1374"/>
    </row>
  </sheetData>
  <hyperlinks>
    <hyperlink ref="B5" location="'125 - 126'!A1" display="'125 - 126'!A1"/>
    <hyperlink ref="B6" location="'125 - 126'!A1" display="'125 - 126'!A1"/>
    <hyperlink ref="B7" location="'127 - 128'!A1" display="'127 - 128'!A1"/>
    <hyperlink ref="B8" location="'127 - 128'!A1" display="'127 - 128'!A1"/>
    <hyperlink ref="B9" location="'129 - 130'!A1" display="'129 - 130'!A1"/>
    <hyperlink ref="B10" location="'129 - 130'!A1" display="'129 - 130'!A1"/>
    <hyperlink ref="B11" location="'131'!A1" display="'131'!A1"/>
    <hyperlink ref="B12" location="'132'!A1" display="'132'!A1"/>
    <hyperlink ref="B13" location="'133'!A1" display="'133'!A1"/>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17"/>
  <sheetViews>
    <sheetView showGridLines="0" zoomScale="90" zoomScaleNormal="90" workbookViewId="0"/>
  </sheetViews>
  <sheetFormatPr baseColWidth="10" defaultColWidth="11.42578125" defaultRowHeight="12.75" x14ac:dyDescent="0.2"/>
  <cols>
    <col min="1" max="1" width="23.7109375" style="80" customWidth="1"/>
    <col min="2" max="2" width="41.7109375" style="80" customWidth="1"/>
    <col min="3" max="7" width="14.85546875" style="80" customWidth="1"/>
    <col min="8" max="16384" width="11.42578125" style="80"/>
  </cols>
  <sheetData>
    <row r="1" spans="2:22" ht="42.95" customHeight="1" x14ac:dyDescent="0.2"/>
    <row r="2" spans="2:22" ht="18" x14ac:dyDescent="0.2">
      <c r="B2" s="1829" t="s">
        <v>99</v>
      </c>
      <c r="C2" s="1869"/>
      <c r="D2" s="1869"/>
      <c r="E2" s="1869"/>
      <c r="F2" s="1869"/>
      <c r="G2" s="1869"/>
      <c r="H2" s="3" t="s">
        <v>885</v>
      </c>
      <c r="J2" s="83"/>
      <c r="K2" s="152"/>
      <c r="L2" s="152"/>
      <c r="M2" s="153"/>
    </row>
    <row r="3" spans="2:22" ht="36" customHeight="1" x14ac:dyDescent="0.2">
      <c r="B3" s="1809" t="s">
        <v>100</v>
      </c>
      <c r="C3" s="1870"/>
      <c r="D3" s="1870"/>
      <c r="E3" s="1870"/>
      <c r="F3" s="1870"/>
      <c r="G3" s="1870"/>
      <c r="J3" s="154"/>
      <c r="K3" s="155"/>
      <c r="L3" s="155"/>
      <c r="N3" s="153"/>
    </row>
    <row r="4" spans="2:22" ht="19.149999999999999" customHeight="1" thickBot="1" x14ac:dyDescent="0.25">
      <c r="B4" s="1871" t="s">
        <v>2</v>
      </c>
      <c r="C4" s="1872"/>
      <c r="D4" s="1872"/>
      <c r="E4" s="1872"/>
      <c r="F4" s="1872"/>
      <c r="G4" s="1872"/>
      <c r="J4" s="154"/>
      <c r="K4" s="155"/>
      <c r="L4" s="155"/>
      <c r="N4" s="153"/>
    </row>
    <row r="5" spans="2:22" x14ac:dyDescent="0.2">
      <c r="B5" s="156"/>
      <c r="C5" s="156"/>
      <c r="D5" s="157"/>
      <c r="E5" s="158"/>
      <c r="F5" s="158"/>
      <c r="G5" s="158"/>
      <c r="J5" s="154"/>
      <c r="K5" s="155"/>
      <c r="L5" s="155"/>
      <c r="N5" s="153"/>
    </row>
    <row r="6" spans="2:22" ht="25.5" customHeight="1" x14ac:dyDescent="0.2">
      <c r="B6" s="6" t="s">
        <v>3</v>
      </c>
      <c r="C6" s="159">
        <v>2013</v>
      </c>
      <c r="D6" s="159">
        <v>2014</v>
      </c>
      <c r="E6" s="159">
        <v>2015</v>
      </c>
      <c r="F6" s="159">
        <v>2016</v>
      </c>
      <c r="G6" s="159">
        <v>2017</v>
      </c>
      <c r="J6" s="154"/>
      <c r="K6" s="155"/>
      <c r="L6" s="155"/>
      <c r="N6" s="153"/>
      <c r="O6" s="83"/>
      <c r="P6" s="83"/>
      <c r="Q6" s="83"/>
      <c r="R6" s="83"/>
      <c r="S6" s="83"/>
      <c r="T6" s="83"/>
      <c r="U6" s="83"/>
      <c r="V6" s="83"/>
    </row>
    <row r="7" spans="2:22" ht="18" customHeight="1" x14ac:dyDescent="0.2">
      <c r="B7" s="27" t="s">
        <v>4</v>
      </c>
      <c r="C7" s="160"/>
      <c r="D7" s="160"/>
      <c r="E7" s="160"/>
      <c r="F7" s="160"/>
      <c r="G7" s="160"/>
      <c r="J7" s="154"/>
      <c r="K7" s="155"/>
      <c r="L7" s="155"/>
      <c r="N7" s="153"/>
      <c r="O7" s="83"/>
      <c r="P7" s="83"/>
      <c r="Q7" s="83"/>
      <c r="R7" s="83"/>
      <c r="S7" s="83"/>
      <c r="T7" s="83"/>
      <c r="U7" s="83"/>
      <c r="V7" s="83"/>
    </row>
    <row r="8" spans="2:22" ht="18" customHeight="1" x14ac:dyDescent="0.2">
      <c r="B8" s="161" t="s">
        <v>101</v>
      </c>
      <c r="C8" s="12">
        <v>41088</v>
      </c>
      <c r="D8" s="12">
        <v>44377</v>
      </c>
      <c r="E8" s="12">
        <v>53488</v>
      </c>
      <c r="F8" s="12">
        <v>61095.083333333336</v>
      </c>
      <c r="G8" s="12">
        <v>65553.5</v>
      </c>
      <c r="H8" s="162"/>
      <c r="J8" s="154"/>
      <c r="K8" s="155"/>
      <c r="L8" s="155"/>
      <c r="N8" s="153"/>
      <c r="O8" s="83"/>
      <c r="P8" s="83"/>
      <c r="Q8" s="83"/>
      <c r="R8" s="83"/>
      <c r="S8" s="83"/>
      <c r="T8" s="83"/>
      <c r="U8" s="83"/>
      <c r="V8" s="83"/>
    </row>
    <row r="9" spans="2:22" ht="18" customHeight="1" x14ac:dyDescent="0.2">
      <c r="B9" s="161" t="s">
        <v>6</v>
      </c>
      <c r="C9" s="12">
        <v>61748</v>
      </c>
      <c r="D9" s="12">
        <v>70816</v>
      </c>
      <c r="E9" s="110">
        <v>77740</v>
      </c>
      <c r="F9" s="110">
        <v>81828.5</v>
      </c>
      <c r="G9" s="110">
        <v>84057.333333333328</v>
      </c>
      <c r="H9" s="162"/>
      <c r="I9" s="162"/>
      <c r="J9" s="162"/>
      <c r="K9" s="162"/>
    </row>
    <row r="10" spans="2:22" ht="18" customHeight="1" x14ac:dyDescent="0.2">
      <c r="B10" s="161" t="s">
        <v>7</v>
      </c>
      <c r="C10" s="12">
        <v>14896</v>
      </c>
      <c r="D10" s="12">
        <v>15263</v>
      </c>
      <c r="E10" s="12">
        <v>16125</v>
      </c>
      <c r="F10" s="12">
        <v>16262.333333333334</v>
      </c>
      <c r="G10" s="12">
        <v>15833.5</v>
      </c>
      <c r="H10" s="162"/>
      <c r="I10" s="162"/>
      <c r="J10" s="162"/>
      <c r="K10" s="162"/>
    </row>
    <row r="11" spans="2:22" ht="18" customHeight="1" x14ac:dyDescent="0.25">
      <c r="B11" s="163" t="s">
        <v>102</v>
      </c>
      <c r="C11" s="93">
        <v>117732</v>
      </c>
      <c r="D11" s="93">
        <v>130456</v>
      </c>
      <c r="E11" s="93">
        <v>147353</v>
      </c>
      <c r="F11" s="93">
        <v>159185.91666666669</v>
      </c>
      <c r="G11" s="93">
        <v>165444.33333333331</v>
      </c>
      <c r="H11" s="162"/>
      <c r="I11" s="162"/>
      <c r="J11" s="162"/>
      <c r="K11" s="162"/>
    </row>
    <row r="12" spans="2:22" ht="18" customHeight="1" x14ac:dyDescent="0.2">
      <c r="B12" s="161" t="s">
        <v>103</v>
      </c>
      <c r="C12" s="12">
        <v>358013</v>
      </c>
      <c r="D12" s="12">
        <v>351269</v>
      </c>
      <c r="E12" s="12">
        <v>347159.25</v>
      </c>
      <c r="F12" s="12">
        <v>359671.75</v>
      </c>
      <c r="G12" s="12">
        <v>336565.75</v>
      </c>
      <c r="H12" s="164"/>
      <c r="I12" s="165"/>
      <c r="J12" s="166"/>
      <c r="K12" s="167"/>
      <c r="L12" s="167"/>
      <c r="M12" s="168"/>
    </row>
    <row r="13" spans="2:22" ht="18" customHeight="1" x14ac:dyDescent="0.2">
      <c r="B13" s="161" t="s">
        <v>104</v>
      </c>
      <c r="C13" s="12">
        <v>5</v>
      </c>
      <c r="D13" s="12">
        <v>5</v>
      </c>
      <c r="E13" s="12">
        <v>5</v>
      </c>
      <c r="F13" s="12">
        <v>5</v>
      </c>
      <c r="G13" s="12">
        <v>5</v>
      </c>
      <c r="I13" s="169"/>
      <c r="J13" s="170"/>
    </row>
    <row r="14" spans="2:22" ht="18" customHeight="1" x14ac:dyDescent="0.2">
      <c r="B14" s="171" t="s">
        <v>10</v>
      </c>
      <c r="C14" s="15">
        <v>475750</v>
      </c>
      <c r="D14" s="15">
        <v>481730</v>
      </c>
      <c r="E14" s="15">
        <v>494517.25</v>
      </c>
      <c r="F14" s="15">
        <v>518862.66666666669</v>
      </c>
      <c r="G14" s="15">
        <v>502015.08333333331</v>
      </c>
      <c r="H14" s="164"/>
      <c r="I14" s="169"/>
      <c r="J14" s="170"/>
    </row>
    <row r="15" spans="2:22" ht="33.75" customHeight="1" x14ac:dyDescent="0.2">
      <c r="B15" s="1873"/>
      <c r="C15" s="1873"/>
      <c r="D15" s="1873"/>
      <c r="E15" s="1873"/>
      <c r="F15" s="1873"/>
      <c r="G15" s="1873"/>
    </row>
    <row r="16" spans="2:22" x14ac:dyDescent="0.2">
      <c r="C16" s="172"/>
      <c r="D16" s="164"/>
      <c r="E16" s="164"/>
      <c r="F16" s="164"/>
    </row>
    <row r="17" spans="2:7" x14ac:dyDescent="0.2">
      <c r="B17" s="63"/>
      <c r="D17" s="173"/>
      <c r="E17" s="173"/>
      <c r="F17" s="173"/>
      <c r="G17" s="173"/>
    </row>
  </sheetData>
  <mergeCells count="4">
    <mergeCell ref="B2:G2"/>
    <mergeCell ref="B3:G3"/>
    <mergeCell ref="B4:G4"/>
    <mergeCell ref="B15:G15"/>
  </mergeCells>
  <hyperlinks>
    <hyperlink ref="H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38"/>
  <sheetViews>
    <sheetView showGridLines="0" zoomScale="90" zoomScaleNormal="90" workbookViewId="0"/>
  </sheetViews>
  <sheetFormatPr baseColWidth="10" defaultRowHeight="12.75" x14ac:dyDescent="0.2"/>
  <cols>
    <col min="1" max="1" width="23.7109375" style="1342" customWidth="1"/>
    <col min="2" max="2" width="38.7109375" style="1342" customWidth="1"/>
    <col min="3" max="3" width="13" style="1342" bestFit="1" customWidth="1"/>
    <col min="4" max="4" width="11.85546875" style="1342" bestFit="1" customWidth="1"/>
    <col min="5" max="5" width="12.85546875" style="1342" bestFit="1" customWidth="1"/>
    <col min="6" max="6" width="13.140625" style="1342" bestFit="1" customWidth="1"/>
    <col min="7" max="8" width="11" style="1342" bestFit="1" customWidth="1"/>
    <col min="9" max="9" width="11.28515625" style="1342" bestFit="1" customWidth="1"/>
    <col min="10" max="10" width="12.7109375" style="1342" bestFit="1" customWidth="1"/>
    <col min="11" max="11" width="12.85546875" style="1342" bestFit="1" customWidth="1"/>
    <col min="12" max="12" width="13.140625" style="1342" bestFit="1" customWidth="1"/>
    <col min="13" max="13" width="12.85546875" style="1342" customWidth="1"/>
    <col min="14" max="14" width="13.42578125" style="1342" customWidth="1"/>
    <col min="15" max="16384" width="11.42578125" style="1342"/>
  </cols>
  <sheetData>
    <row r="1" spans="2:15" ht="42.95" customHeight="1" x14ac:dyDescent="0.2"/>
    <row r="2" spans="2:15" ht="31.5" customHeight="1" x14ac:dyDescent="0.2">
      <c r="B2" s="2077" t="s">
        <v>2225</v>
      </c>
      <c r="C2" s="2077"/>
      <c r="D2" s="2077"/>
      <c r="E2" s="2077"/>
      <c r="F2" s="2077"/>
      <c r="G2" s="2077"/>
      <c r="H2" s="2077"/>
      <c r="I2" s="2077"/>
      <c r="J2" s="2077"/>
      <c r="K2" s="2077"/>
      <c r="L2" s="2077"/>
      <c r="M2" s="2077"/>
      <c r="N2" s="2077"/>
      <c r="O2" s="3" t="s">
        <v>885</v>
      </c>
    </row>
    <row r="3" spans="2:15" ht="30" customHeight="1" x14ac:dyDescent="0.2">
      <c r="B3" s="2124" t="s">
        <v>2259</v>
      </c>
      <c r="C3" s="2124"/>
      <c r="D3" s="2124"/>
      <c r="E3" s="2124"/>
      <c r="F3" s="2124"/>
      <c r="G3" s="2124"/>
      <c r="H3" s="2124"/>
      <c r="I3" s="2124"/>
      <c r="J3" s="2124"/>
      <c r="K3" s="2124"/>
      <c r="L3" s="2124"/>
      <c r="M3" s="2124"/>
      <c r="N3" s="2124"/>
    </row>
    <row r="4" spans="2:15" ht="15.75" customHeight="1" thickBot="1" x14ac:dyDescent="0.3">
      <c r="B4" s="2125" t="s">
        <v>451</v>
      </c>
      <c r="C4" s="2125"/>
      <c r="D4" s="2125"/>
      <c r="E4" s="2125"/>
      <c r="F4" s="2125"/>
      <c r="G4" s="2125"/>
      <c r="H4" s="2125"/>
      <c r="I4" s="2125"/>
      <c r="J4" s="2125"/>
      <c r="K4" s="2125"/>
      <c r="L4" s="2125"/>
      <c r="M4" s="2125"/>
      <c r="N4" s="2125"/>
    </row>
    <row r="5" spans="2:15" x14ac:dyDescent="0.2">
      <c r="B5" s="1395"/>
      <c r="C5" s="1395"/>
      <c r="D5" s="1395"/>
      <c r="E5" s="1395"/>
      <c r="F5" s="1395"/>
      <c r="G5" s="1395"/>
      <c r="H5" s="1395"/>
      <c r="I5" s="1395"/>
      <c r="J5" s="1395"/>
      <c r="K5" s="1395"/>
      <c r="L5" s="1395"/>
      <c r="M5" s="1395"/>
      <c r="N5" s="1395"/>
    </row>
    <row r="6" spans="2:15" ht="18" customHeight="1" x14ac:dyDescent="0.2">
      <c r="B6" s="1396" t="s">
        <v>2055</v>
      </c>
      <c r="C6" s="1397">
        <v>2007</v>
      </c>
      <c r="D6" s="1397">
        <v>2008</v>
      </c>
      <c r="E6" s="1397">
        <v>2009</v>
      </c>
      <c r="F6" s="1397">
        <v>2010</v>
      </c>
      <c r="G6" s="1397">
        <v>2011</v>
      </c>
      <c r="H6" s="1397">
        <v>2012</v>
      </c>
      <c r="I6" s="1397">
        <v>2013</v>
      </c>
      <c r="J6" s="1397">
        <v>2014</v>
      </c>
      <c r="K6" s="1397">
        <v>2015</v>
      </c>
      <c r="L6" s="1397">
        <v>2016</v>
      </c>
      <c r="M6" s="1397">
        <v>2017</v>
      </c>
      <c r="N6" s="1397" t="s">
        <v>10</v>
      </c>
    </row>
    <row r="7" spans="2:15" ht="37.5" customHeight="1" x14ac:dyDescent="0.25">
      <c r="B7" s="1398" t="s">
        <v>2056</v>
      </c>
      <c r="C7" s="1399">
        <v>0</v>
      </c>
      <c r="D7" s="1399">
        <v>0</v>
      </c>
      <c r="E7" s="1399">
        <v>0</v>
      </c>
      <c r="F7" s="1399">
        <v>0</v>
      </c>
      <c r="G7" s="1400">
        <v>1928</v>
      </c>
      <c r="H7" s="1400">
        <v>164175</v>
      </c>
      <c r="I7" s="1400">
        <v>461750</v>
      </c>
      <c r="J7" s="1400">
        <v>888038</v>
      </c>
      <c r="K7" s="1400">
        <v>1152506</v>
      </c>
      <c r="L7" s="1400">
        <v>1427747</v>
      </c>
      <c r="M7" s="1400">
        <v>1619132</v>
      </c>
      <c r="N7" s="1686">
        <v>5715276</v>
      </c>
    </row>
    <row r="8" spans="2:15" ht="18" customHeight="1" x14ac:dyDescent="0.25">
      <c r="B8" s="1676" t="s">
        <v>50</v>
      </c>
      <c r="C8" s="1677">
        <v>0</v>
      </c>
      <c r="D8" s="1677">
        <v>0</v>
      </c>
      <c r="E8" s="1677">
        <v>0</v>
      </c>
      <c r="F8" s="1677">
        <v>0</v>
      </c>
      <c r="G8" s="1677">
        <v>0</v>
      </c>
      <c r="H8" s="1561">
        <v>52300</v>
      </c>
      <c r="I8" s="1561">
        <v>153539</v>
      </c>
      <c r="J8" s="1561">
        <v>300064</v>
      </c>
      <c r="K8" s="1561">
        <v>384895</v>
      </c>
      <c r="L8" s="1561">
        <v>478493</v>
      </c>
      <c r="M8" s="1561">
        <v>538744</v>
      </c>
      <c r="N8" s="1687">
        <v>1908035</v>
      </c>
    </row>
    <row r="9" spans="2:15" ht="18" customHeight="1" x14ac:dyDescent="0.25">
      <c r="B9" s="1678" t="s">
        <v>51</v>
      </c>
      <c r="C9" s="1679">
        <v>0</v>
      </c>
      <c r="D9" s="1679">
        <v>0</v>
      </c>
      <c r="E9" s="1679">
        <v>0</v>
      </c>
      <c r="F9" s="1679">
        <v>0</v>
      </c>
      <c r="G9" s="1679">
        <v>0</v>
      </c>
      <c r="H9" s="1563">
        <v>111875</v>
      </c>
      <c r="I9" s="1563">
        <v>308211</v>
      </c>
      <c r="J9" s="1563">
        <v>587974</v>
      </c>
      <c r="K9" s="1563">
        <v>767611</v>
      </c>
      <c r="L9" s="1563">
        <v>949254</v>
      </c>
      <c r="M9" s="1563">
        <v>1080388</v>
      </c>
      <c r="N9" s="1688">
        <v>3805313</v>
      </c>
    </row>
    <row r="10" spans="2:15" ht="37.5" customHeight="1" x14ac:dyDescent="0.25">
      <c r="B10" s="1398" t="s">
        <v>2057</v>
      </c>
      <c r="C10" s="1400">
        <v>3356</v>
      </c>
      <c r="D10" s="1400">
        <v>42979</v>
      </c>
      <c r="E10" s="1400">
        <v>102464</v>
      </c>
      <c r="F10" s="1400">
        <v>232455</v>
      </c>
      <c r="G10" s="1400">
        <v>314799</v>
      </c>
      <c r="H10" s="1400">
        <v>406365</v>
      </c>
      <c r="I10" s="1400">
        <v>532900</v>
      </c>
      <c r="J10" s="1400">
        <v>700363</v>
      </c>
      <c r="K10" s="1400">
        <v>813055</v>
      </c>
      <c r="L10" s="1400">
        <v>934199</v>
      </c>
      <c r="M10" s="1400">
        <v>975741</v>
      </c>
      <c r="N10" s="1686">
        <v>5058676</v>
      </c>
    </row>
    <row r="11" spans="2:15" ht="18" customHeight="1" x14ac:dyDescent="0.25">
      <c r="B11" s="1676" t="s">
        <v>50</v>
      </c>
      <c r="C11" s="1677">
        <v>0</v>
      </c>
      <c r="D11" s="1677">
        <v>0</v>
      </c>
      <c r="E11" s="1677">
        <v>0</v>
      </c>
      <c r="F11" s="1677">
        <v>0</v>
      </c>
      <c r="G11" s="1677">
        <v>0</v>
      </c>
      <c r="H11" s="1561">
        <v>179974</v>
      </c>
      <c r="I11" s="1561">
        <v>241816</v>
      </c>
      <c r="J11" s="1561">
        <v>322561</v>
      </c>
      <c r="K11" s="1561">
        <v>368051</v>
      </c>
      <c r="L11" s="1561">
        <v>419700</v>
      </c>
      <c r="M11" s="1561">
        <v>437062</v>
      </c>
      <c r="N11" s="1687">
        <v>1969164</v>
      </c>
    </row>
    <row r="12" spans="2:15" ht="18" customHeight="1" x14ac:dyDescent="0.25">
      <c r="B12" s="1678" t="s">
        <v>51</v>
      </c>
      <c r="C12" s="1679">
        <v>0</v>
      </c>
      <c r="D12" s="1679">
        <v>0</v>
      </c>
      <c r="E12" s="1679">
        <v>0</v>
      </c>
      <c r="F12" s="1679">
        <v>0</v>
      </c>
      <c r="G12" s="1679">
        <v>0</v>
      </c>
      <c r="H12" s="1563">
        <v>226391</v>
      </c>
      <c r="I12" s="1563">
        <v>291084</v>
      </c>
      <c r="J12" s="1563">
        <v>377802</v>
      </c>
      <c r="K12" s="1563">
        <v>445004</v>
      </c>
      <c r="L12" s="1563">
        <v>514499</v>
      </c>
      <c r="M12" s="1563">
        <v>538679</v>
      </c>
      <c r="N12" s="1688">
        <v>2393459</v>
      </c>
    </row>
    <row r="13" spans="2:15" ht="15.75" x14ac:dyDescent="0.2">
      <c r="B13" s="1680" t="s">
        <v>10</v>
      </c>
      <c r="C13" s="1681">
        <v>3356</v>
      </c>
      <c r="D13" s="1681">
        <v>42979</v>
      </c>
      <c r="E13" s="1681">
        <v>102464</v>
      </c>
      <c r="F13" s="1681">
        <v>232455</v>
      </c>
      <c r="G13" s="1681">
        <v>316727</v>
      </c>
      <c r="H13" s="1681">
        <v>570540</v>
      </c>
      <c r="I13" s="1681">
        <v>994650</v>
      </c>
      <c r="J13" s="1681">
        <v>1588401</v>
      </c>
      <c r="K13" s="1681">
        <v>1965561</v>
      </c>
      <c r="L13" s="1681">
        <v>2361946</v>
      </c>
      <c r="M13" s="1681">
        <v>2594873</v>
      </c>
      <c r="N13" s="1682">
        <v>10773952</v>
      </c>
    </row>
    <row r="14" spans="2:15" ht="12.75" customHeight="1" x14ac:dyDescent="0.2">
      <c r="B14" s="2126" t="s">
        <v>2238</v>
      </c>
      <c r="C14" s="2126"/>
      <c r="D14" s="2126"/>
      <c r="E14" s="2126"/>
      <c r="F14" s="2126"/>
      <c r="G14" s="2126"/>
      <c r="H14" s="2126"/>
      <c r="I14" s="2126"/>
      <c r="J14" s="2126"/>
      <c r="K14" s="1359"/>
      <c r="L14" s="1359"/>
      <c r="M14" s="1359"/>
      <c r="N14" s="1556"/>
    </row>
    <row r="15" spans="2:15" x14ac:dyDescent="0.2">
      <c r="B15" s="2127" t="s">
        <v>2237</v>
      </c>
      <c r="C15" s="2127"/>
      <c r="D15" s="2127"/>
      <c r="E15" s="2127"/>
      <c r="F15" s="2127"/>
      <c r="G15" s="2127"/>
      <c r="H15" s="2127"/>
      <c r="I15" s="2127"/>
      <c r="J15" s="2127"/>
      <c r="K15" s="1360"/>
      <c r="L15" s="1360"/>
      <c r="M15" s="1360"/>
      <c r="N15" s="1344"/>
    </row>
    <row r="16" spans="2:15" x14ac:dyDescent="0.2">
      <c r="B16" s="1556"/>
      <c r="C16" s="1556"/>
      <c r="D16" s="1556"/>
      <c r="E16" s="1556"/>
      <c r="F16" s="1556"/>
      <c r="G16" s="1345"/>
      <c r="H16" s="1345"/>
      <c r="I16" s="1345"/>
      <c r="J16" s="1345"/>
      <c r="K16" s="1345"/>
      <c r="L16" s="1345"/>
      <c r="M16" s="1345"/>
      <c r="N16" s="1345"/>
    </row>
    <row r="18" spans="3:15" ht="15" customHeight="1" x14ac:dyDescent="0.2"/>
    <row r="19" spans="3:15" ht="18" x14ac:dyDescent="0.2">
      <c r="C19" s="2077" t="s">
        <v>2226</v>
      </c>
      <c r="D19" s="2077"/>
      <c r="E19" s="2077"/>
      <c r="F19" s="2077"/>
      <c r="G19" s="2077"/>
      <c r="H19" s="2077"/>
      <c r="I19" s="2077"/>
      <c r="J19" s="2077"/>
      <c r="K19" s="2077"/>
      <c r="L19" s="2077"/>
      <c r="M19" s="3" t="s">
        <v>885</v>
      </c>
      <c r="O19" s="840"/>
    </row>
    <row r="20" spans="3:15" ht="28.5" customHeight="1" x14ac:dyDescent="0.2">
      <c r="C20" s="2123" t="s">
        <v>2295</v>
      </c>
      <c r="D20" s="2123"/>
      <c r="E20" s="2123"/>
      <c r="F20" s="2123"/>
      <c r="G20" s="2123"/>
      <c r="H20" s="2123"/>
      <c r="I20" s="2123"/>
      <c r="J20" s="2123"/>
      <c r="K20" s="2123"/>
      <c r="L20" s="2123"/>
      <c r="M20" s="1730"/>
    </row>
    <row r="21" spans="3:15" ht="16.5" thickBot="1" x14ac:dyDescent="0.3">
      <c r="C21" s="2128">
        <v>2017</v>
      </c>
      <c r="D21" s="2128"/>
      <c r="E21" s="2128"/>
      <c r="F21" s="2128"/>
      <c r="G21" s="2128"/>
      <c r="H21" s="2128"/>
      <c r="I21" s="2128"/>
      <c r="J21" s="2128"/>
      <c r="K21" s="2128"/>
      <c r="L21" s="2128"/>
    </row>
    <row r="22" spans="3:15" x14ac:dyDescent="0.2">
      <c r="C22" s="1395"/>
      <c r="D22" s="1395"/>
      <c r="E22" s="1395"/>
      <c r="F22" s="1395"/>
      <c r="G22" s="1395"/>
      <c r="H22" s="1395"/>
      <c r="I22" s="1395"/>
      <c r="J22" s="1395"/>
      <c r="K22" s="1395"/>
      <c r="L22" s="1395"/>
    </row>
    <row r="23" spans="3:15" ht="15" x14ac:dyDescent="0.25">
      <c r="C23" s="2129" t="s">
        <v>2058</v>
      </c>
      <c r="D23" s="2130" t="s">
        <v>2059</v>
      </c>
      <c r="E23" s="2130"/>
      <c r="F23" s="2130"/>
      <c r="G23" s="2130"/>
      <c r="H23" s="2130"/>
      <c r="I23" s="2130"/>
      <c r="J23" s="2130"/>
      <c r="K23" s="2130"/>
      <c r="L23" s="2130"/>
    </row>
    <row r="24" spans="3:15" ht="15" x14ac:dyDescent="0.25">
      <c r="C24" s="2129"/>
      <c r="D24" s="2131" t="s">
        <v>2060</v>
      </c>
      <c r="E24" s="2131"/>
      <c r="F24" s="2131"/>
      <c r="G24" s="2131" t="s">
        <v>2061</v>
      </c>
      <c r="H24" s="2131"/>
      <c r="I24" s="2131"/>
      <c r="J24" s="2131" t="s">
        <v>10</v>
      </c>
      <c r="K24" s="2131"/>
      <c r="L24" s="2131"/>
    </row>
    <row r="25" spans="3:15" ht="18" customHeight="1" x14ac:dyDescent="0.2">
      <c r="C25" s="2129"/>
      <c r="D25" s="1557" t="s">
        <v>50</v>
      </c>
      <c r="E25" s="1557" t="s">
        <v>51</v>
      </c>
      <c r="F25" s="1557" t="s">
        <v>10</v>
      </c>
      <c r="G25" s="1557" t="s">
        <v>50</v>
      </c>
      <c r="H25" s="1557" t="s">
        <v>51</v>
      </c>
      <c r="I25" s="1557" t="s">
        <v>10</v>
      </c>
      <c r="J25" s="1557" t="s">
        <v>50</v>
      </c>
      <c r="K25" s="1557" t="s">
        <v>51</v>
      </c>
      <c r="L25" s="1557" t="s">
        <v>10</v>
      </c>
    </row>
    <row r="26" spans="3:15" ht="18" customHeight="1" x14ac:dyDescent="0.25">
      <c r="C26" s="1402" t="s">
        <v>489</v>
      </c>
      <c r="D26" s="1403">
        <v>38943</v>
      </c>
      <c r="E26" s="1403">
        <v>73704</v>
      </c>
      <c r="F26" s="1403">
        <v>112647</v>
      </c>
      <c r="G26" s="1403">
        <v>30922</v>
      </c>
      <c r="H26" s="1403">
        <v>35162</v>
      </c>
      <c r="I26" s="1403">
        <v>66084</v>
      </c>
      <c r="J26" s="1689">
        <v>69865</v>
      </c>
      <c r="K26" s="1689">
        <v>108866</v>
      </c>
      <c r="L26" s="1685">
        <v>178731</v>
      </c>
    </row>
    <row r="27" spans="3:15" ht="18" customHeight="1" x14ac:dyDescent="0.25">
      <c r="C27" s="1402" t="s">
        <v>491</v>
      </c>
      <c r="D27" s="1403">
        <v>35371</v>
      </c>
      <c r="E27" s="1403">
        <v>62904</v>
      </c>
      <c r="F27" s="1403">
        <v>98275</v>
      </c>
      <c r="G27" s="1403">
        <v>25225</v>
      </c>
      <c r="H27" s="1403">
        <v>27585</v>
      </c>
      <c r="I27" s="1403">
        <v>52810</v>
      </c>
      <c r="J27" s="1689">
        <v>60596</v>
      </c>
      <c r="K27" s="1689">
        <v>90489</v>
      </c>
      <c r="L27" s="1685">
        <v>151085</v>
      </c>
    </row>
    <row r="28" spans="3:15" ht="18" customHeight="1" x14ac:dyDescent="0.25">
      <c r="C28" s="1402" t="s">
        <v>478</v>
      </c>
      <c r="D28" s="1403">
        <v>44094</v>
      </c>
      <c r="E28" s="1403">
        <v>85475</v>
      </c>
      <c r="F28" s="1403">
        <v>129569</v>
      </c>
      <c r="G28" s="1403">
        <v>34807</v>
      </c>
      <c r="H28" s="1403">
        <v>42861</v>
      </c>
      <c r="I28" s="1403">
        <v>77668</v>
      </c>
      <c r="J28" s="1689">
        <v>78901</v>
      </c>
      <c r="K28" s="1689">
        <v>128336</v>
      </c>
      <c r="L28" s="1685">
        <v>207237</v>
      </c>
    </row>
    <row r="29" spans="3:15" ht="18" customHeight="1" x14ac:dyDescent="0.25">
      <c r="C29" s="1402" t="s">
        <v>484</v>
      </c>
      <c r="D29" s="1403">
        <v>38617</v>
      </c>
      <c r="E29" s="1403">
        <v>78890</v>
      </c>
      <c r="F29" s="1403">
        <v>117507</v>
      </c>
      <c r="G29" s="1403">
        <v>32322</v>
      </c>
      <c r="H29" s="1403">
        <v>40713</v>
      </c>
      <c r="I29" s="1403">
        <v>73035</v>
      </c>
      <c r="J29" s="1689">
        <v>70939</v>
      </c>
      <c r="K29" s="1689">
        <v>119603</v>
      </c>
      <c r="L29" s="1685">
        <v>190542</v>
      </c>
    </row>
    <row r="30" spans="3:15" ht="18" customHeight="1" x14ac:dyDescent="0.25">
      <c r="C30" s="1402" t="s">
        <v>490</v>
      </c>
      <c r="D30" s="1403">
        <v>50175</v>
      </c>
      <c r="E30" s="1403">
        <v>106251</v>
      </c>
      <c r="F30" s="1403">
        <v>156426</v>
      </c>
      <c r="G30" s="1403">
        <v>43428</v>
      </c>
      <c r="H30" s="1403">
        <v>55096</v>
      </c>
      <c r="I30" s="1403">
        <v>98524</v>
      </c>
      <c r="J30" s="1689">
        <v>93603</v>
      </c>
      <c r="K30" s="1689">
        <v>161347</v>
      </c>
      <c r="L30" s="1685">
        <v>254950</v>
      </c>
    </row>
    <row r="31" spans="3:15" ht="18" customHeight="1" x14ac:dyDescent="0.25">
      <c r="C31" s="1402" t="s">
        <v>479</v>
      </c>
      <c r="D31" s="1403">
        <v>56214</v>
      </c>
      <c r="E31" s="1403">
        <v>115117</v>
      </c>
      <c r="F31" s="1403">
        <v>171331</v>
      </c>
      <c r="G31" s="1403">
        <v>48663</v>
      </c>
      <c r="H31" s="1403">
        <v>61522</v>
      </c>
      <c r="I31" s="1403">
        <v>110185</v>
      </c>
      <c r="J31" s="1689">
        <v>104877</v>
      </c>
      <c r="K31" s="1689">
        <v>176639</v>
      </c>
      <c r="L31" s="1685">
        <v>281516</v>
      </c>
    </row>
    <row r="32" spans="3:15" ht="18" customHeight="1" x14ac:dyDescent="0.25">
      <c r="C32" s="1402" t="s">
        <v>481</v>
      </c>
      <c r="D32" s="1403">
        <v>50323</v>
      </c>
      <c r="E32" s="1403">
        <v>97715</v>
      </c>
      <c r="F32" s="1403">
        <v>148038</v>
      </c>
      <c r="G32" s="1403">
        <v>40879</v>
      </c>
      <c r="H32" s="1403">
        <v>49216</v>
      </c>
      <c r="I32" s="1403">
        <v>90095</v>
      </c>
      <c r="J32" s="1689">
        <v>91202</v>
      </c>
      <c r="K32" s="1689">
        <v>146931</v>
      </c>
      <c r="L32" s="1685">
        <v>238133</v>
      </c>
    </row>
    <row r="33" spans="3:12" ht="18" customHeight="1" x14ac:dyDescent="0.25">
      <c r="C33" s="1402" t="s">
        <v>487</v>
      </c>
      <c r="D33" s="1403">
        <v>49042</v>
      </c>
      <c r="E33" s="1403">
        <v>102619</v>
      </c>
      <c r="F33" s="1403">
        <v>151661</v>
      </c>
      <c r="G33" s="1403">
        <v>40444</v>
      </c>
      <c r="H33" s="1403">
        <v>52423</v>
      </c>
      <c r="I33" s="1403">
        <v>92867</v>
      </c>
      <c r="J33" s="1689">
        <v>89486</v>
      </c>
      <c r="K33" s="1689">
        <v>155042</v>
      </c>
      <c r="L33" s="1685">
        <v>244528</v>
      </c>
    </row>
    <row r="34" spans="3:12" ht="18" customHeight="1" x14ac:dyDescent="0.25">
      <c r="C34" s="1402" t="s">
        <v>485</v>
      </c>
      <c r="D34" s="1403">
        <v>42667</v>
      </c>
      <c r="E34" s="1403">
        <v>87738</v>
      </c>
      <c r="F34" s="1403">
        <v>130405</v>
      </c>
      <c r="G34" s="1403">
        <v>34115</v>
      </c>
      <c r="H34" s="1403">
        <v>43066</v>
      </c>
      <c r="I34" s="1403">
        <v>77181</v>
      </c>
      <c r="J34" s="1689">
        <v>76782</v>
      </c>
      <c r="K34" s="1689">
        <v>130804</v>
      </c>
      <c r="L34" s="1685">
        <v>207586</v>
      </c>
    </row>
    <row r="35" spans="3:12" ht="18" customHeight="1" x14ac:dyDescent="0.25">
      <c r="C35" s="1402" t="s">
        <v>486</v>
      </c>
      <c r="D35" s="1403">
        <v>46432</v>
      </c>
      <c r="E35" s="1403">
        <v>95156</v>
      </c>
      <c r="F35" s="1403">
        <v>141588</v>
      </c>
      <c r="G35" s="1403">
        <v>37071</v>
      </c>
      <c r="H35" s="1403">
        <v>46575</v>
      </c>
      <c r="I35" s="1403">
        <v>83646</v>
      </c>
      <c r="J35" s="1689">
        <v>83503</v>
      </c>
      <c r="K35" s="1689">
        <v>141731</v>
      </c>
      <c r="L35" s="1685">
        <v>225234</v>
      </c>
    </row>
    <row r="36" spans="3:12" ht="18" customHeight="1" x14ac:dyDescent="0.25">
      <c r="C36" s="1402" t="s">
        <v>482</v>
      </c>
      <c r="D36" s="1403">
        <v>45090</v>
      </c>
      <c r="E36" s="1403">
        <v>92363</v>
      </c>
      <c r="F36" s="1403">
        <v>137453</v>
      </c>
      <c r="G36" s="1403">
        <v>36754</v>
      </c>
      <c r="H36" s="1403">
        <v>45953</v>
      </c>
      <c r="I36" s="1403">
        <v>82707</v>
      </c>
      <c r="J36" s="1689">
        <v>81844</v>
      </c>
      <c r="K36" s="1689">
        <v>138316</v>
      </c>
      <c r="L36" s="1685">
        <v>220160</v>
      </c>
    </row>
    <row r="37" spans="3:12" ht="18" customHeight="1" x14ac:dyDescent="0.25">
      <c r="C37" s="1402" t="s">
        <v>483</v>
      </c>
      <c r="D37" s="1403">
        <v>41776</v>
      </c>
      <c r="E37" s="1403">
        <v>82456</v>
      </c>
      <c r="F37" s="1403">
        <v>124232</v>
      </c>
      <c r="G37" s="1403">
        <v>32432</v>
      </c>
      <c r="H37" s="1403">
        <v>38507</v>
      </c>
      <c r="I37" s="1403">
        <v>70939</v>
      </c>
      <c r="J37" s="1689">
        <v>74208</v>
      </c>
      <c r="K37" s="1689">
        <v>120963</v>
      </c>
      <c r="L37" s="1685">
        <v>195171</v>
      </c>
    </row>
    <row r="38" spans="3:12" ht="18" customHeight="1" x14ac:dyDescent="0.25">
      <c r="C38" s="1683" t="s">
        <v>10</v>
      </c>
      <c r="D38" s="1684">
        <v>538744</v>
      </c>
      <c r="E38" s="1684">
        <v>1080388</v>
      </c>
      <c r="F38" s="1684">
        <v>1619132</v>
      </c>
      <c r="G38" s="1684">
        <v>437062</v>
      </c>
      <c r="H38" s="1684">
        <v>538679</v>
      </c>
      <c r="I38" s="1684">
        <v>975741</v>
      </c>
      <c r="J38" s="1684">
        <v>975806</v>
      </c>
      <c r="K38" s="1684">
        <v>1619067</v>
      </c>
      <c r="L38" s="1684">
        <v>2594873</v>
      </c>
    </row>
  </sheetData>
  <mergeCells count="13">
    <mergeCell ref="C21:L21"/>
    <mergeCell ref="C23:C25"/>
    <mergeCell ref="D23:L23"/>
    <mergeCell ref="D24:F24"/>
    <mergeCell ref="G24:I24"/>
    <mergeCell ref="J24:L24"/>
    <mergeCell ref="C20:L20"/>
    <mergeCell ref="B2:N2"/>
    <mergeCell ref="B3:N3"/>
    <mergeCell ref="B4:N4"/>
    <mergeCell ref="B14:J14"/>
    <mergeCell ref="B15:J15"/>
    <mergeCell ref="C19:L19"/>
  </mergeCells>
  <hyperlinks>
    <hyperlink ref="O2" location="'Indice Total'!A147" display="Volver"/>
    <hyperlink ref="M19" location="'Indice Total'!A147"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28"/>
  <sheetViews>
    <sheetView showGridLines="0" zoomScale="90" zoomScaleNormal="90" workbookViewId="0"/>
  </sheetViews>
  <sheetFormatPr baseColWidth="10" defaultColWidth="22" defaultRowHeight="12.75" x14ac:dyDescent="0.2"/>
  <cols>
    <col min="1" max="1" width="23.7109375" style="1348" customWidth="1"/>
    <col min="2" max="2" width="20" style="1348" bestFit="1" customWidth="1"/>
    <col min="3" max="3" width="11.5703125" style="1348" bestFit="1" customWidth="1"/>
    <col min="4" max="4" width="12.5703125" style="1348" bestFit="1" customWidth="1"/>
    <col min="5" max="5" width="17.5703125" style="1348" bestFit="1" customWidth="1"/>
    <col min="6" max="7" width="10.7109375" style="1348" bestFit="1" customWidth="1"/>
    <col min="8" max="8" width="18.42578125" style="1348" bestFit="1" customWidth="1"/>
    <col min="9" max="9" width="11.5703125" style="1348" bestFit="1" customWidth="1"/>
    <col min="10" max="10" width="12.5703125" style="1348" bestFit="1" customWidth="1"/>
    <col min="11" max="11" width="12.7109375" style="1348" bestFit="1" customWidth="1"/>
    <col min="12" max="16384" width="22" style="1348"/>
  </cols>
  <sheetData>
    <row r="1" spans="2:12" ht="42.95" customHeight="1" x14ac:dyDescent="0.2"/>
    <row r="2" spans="2:12" ht="18" x14ac:dyDescent="0.25">
      <c r="B2" s="2135" t="s">
        <v>2227</v>
      </c>
      <c r="C2" s="2135"/>
      <c r="D2" s="2135"/>
      <c r="E2" s="2135"/>
      <c r="F2" s="2135"/>
      <c r="G2" s="2135"/>
      <c r="H2" s="2135"/>
      <c r="I2" s="2135"/>
      <c r="J2" s="2135"/>
      <c r="K2" s="2135"/>
      <c r="L2" s="3" t="s">
        <v>885</v>
      </c>
    </row>
    <row r="3" spans="2:12" ht="15.75" x14ac:dyDescent="0.2">
      <c r="B3" s="2124" t="s">
        <v>2260</v>
      </c>
      <c r="C3" s="2124"/>
      <c r="D3" s="2124"/>
      <c r="E3" s="2124"/>
      <c r="F3" s="2124"/>
      <c r="G3" s="2124"/>
      <c r="H3" s="2124"/>
      <c r="I3" s="2124"/>
      <c r="J3" s="2124"/>
      <c r="K3" s="2124"/>
    </row>
    <row r="4" spans="2:12" ht="16.5" thickBot="1" x14ac:dyDescent="0.3">
      <c r="B4" s="2136">
        <v>2017</v>
      </c>
      <c r="C4" s="2136"/>
      <c r="D4" s="2136"/>
      <c r="E4" s="2136"/>
      <c r="F4" s="2136"/>
      <c r="G4" s="2136"/>
      <c r="H4" s="2136"/>
      <c r="I4" s="2136"/>
      <c r="J4" s="2136"/>
      <c r="K4" s="2136"/>
    </row>
    <row r="5" spans="2:12" x14ac:dyDescent="0.2">
      <c r="B5" s="1404"/>
      <c r="C5" s="1404"/>
      <c r="D5" s="1404"/>
      <c r="E5" s="1404"/>
      <c r="F5" s="1404"/>
      <c r="G5" s="1404"/>
      <c r="H5" s="1404"/>
      <c r="I5" s="1404"/>
      <c r="J5" s="1404"/>
      <c r="K5" s="1404"/>
    </row>
    <row r="6" spans="2:12" ht="15" customHeight="1" x14ac:dyDescent="0.25">
      <c r="B6" s="2137" t="s">
        <v>2062</v>
      </c>
      <c r="C6" s="2131" t="s">
        <v>2060</v>
      </c>
      <c r="D6" s="2131"/>
      <c r="E6" s="2131"/>
      <c r="F6" s="2131" t="s">
        <v>2061</v>
      </c>
      <c r="G6" s="2131"/>
      <c r="H6" s="2131"/>
      <c r="I6" s="2131" t="s">
        <v>10</v>
      </c>
      <c r="J6" s="2131"/>
      <c r="K6" s="2131"/>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05" t="s">
        <v>2063</v>
      </c>
      <c r="C8" s="1403">
        <v>125303</v>
      </c>
      <c r="D8" s="1403">
        <v>255427</v>
      </c>
      <c r="E8" s="1403">
        <v>380730</v>
      </c>
      <c r="F8" s="1403">
        <v>102796</v>
      </c>
      <c r="G8" s="1403">
        <v>128193</v>
      </c>
      <c r="H8" s="1403">
        <v>230989</v>
      </c>
      <c r="I8" s="1689">
        <v>228099</v>
      </c>
      <c r="J8" s="1689">
        <v>383620</v>
      </c>
      <c r="K8" s="1689">
        <v>611719</v>
      </c>
    </row>
    <row r="9" spans="2:12" ht="18" customHeight="1" x14ac:dyDescent="0.25">
      <c r="B9" s="1405" t="s">
        <v>2064</v>
      </c>
      <c r="C9" s="1403">
        <v>115976</v>
      </c>
      <c r="D9" s="1403">
        <v>232191</v>
      </c>
      <c r="E9" s="1403">
        <v>348167</v>
      </c>
      <c r="F9" s="1403">
        <v>90819</v>
      </c>
      <c r="G9" s="1403">
        <v>113763</v>
      </c>
      <c r="H9" s="1403">
        <v>204582</v>
      </c>
      <c r="I9" s="1689">
        <v>206795</v>
      </c>
      <c r="J9" s="1689">
        <v>345954</v>
      </c>
      <c r="K9" s="1689">
        <v>552749</v>
      </c>
    </row>
    <row r="10" spans="2:12" ht="18" customHeight="1" x14ac:dyDescent="0.25">
      <c r="B10" s="1405" t="s">
        <v>2065</v>
      </c>
      <c r="C10" s="1403">
        <v>99989</v>
      </c>
      <c r="D10" s="1403">
        <v>201891</v>
      </c>
      <c r="E10" s="1403">
        <v>301880</v>
      </c>
      <c r="F10" s="1403">
        <v>81756</v>
      </c>
      <c r="G10" s="1403">
        <v>102441</v>
      </c>
      <c r="H10" s="1403">
        <v>184197</v>
      </c>
      <c r="I10" s="1689">
        <v>181745</v>
      </c>
      <c r="J10" s="1689">
        <v>304332</v>
      </c>
      <c r="K10" s="1689">
        <v>486077</v>
      </c>
    </row>
    <row r="11" spans="2:12" ht="18" customHeight="1" x14ac:dyDescent="0.25">
      <c r="B11" s="1405" t="s">
        <v>2066</v>
      </c>
      <c r="C11" s="1403">
        <v>98019</v>
      </c>
      <c r="D11" s="1403">
        <v>194336</v>
      </c>
      <c r="E11" s="1403">
        <v>292355</v>
      </c>
      <c r="F11" s="1403">
        <v>76757</v>
      </c>
      <c r="G11" s="1403">
        <v>95518</v>
      </c>
      <c r="H11" s="1403">
        <v>172275</v>
      </c>
      <c r="I11" s="1689">
        <v>174776</v>
      </c>
      <c r="J11" s="1689">
        <v>289854</v>
      </c>
      <c r="K11" s="1689">
        <v>464630</v>
      </c>
    </row>
    <row r="12" spans="2:12" ht="18" customHeight="1" x14ac:dyDescent="0.25">
      <c r="B12" s="1405" t="s">
        <v>2067</v>
      </c>
      <c r="C12" s="1403">
        <v>78887</v>
      </c>
      <c r="D12" s="1403">
        <v>156172</v>
      </c>
      <c r="E12" s="1403">
        <v>235059</v>
      </c>
      <c r="F12" s="1403">
        <v>59376</v>
      </c>
      <c r="G12" s="1403">
        <v>71755</v>
      </c>
      <c r="H12" s="1403">
        <v>131131</v>
      </c>
      <c r="I12" s="1689">
        <v>138263</v>
      </c>
      <c r="J12" s="1689">
        <v>227927</v>
      </c>
      <c r="K12" s="1689">
        <v>366190</v>
      </c>
    </row>
    <row r="13" spans="2:12" ht="18" customHeight="1" x14ac:dyDescent="0.25">
      <c r="B13" s="1405" t="s">
        <v>2068</v>
      </c>
      <c r="C13" s="1403">
        <v>15866</v>
      </c>
      <c r="D13" s="1403">
        <v>32646</v>
      </c>
      <c r="E13" s="1403">
        <v>48512</v>
      </c>
      <c r="F13" s="1403">
        <v>16333</v>
      </c>
      <c r="G13" s="1403">
        <v>17877</v>
      </c>
      <c r="H13" s="1403">
        <v>34210</v>
      </c>
      <c r="I13" s="1689">
        <v>32199</v>
      </c>
      <c r="J13" s="1689">
        <v>50523</v>
      </c>
      <c r="K13" s="1689">
        <v>82722</v>
      </c>
    </row>
    <row r="14" spans="2:12" ht="18" customHeight="1" x14ac:dyDescent="0.25">
      <c r="B14" s="1405" t="s">
        <v>2069</v>
      </c>
      <c r="C14" s="1403">
        <v>4704</v>
      </c>
      <c r="D14" s="1403">
        <v>7725</v>
      </c>
      <c r="E14" s="1403">
        <v>12429</v>
      </c>
      <c r="F14" s="1403">
        <v>9225</v>
      </c>
      <c r="G14" s="1403">
        <v>9132</v>
      </c>
      <c r="H14" s="1403">
        <v>18357</v>
      </c>
      <c r="I14" s="1689">
        <v>13929</v>
      </c>
      <c r="J14" s="1689">
        <v>16857</v>
      </c>
      <c r="K14" s="1689">
        <v>30786</v>
      </c>
    </row>
    <row r="15" spans="2:12" ht="18" customHeight="1" x14ac:dyDescent="0.2">
      <c r="B15" s="1692" t="s">
        <v>10</v>
      </c>
      <c r="C15" s="1681">
        <v>538744</v>
      </c>
      <c r="D15" s="1681">
        <v>1080388</v>
      </c>
      <c r="E15" s="1681">
        <v>1619132</v>
      </c>
      <c r="F15" s="1681">
        <v>437062</v>
      </c>
      <c r="G15" s="1681">
        <v>538679</v>
      </c>
      <c r="H15" s="1681">
        <v>975741</v>
      </c>
      <c r="I15" s="1681">
        <v>975806</v>
      </c>
      <c r="J15" s="1681">
        <v>1619067</v>
      </c>
      <c r="K15" s="1681">
        <v>2594873</v>
      </c>
    </row>
    <row r="18" spans="2:12" ht="18" customHeight="1" x14ac:dyDescent="0.25">
      <c r="B18" s="2132" t="s">
        <v>2228</v>
      </c>
      <c r="C18" s="2132"/>
      <c r="D18" s="2132"/>
      <c r="E18" s="2132"/>
      <c r="F18" s="2132"/>
      <c r="G18" s="2132"/>
      <c r="H18" s="2132"/>
      <c r="I18" s="2132"/>
      <c r="J18" s="2132"/>
      <c r="K18" s="2132"/>
      <c r="L18" s="3" t="s">
        <v>885</v>
      </c>
    </row>
    <row r="19" spans="2:12" ht="39" customHeight="1" x14ac:dyDescent="0.2">
      <c r="C19" s="1731"/>
      <c r="D19" s="2134" t="s">
        <v>2296</v>
      </c>
      <c r="E19" s="2134"/>
      <c r="F19" s="2134"/>
      <c r="G19" s="2134"/>
      <c r="H19" s="2134"/>
      <c r="I19" s="2134"/>
      <c r="J19" s="1731"/>
      <c r="K19" s="1731"/>
    </row>
    <row r="20" spans="2:12" ht="15" customHeight="1" thickBot="1" x14ac:dyDescent="0.3">
      <c r="B20" s="2133">
        <v>2017</v>
      </c>
      <c r="C20" s="2133"/>
      <c r="D20" s="2133"/>
      <c r="E20" s="2133"/>
      <c r="F20" s="2133"/>
      <c r="G20" s="2133"/>
      <c r="H20" s="2133"/>
      <c r="I20" s="2133"/>
      <c r="J20" s="2133"/>
      <c r="K20" s="2133"/>
    </row>
    <row r="21" spans="2:12" x14ac:dyDescent="0.2">
      <c r="B21" s="1349"/>
      <c r="C21" s="1349"/>
      <c r="D21" s="1349"/>
      <c r="E21" s="1406"/>
      <c r="F21" s="1406"/>
      <c r="G21" s="1406"/>
      <c r="H21" s="1406"/>
    </row>
    <row r="22" spans="2:12" ht="31.5" customHeight="1" x14ac:dyDescent="0.2">
      <c r="B22" s="1349"/>
      <c r="C22" s="1349"/>
      <c r="D22" s="1349"/>
      <c r="E22" s="1407" t="s">
        <v>2070</v>
      </c>
      <c r="F22" s="1557" t="s">
        <v>50</v>
      </c>
      <c r="G22" s="1557" t="s">
        <v>51</v>
      </c>
      <c r="H22" s="1407" t="s">
        <v>2071</v>
      </c>
      <c r="I22" s="1346"/>
      <c r="J22" s="1346"/>
    </row>
    <row r="23" spans="2:12" ht="18" customHeight="1" x14ac:dyDescent="0.25">
      <c r="E23" s="1405" t="s">
        <v>2072</v>
      </c>
      <c r="F23" s="1408">
        <v>510541</v>
      </c>
      <c r="G23" s="1408">
        <v>411015</v>
      </c>
      <c r="H23" s="1409">
        <v>921556</v>
      </c>
      <c r="I23" s="1350"/>
      <c r="J23" s="1347"/>
    </row>
    <row r="24" spans="2:12" ht="18" customHeight="1" x14ac:dyDescent="0.25">
      <c r="E24" s="1405" t="s">
        <v>2073</v>
      </c>
      <c r="F24" s="1408">
        <v>64483</v>
      </c>
      <c r="G24" s="1408">
        <v>33648</v>
      </c>
      <c r="H24" s="1409">
        <v>98131</v>
      </c>
      <c r="I24" s="1350"/>
      <c r="J24" s="1347"/>
    </row>
    <row r="25" spans="2:12" ht="18" customHeight="1" x14ac:dyDescent="0.25">
      <c r="E25" s="1405" t="s">
        <v>2074</v>
      </c>
      <c r="F25" s="1408">
        <v>47500</v>
      </c>
      <c r="G25" s="1408">
        <v>20907</v>
      </c>
      <c r="H25" s="1409">
        <v>68407</v>
      </c>
      <c r="I25" s="1350"/>
      <c r="J25" s="1347"/>
    </row>
    <row r="26" spans="2:12" ht="18" customHeight="1" x14ac:dyDescent="0.25">
      <c r="E26" s="1405" t="s">
        <v>2075</v>
      </c>
      <c r="F26" s="1408">
        <v>11146</v>
      </c>
      <c r="G26" s="1408">
        <v>4653</v>
      </c>
      <c r="H26" s="1409">
        <v>15799</v>
      </c>
      <c r="I26" s="1350"/>
      <c r="J26" s="1347"/>
    </row>
    <row r="27" spans="2:12" ht="18" customHeight="1" x14ac:dyDescent="0.25">
      <c r="E27" s="1405" t="s">
        <v>2076</v>
      </c>
      <c r="F27" s="1408">
        <v>3124</v>
      </c>
      <c r="G27" s="1408">
        <v>1293</v>
      </c>
      <c r="H27" s="1409">
        <v>4417</v>
      </c>
      <c r="I27" s="1350"/>
      <c r="J27" s="1347"/>
    </row>
    <row r="28" spans="2:12" ht="18" customHeight="1" x14ac:dyDescent="0.2">
      <c r="E28" s="1690" t="s">
        <v>2077</v>
      </c>
      <c r="F28" s="1691">
        <v>636794</v>
      </c>
      <c r="G28" s="1691">
        <v>471516</v>
      </c>
      <c r="H28" s="1681">
        <v>1108310</v>
      </c>
      <c r="I28" s="1738"/>
    </row>
  </sheetData>
  <mergeCells count="10">
    <mergeCell ref="B18:K18"/>
    <mergeCell ref="B20:K20"/>
    <mergeCell ref="D19:I19"/>
    <mergeCell ref="B2:K2"/>
    <mergeCell ref="B3:K3"/>
    <mergeCell ref="B4:K4"/>
    <mergeCell ref="B6:B7"/>
    <mergeCell ref="C6:E6"/>
    <mergeCell ref="F6:H6"/>
    <mergeCell ref="I6:K6"/>
  </mergeCells>
  <hyperlinks>
    <hyperlink ref="L2" location="'Indice Total'!A147" display="Volver"/>
    <hyperlink ref="L18" location="'Indice Total'!A147"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7"/>
  <sheetViews>
    <sheetView showGridLines="0" zoomScale="90" zoomScaleNormal="90" workbookViewId="0"/>
  </sheetViews>
  <sheetFormatPr baseColWidth="10" defaultRowHeight="12.75" x14ac:dyDescent="0.2"/>
  <cols>
    <col min="1" max="1" width="23.7109375" style="1348" customWidth="1"/>
    <col min="2" max="2" width="17.85546875" style="1348" customWidth="1"/>
    <col min="3" max="3" width="11.5703125" style="1348" customWidth="1"/>
    <col min="4" max="4" width="12.85546875" style="1348" bestFit="1" customWidth="1"/>
    <col min="5" max="5" width="13.7109375" style="1348" customWidth="1"/>
    <col min="6" max="7" width="11.5703125" style="1348" customWidth="1"/>
    <col min="8" max="8" width="13.7109375" style="1348" customWidth="1"/>
    <col min="9" max="9" width="11.5703125" style="1348" customWidth="1"/>
    <col min="10" max="10" width="12.85546875" style="1348" bestFit="1" customWidth="1"/>
    <col min="11" max="11" width="13.7109375" style="1348" customWidth="1"/>
    <col min="12" max="16384" width="11.42578125" style="1348"/>
  </cols>
  <sheetData>
    <row r="1" spans="2:12" ht="42.95" customHeight="1" x14ac:dyDescent="0.2"/>
    <row r="2" spans="2:12" ht="18" x14ac:dyDescent="0.25">
      <c r="B2" s="2138" t="s">
        <v>2229</v>
      </c>
      <c r="C2" s="2138"/>
      <c r="D2" s="2138"/>
      <c r="E2" s="2138"/>
      <c r="F2" s="2138"/>
      <c r="G2" s="2138"/>
      <c r="H2" s="2138"/>
      <c r="I2" s="2138"/>
      <c r="J2" s="2138"/>
      <c r="K2" s="2138"/>
      <c r="L2" s="3" t="s">
        <v>885</v>
      </c>
    </row>
    <row r="3" spans="2:12" ht="25.5" customHeight="1" x14ac:dyDescent="0.2">
      <c r="B3" s="2134" t="s">
        <v>2261</v>
      </c>
      <c r="C3" s="2134"/>
      <c r="D3" s="2134"/>
      <c r="E3" s="2134"/>
      <c r="F3" s="2134"/>
      <c r="G3" s="2134"/>
      <c r="H3" s="2134"/>
      <c r="I3" s="2134"/>
      <c r="J3" s="2134"/>
      <c r="K3" s="2134"/>
    </row>
    <row r="4" spans="2:12" ht="16.5" thickBot="1" x14ac:dyDescent="0.3">
      <c r="B4" s="2133">
        <v>2017</v>
      </c>
      <c r="C4" s="2133"/>
      <c r="D4" s="2133"/>
      <c r="E4" s="2133"/>
      <c r="F4" s="2133"/>
      <c r="G4" s="2133"/>
      <c r="H4" s="2133"/>
      <c r="I4" s="2133"/>
      <c r="J4" s="2133"/>
      <c r="K4" s="2133"/>
    </row>
    <row r="5" spans="2:12" ht="15.75" x14ac:dyDescent="0.25">
      <c r="B5" s="1410"/>
      <c r="C5" s="1410"/>
      <c r="D5" s="1410"/>
      <c r="E5" s="1410"/>
      <c r="F5" s="1410"/>
      <c r="G5" s="1410"/>
      <c r="H5" s="1410"/>
      <c r="I5" s="1410"/>
      <c r="J5" s="1410"/>
      <c r="K5" s="1410"/>
    </row>
    <row r="6" spans="2:12" ht="15" customHeight="1" x14ac:dyDescent="0.25">
      <c r="B6" s="2137" t="s">
        <v>2078</v>
      </c>
      <c r="C6" s="2131" t="s">
        <v>2060</v>
      </c>
      <c r="D6" s="2131"/>
      <c r="E6" s="2131"/>
      <c r="F6" s="2131" t="s">
        <v>2061</v>
      </c>
      <c r="G6" s="2131"/>
      <c r="H6" s="2131"/>
      <c r="I6" s="2131" t="s">
        <v>10</v>
      </c>
      <c r="J6" s="2131"/>
      <c r="K6" s="2131"/>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11" t="s">
        <v>2079</v>
      </c>
      <c r="C8" s="1408">
        <v>5128</v>
      </c>
      <c r="D8" s="1408">
        <v>7416</v>
      </c>
      <c r="E8" s="1408">
        <v>12544</v>
      </c>
      <c r="F8" s="1408">
        <v>976</v>
      </c>
      <c r="G8" s="1408">
        <v>533</v>
      </c>
      <c r="H8" s="1408">
        <v>1509</v>
      </c>
      <c r="I8" s="1693">
        <v>6104</v>
      </c>
      <c r="J8" s="1693">
        <v>7949</v>
      </c>
      <c r="K8" s="1693">
        <v>14053</v>
      </c>
    </row>
    <row r="9" spans="2:12" ht="18" customHeight="1" x14ac:dyDescent="0.25">
      <c r="B9" s="1411" t="s">
        <v>2080</v>
      </c>
      <c r="C9" s="1408">
        <v>47198</v>
      </c>
      <c r="D9" s="1408">
        <v>102353</v>
      </c>
      <c r="E9" s="1408">
        <v>149551</v>
      </c>
      <c r="F9" s="1408">
        <v>26043</v>
      </c>
      <c r="G9" s="1408">
        <v>17610</v>
      </c>
      <c r="H9" s="1408">
        <v>43653</v>
      </c>
      <c r="I9" s="1693">
        <v>73241</v>
      </c>
      <c r="J9" s="1693">
        <v>119963</v>
      </c>
      <c r="K9" s="1693">
        <v>193204</v>
      </c>
    </row>
    <row r="10" spans="2:12" ht="18" customHeight="1" x14ac:dyDescent="0.25">
      <c r="B10" s="1411" t="s">
        <v>2081</v>
      </c>
      <c r="C10" s="1408">
        <v>131999</v>
      </c>
      <c r="D10" s="1408">
        <v>377207</v>
      </c>
      <c r="E10" s="1408">
        <v>509206</v>
      </c>
      <c r="F10" s="1408">
        <v>156721</v>
      </c>
      <c r="G10" s="1408">
        <v>223079</v>
      </c>
      <c r="H10" s="1408">
        <v>379800</v>
      </c>
      <c r="I10" s="1693">
        <v>288720</v>
      </c>
      <c r="J10" s="1693">
        <v>600286</v>
      </c>
      <c r="K10" s="1693">
        <v>889006</v>
      </c>
    </row>
    <row r="11" spans="2:12" ht="18" customHeight="1" x14ac:dyDescent="0.25">
      <c r="B11" s="1411" t="s">
        <v>2082</v>
      </c>
      <c r="C11" s="1408">
        <v>105774</v>
      </c>
      <c r="D11" s="1408">
        <v>262128</v>
      </c>
      <c r="E11" s="1408">
        <v>367902</v>
      </c>
      <c r="F11" s="1408">
        <v>117776</v>
      </c>
      <c r="G11" s="1408">
        <v>166127</v>
      </c>
      <c r="H11" s="1408">
        <v>283903</v>
      </c>
      <c r="I11" s="1693">
        <v>223550</v>
      </c>
      <c r="J11" s="1693">
        <v>428255</v>
      </c>
      <c r="K11" s="1693">
        <v>651805</v>
      </c>
    </row>
    <row r="12" spans="2:12" ht="18" customHeight="1" x14ac:dyDescent="0.25">
      <c r="B12" s="1411" t="s">
        <v>2083</v>
      </c>
      <c r="C12" s="1408">
        <v>105708</v>
      </c>
      <c r="D12" s="1408">
        <v>201131</v>
      </c>
      <c r="E12" s="1408">
        <v>306839</v>
      </c>
      <c r="F12" s="1408">
        <v>74199</v>
      </c>
      <c r="G12" s="1408">
        <v>79467</v>
      </c>
      <c r="H12" s="1408">
        <v>153666</v>
      </c>
      <c r="I12" s="1693">
        <v>179907</v>
      </c>
      <c r="J12" s="1693">
        <v>280598</v>
      </c>
      <c r="K12" s="1693">
        <v>460505</v>
      </c>
    </row>
    <row r="13" spans="2:12" ht="18" customHeight="1" x14ac:dyDescent="0.25">
      <c r="B13" s="1411" t="s">
        <v>2084</v>
      </c>
      <c r="C13" s="1408">
        <v>97241</v>
      </c>
      <c r="D13" s="1408">
        <v>113552</v>
      </c>
      <c r="E13" s="1408">
        <v>210793</v>
      </c>
      <c r="F13" s="1408">
        <v>48777</v>
      </c>
      <c r="G13" s="1408">
        <v>45744</v>
      </c>
      <c r="H13" s="1408">
        <v>94521</v>
      </c>
      <c r="I13" s="1693">
        <v>146018</v>
      </c>
      <c r="J13" s="1693">
        <v>159296</v>
      </c>
      <c r="K13" s="1693">
        <v>305314</v>
      </c>
    </row>
    <row r="14" spans="2:12" ht="18" customHeight="1" x14ac:dyDescent="0.25">
      <c r="B14" s="1411" t="s">
        <v>2085</v>
      </c>
      <c r="C14" s="1408">
        <v>45696</v>
      </c>
      <c r="D14" s="1408">
        <v>16601</v>
      </c>
      <c r="E14" s="1408">
        <v>62297</v>
      </c>
      <c r="F14" s="1408">
        <v>12570</v>
      </c>
      <c r="G14" s="1408">
        <v>6119</v>
      </c>
      <c r="H14" s="1408">
        <v>18689</v>
      </c>
      <c r="I14" s="1693">
        <v>58266</v>
      </c>
      <c r="J14" s="1693">
        <v>22720</v>
      </c>
      <c r="K14" s="1693">
        <v>80986</v>
      </c>
    </row>
    <row r="15" spans="2:12" ht="18" customHeight="1" x14ac:dyDescent="0.25">
      <c r="B15" s="1694" t="s">
        <v>10</v>
      </c>
      <c r="C15" s="1695">
        <v>538744</v>
      </c>
      <c r="D15" s="1695">
        <v>1080388</v>
      </c>
      <c r="E15" s="1695">
        <v>1619132</v>
      </c>
      <c r="F15" s="1695">
        <v>437062</v>
      </c>
      <c r="G15" s="1695">
        <v>538679</v>
      </c>
      <c r="H15" s="1695">
        <v>975741</v>
      </c>
      <c r="I15" s="1695">
        <v>975806</v>
      </c>
      <c r="J15" s="1695">
        <v>1619067</v>
      </c>
      <c r="K15" s="1695">
        <v>2594873</v>
      </c>
    </row>
    <row r="20" spans="2:12" ht="36" customHeight="1" x14ac:dyDescent="0.2">
      <c r="B20" s="2139" t="s">
        <v>2230</v>
      </c>
      <c r="C20" s="2139"/>
      <c r="D20" s="2139"/>
      <c r="E20" s="2139"/>
      <c r="F20" s="2139"/>
      <c r="G20" s="2139"/>
      <c r="H20" s="2139"/>
      <c r="I20" s="2139"/>
      <c r="J20" s="2139"/>
      <c r="K20" s="2139"/>
      <c r="L20" s="3" t="s">
        <v>885</v>
      </c>
    </row>
    <row r="21" spans="2:12" ht="41.25" customHeight="1" x14ac:dyDescent="0.2">
      <c r="B21" s="2134" t="s">
        <v>2262</v>
      </c>
      <c r="C21" s="2134"/>
      <c r="D21" s="2134"/>
      <c r="E21" s="2134"/>
      <c r="F21" s="2134"/>
      <c r="G21" s="2134"/>
      <c r="H21" s="2134"/>
      <c r="I21" s="2134"/>
      <c r="J21" s="2134"/>
      <c r="K21" s="2134"/>
    </row>
    <row r="22" spans="2:12" ht="16.5" thickBot="1" x14ac:dyDescent="0.3">
      <c r="B22" s="2133">
        <v>2017</v>
      </c>
      <c r="C22" s="2133"/>
      <c r="D22" s="2133"/>
      <c r="E22" s="2133"/>
      <c r="F22" s="2133"/>
      <c r="G22" s="2133"/>
      <c r="H22" s="2133"/>
      <c r="I22" s="2133"/>
      <c r="J22" s="2133"/>
      <c r="K22" s="2133"/>
    </row>
    <row r="23" spans="2:12" ht="15.75" x14ac:dyDescent="0.25">
      <c r="B23" s="1412"/>
      <c r="C23" s="1412"/>
      <c r="D23" s="1412"/>
      <c r="E23" s="1412"/>
      <c r="F23" s="1412"/>
      <c r="G23" s="1412"/>
      <c r="H23" s="1412"/>
      <c r="I23" s="1412"/>
      <c r="J23" s="1412"/>
      <c r="K23" s="1412"/>
    </row>
    <row r="24" spans="2:12" ht="15" customHeight="1" x14ac:dyDescent="0.25">
      <c r="B24" s="2137" t="s">
        <v>2086</v>
      </c>
      <c r="C24" s="2131" t="s">
        <v>2060</v>
      </c>
      <c r="D24" s="2131"/>
      <c r="E24" s="2131"/>
      <c r="F24" s="2131" t="s">
        <v>2061</v>
      </c>
      <c r="G24" s="2131"/>
      <c r="H24" s="2131"/>
      <c r="I24" s="2131" t="s">
        <v>10</v>
      </c>
      <c r="J24" s="2131"/>
      <c r="K24" s="2131"/>
    </row>
    <row r="25" spans="2:12" ht="15" x14ac:dyDescent="0.2">
      <c r="B25" s="2137"/>
      <c r="C25" s="1557" t="s">
        <v>50</v>
      </c>
      <c r="D25" s="1557" t="s">
        <v>51</v>
      </c>
      <c r="E25" s="1557" t="s">
        <v>10</v>
      </c>
      <c r="F25" s="1557" t="s">
        <v>50</v>
      </c>
      <c r="G25" s="1557" t="s">
        <v>51</v>
      </c>
      <c r="H25" s="1557" t="s">
        <v>10</v>
      </c>
      <c r="I25" s="1557" t="s">
        <v>50</v>
      </c>
      <c r="J25" s="1557" t="s">
        <v>51</v>
      </c>
      <c r="K25" s="1557" t="s">
        <v>10</v>
      </c>
    </row>
    <row r="26" spans="2:12" ht="18" customHeight="1" x14ac:dyDescent="0.25">
      <c r="B26" s="1413" t="s">
        <v>2087</v>
      </c>
      <c r="C26" s="1408">
        <v>131821</v>
      </c>
      <c r="D26" s="1408">
        <v>278252</v>
      </c>
      <c r="E26" s="1408">
        <v>410073</v>
      </c>
      <c r="F26" s="1408">
        <v>181384</v>
      </c>
      <c r="G26" s="1408">
        <v>197377</v>
      </c>
      <c r="H26" s="1408">
        <v>378761</v>
      </c>
      <c r="I26" s="1693">
        <v>313205</v>
      </c>
      <c r="J26" s="1693">
        <v>475629</v>
      </c>
      <c r="K26" s="1693">
        <v>788834</v>
      </c>
    </row>
    <row r="27" spans="2:12" ht="18" customHeight="1" x14ac:dyDescent="0.25">
      <c r="B27" s="1413" t="s">
        <v>2088</v>
      </c>
      <c r="C27" s="1408">
        <v>147651</v>
      </c>
      <c r="D27" s="1408">
        <v>297791</v>
      </c>
      <c r="E27" s="1408">
        <v>445442</v>
      </c>
      <c r="F27" s="1408">
        <v>98132</v>
      </c>
      <c r="G27" s="1408">
        <v>127543</v>
      </c>
      <c r="H27" s="1408">
        <v>225675</v>
      </c>
      <c r="I27" s="1693">
        <v>245783</v>
      </c>
      <c r="J27" s="1693">
        <v>425334</v>
      </c>
      <c r="K27" s="1693">
        <v>671117</v>
      </c>
    </row>
    <row r="28" spans="2:12" ht="18" customHeight="1" x14ac:dyDescent="0.25">
      <c r="B28" s="1413" t="s">
        <v>2089</v>
      </c>
      <c r="C28" s="1408">
        <v>65047</v>
      </c>
      <c r="D28" s="1408">
        <v>127040</v>
      </c>
      <c r="E28" s="1408">
        <v>192087</v>
      </c>
      <c r="F28" s="1408">
        <v>39293</v>
      </c>
      <c r="G28" s="1408">
        <v>43513</v>
      </c>
      <c r="H28" s="1408">
        <v>82806</v>
      </c>
      <c r="I28" s="1693">
        <v>104340</v>
      </c>
      <c r="J28" s="1693">
        <v>170553</v>
      </c>
      <c r="K28" s="1693">
        <v>274893</v>
      </c>
    </row>
    <row r="29" spans="2:12" ht="18" customHeight="1" x14ac:dyDescent="0.25">
      <c r="B29" s="1413" t="s">
        <v>2090</v>
      </c>
      <c r="C29" s="1408">
        <v>67852</v>
      </c>
      <c r="D29" s="1408">
        <v>149936</v>
      </c>
      <c r="E29" s="1408">
        <v>217788</v>
      </c>
      <c r="F29" s="1408">
        <v>48270</v>
      </c>
      <c r="G29" s="1408">
        <v>66126</v>
      </c>
      <c r="H29" s="1408">
        <v>114396</v>
      </c>
      <c r="I29" s="1693">
        <v>116122</v>
      </c>
      <c r="J29" s="1693">
        <v>216062</v>
      </c>
      <c r="K29" s="1693">
        <v>332184</v>
      </c>
    </row>
    <row r="30" spans="2:12" ht="18" customHeight="1" x14ac:dyDescent="0.25">
      <c r="B30" s="1413" t="s">
        <v>2091</v>
      </c>
      <c r="C30" s="1408">
        <v>26634</v>
      </c>
      <c r="D30" s="1408">
        <v>60570</v>
      </c>
      <c r="E30" s="1408">
        <v>87204</v>
      </c>
      <c r="F30" s="1408">
        <v>20101</v>
      </c>
      <c r="G30" s="1408">
        <v>25076</v>
      </c>
      <c r="H30" s="1408">
        <v>45177</v>
      </c>
      <c r="I30" s="1693">
        <v>46735</v>
      </c>
      <c r="J30" s="1693">
        <v>85646</v>
      </c>
      <c r="K30" s="1693">
        <v>132381</v>
      </c>
    </row>
    <row r="31" spans="2:12" ht="18" customHeight="1" x14ac:dyDescent="0.25">
      <c r="B31" s="1413" t="s">
        <v>2092</v>
      </c>
      <c r="C31" s="1408">
        <v>92344</v>
      </c>
      <c r="D31" s="1408">
        <v>112763</v>
      </c>
      <c r="E31" s="1408">
        <v>205107</v>
      </c>
      <c r="F31" s="1408">
        <v>49847</v>
      </c>
      <c r="G31" s="1408">
        <v>42283</v>
      </c>
      <c r="H31" s="1408">
        <v>92130</v>
      </c>
      <c r="I31" s="1693">
        <v>142191</v>
      </c>
      <c r="J31" s="1693">
        <v>155046</v>
      </c>
      <c r="K31" s="1693">
        <v>297237</v>
      </c>
    </row>
    <row r="32" spans="2:12" ht="18" customHeight="1" x14ac:dyDescent="0.25">
      <c r="B32" s="1413" t="s">
        <v>2093</v>
      </c>
      <c r="C32" s="1408">
        <v>906</v>
      </c>
      <c r="D32" s="1408">
        <v>903</v>
      </c>
      <c r="E32" s="1408">
        <v>1809</v>
      </c>
      <c r="F32" s="1408">
        <v>5</v>
      </c>
      <c r="G32" s="1408">
        <v>9</v>
      </c>
      <c r="H32" s="1408">
        <v>14</v>
      </c>
      <c r="I32" s="1693">
        <v>911</v>
      </c>
      <c r="J32" s="1693">
        <v>912</v>
      </c>
      <c r="K32" s="1693">
        <v>1823</v>
      </c>
    </row>
    <row r="33" spans="2:11" ht="18" customHeight="1" x14ac:dyDescent="0.25">
      <c r="B33" s="1413" t="s">
        <v>2094</v>
      </c>
      <c r="C33" s="1408">
        <v>51</v>
      </c>
      <c r="D33" s="1408">
        <v>23246</v>
      </c>
      <c r="E33" s="1408">
        <v>23297</v>
      </c>
      <c r="F33" s="1408">
        <v>0</v>
      </c>
      <c r="G33" s="1408">
        <v>18349</v>
      </c>
      <c r="H33" s="1408">
        <v>18349</v>
      </c>
      <c r="I33" s="1693">
        <v>51</v>
      </c>
      <c r="J33" s="1693">
        <v>41595</v>
      </c>
      <c r="K33" s="1693">
        <v>41646</v>
      </c>
    </row>
    <row r="34" spans="2:11" ht="18" customHeight="1" x14ac:dyDescent="0.25">
      <c r="B34" s="1413" t="s">
        <v>2095</v>
      </c>
      <c r="C34" s="1408">
        <v>6210</v>
      </c>
      <c r="D34" s="1408">
        <v>4127</v>
      </c>
      <c r="E34" s="1408">
        <v>10337</v>
      </c>
      <c r="F34" s="1408">
        <v>24</v>
      </c>
      <c r="G34" s="1408">
        <v>1</v>
      </c>
      <c r="H34" s="1408">
        <v>25</v>
      </c>
      <c r="I34" s="1693">
        <v>6234</v>
      </c>
      <c r="J34" s="1693">
        <v>4128</v>
      </c>
      <c r="K34" s="1693">
        <v>10362</v>
      </c>
    </row>
    <row r="35" spans="2:11" ht="18" customHeight="1" x14ac:dyDescent="0.25">
      <c r="B35" s="1413" t="s">
        <v>2096</v>
      </c>
      <c r="C35" s="1408">
        <v>10</v>
      </c>
      <c r="D35" s="1408">
        <v>24918</v>
      </c>
      <c r="E35" s="1408">
        <v>24928</v>
      </c>
      <c r="F35" s="1408">
        <v>5</v>
      </c>
      <c r="G35" s="1408">
        <v>17855</v>
      </c>
      <c r="H35" s="1408">
        <v>17860</v>
      </c>
      <c r="I35" s="1693">
        <v>15</v>
      </c>
      <c r="J35" s="1693">
        <v>42773</v>
      </c>
      <c r="K35" s="1693">
        <v>42788</v>
      </c>
    </row>
    <row r="36" spans="2:11" ht="18" customHeight="1" x14ac:dyDescent="0.25">
      <c r="B36" s="1413" t="s">
        <v>2097</v>
      </c>
      <c r="C36" s="1408">
        <v>218</v>
      </c>
      <c r="D36" s="1408">
        <v>842</v>
      </c>
      <c r="E36" s="1408">
        <v>1060</v>
      </c>
      <c r="F36" s="1408">
        <v>1</v>
      </c>
      <c r="G36" s="1408">
        <v>547</v>
      </c>
      <c r="H36" s="1408">
        <v>548</v>
      </c>
      <c r="I36" s="1693">
        <v>219</v>
      </c>
      <c r="J36" s="1693">
        <v>1389</v>
      </c>
      <c r="K36" s="1693">
        <v>1608</v>
      </c>
    </row>
    <row r="37" spans="2:11" ht="18" customHeight="1" x14ac:dyDescent="0.25">
      <c r="B37" s="1694" t="s">
        <v>10</v>
      </c>
      <c r="C37" s="1695">
        <v>538744</v>
      </c>
      <c r="D37" s="1695">
        <v>1080388</v>
      </c>
      <c r="E37" s="1695">
        <v>1619132</v>
      </c>
      <c r="F37" s="1695">
        <v>437062</v>
      </c>
      <c r="G37" s="1695">
        <v>538679</v>
      </c>
      <c r="H37" s="1695">
        <v>975741</v>
      </c>
      <c r="I37" s="1695">
        <v>975806</v>
      </c>
      <c r="J37" s="1695">
        <v>1619067</v>
      </c>
      <c r="K37" s="1695">
        <v>2594873</v>
      </c>
    </row>
  </sheetData>
  <mergeCells count="14">
    <mergeCell ref="B20:K20"/>
    <mergeCell ref="B21:K21"/>
    <mergeCell ref="B22:K22"/>
    <mergeCell ref="B24:B25"/>
    <mergeCell ref="C24:E24"/>
    <mergeCell ref="F24:H24"/>
    <mergeCell ref="I24:K24"/>
    <mergeCell ref="B2:K2"/>
    <mergeCell ref="B3:K3"/>
    <mergeCell ref="B4:K4"/>
    <mergeCell ref="B6:B7"/>
    <mergeCell ref="C6:E6"/>
    <mergeCell ref="F6:H6"/>
    <mergeCell ref="I6:K6"/>
  </mergeCells>
  <hyperlinks>
    <hyperlink ref="L2" location="'Indice Total'!A147" display="Volver"/>
    <hyperlink ref="L20" location="'Indice Total'!A147" display="Volver"/>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13"/>
  <sheetViews>
    <sheetView showGridLines="0" zoomScale="90" zoomScaleNormal="90" workbookViewId="0"/>
  </sheetViews>
  <sheetFormatPr baseColWidth="10" defaultRowHeight="12.75" x14ac:dyDescent="0.2"/>
  <cols>
    <col min="1" max="1" width="23.7109375" style="1348" customWidth="1"/>
    <col min="2" max="2" width="37.42578125" style="1348" customWidth="1"/>
    <col min="3" max="4" width="11.5703125" style="1348" customWidth="1"/>
    <col min="5" max="5" width="12.85546875" style="1348" bestFit="1" customWidth="1"/>
    <col min="6" max="7" width="11.5703125" style="1348" customWidth="1"/>
    <col min="8" max="8" width="13.42578125" style="1348" customWidth="1"/>
    <col min="9" max="9" width="11.5703125" style="1348" customWidth="1"/>
    <col min="10" max="11" width="12.85546875" style="1348" bestFit="1" customWidth="1"/>
    <col min="12" max="16384" width="11.42578125" style="1348"/>
  </cols>
  <sheetData>
    <row r="1" spans="2:12" ht="42.95" customHeight="1" x14ac:dyDescent="0.2">
      <c r="B1" s="1351"/>
      <c r="C1" s="1351"/>
      <c r="D1" s="1351"/>
      <c r="E1" s="1351"/>
      <c r="F1" s="1351"/>
      <c r="G1" s="1351"/>
      <c r="H1" s="1351"/>
      <c r="I1" s="1351"/>
      <c r="J1" s="1351"/>
      <c r="K1" s="1351"/>
    </row>
    <row r="2" spans="2:12" ht="18" x14ac:dyDescent="0.25">
      <c r="B2" s="2132" t="s">
        <v>2231</v>
      </c>
      <c r="C2" s="2132"/>
      <c r="D2" s="2132"/>
      <c r="E2" s="2132"/>
      <c r="F2" s="2132"/>
      <c r="G2" s="2132"/>
      <c r="H2" s="2132"/>
      <c r="I2" s="2132"/>
      <c r="J2" s="2132"/>
      <c r="K2" s="2132"/>
      <c r="L2" s="3" t="s">
        <v>885</v>
      </c>
    </row>
    <row r="3" spans="2:12" ht="36.75" customHeight="1" x14ac:dyDescent="0.2">
      <c r="B3" s="2134" t="s">
        <v>2282</v>
      </c>
      <c r="C3" s="2134"/>
      <c r="D3" s="2134"/>
      <c r="E3" s="2134"/>
      <c r="F3" s="2134"/>
      <c r="G3" s="2134"/>
      <c r="H3" s="2134"/>
      <c r="I3" s="2134"/>
      <c r="J3" s="2134"/>
      <c r="K3" s="2134"/>
    </row>
    <row r="4" spans="2:12" ht="16.5" thickBot="1" x14ac:dyDescent="0.3">
      <c r="B4" s="2133">
        <v>2017</v>
      </c>
      <c r="C4" s="2133"/>
      <c r="D4" s="2133"/>
      <c r="E4" s="2133"/>
      <c r="F4" s="2133"/>
      <c r="G4" s="2133"/>
      <c r="H4" s="2133"/>
      <c r="I4" s="2133"/>
      <c r="J4" s="2133"/>
      <c r="K4" s="2133"/>
    </row>
    <row r="5" spans="2:12" ht="15.75" x14ac:dyDescent="0.25">
      <c r="B5" s="1412"/>
      <c r="C5" s="1412"/>
      <c r="D5" s="1412"/>
      <c r="E5" s="1412"/>
      <c r="F5" s="1412"/>
      <c r="G5" s="1412"/>
      <c r="H5" s="1412"/>
      <c r="I5" s="1412"/>
      <c r="J5" s="1412"/>
      <c r="K5" s="1412"/>
    </row>
    <row r="6" spans="2:12" ht="15" customHeight="1" x14ac:dyDescent="0.25">
      <c r="B6" s="2137" t="s">
        <v>2098</v>
      </c>
      <c r="C6" s="2131" t="s">
        <v>2060</v>
      </c>
      <c r="D6" s="2131"/>
      <c r="E6" s="2131"/>
      <c r="F6" s="2131" t="s">
        <v>2061</v>
      </c>
      <c r="G6" s="2131"/>
      <c r="H6" s="2131"/>
      <c r="I6" s="2131" t="s">
        <v>10</v>
      </c>
      <c r="J6" s="2131"/>
      <c r="K6" s="2131"/>
    </row>
    <row r="7" spans="2:12" ht="15" x14ac:dyDescent="0.2">
      <c r="B7" s="2137"/>
      <c r="C7" s="1557" t="s">
        <v>50</v>
      </c>
      <c r="D7" s="1557" t="s">
        <v>51</v>
      </c>
      <c r="E7" s="1557" t="s">
        <v>10</v>
      </c>
      <c r="F7" s="1557" t="s">
        <v>50</v>
      </c>
      <c r="G7" s="1557" t="s">
        <v>51</v>
      </c>
      <c r="H7" s="1557" t="s">
        <v>10</v>
      </c>
      <c r="I7" s="1557" t="s">
        <v>50</v>
      </c>
      <c r="J7" s="1557" t="s">
        <v>51</v>
      </c>
      <c r="K7" s="1557" t="s">
        <v>10</v>
      </c>
    </row>
    <row r="8" spans="2:12" ht="18" customHeight="1" x14ac:dyDescent="0.25">
      <c r="B8" s="1405" t="s">
        <v>2099</v>
      </c>
      <c r="C8" s="1408">
        <v>439183</v>
      </c>
      <c r="D8" s="1408">
        <v>903227</v>
      </c>
      <c r="E8" s="1408">
        <v>1342410</v>
      </c>
      <c r="F8" s="1408">
        <v>345831</v>
      </c>
      <c r="G8" s="1408">
        <v>428429</v>
      </c>
      <c r="H8" s="1408">
        <v>774260</v>
      </c>
      <c r="I8" s="1697">
        <v>785014</v>
      </c>
      <c r="J8" s="1697">
        <v>1331656</v>
      </c>
      <c r="K8" s="1693">
        <v>2116670</v>
      </c>
    </row>
    <row r="9" spans="2:12" ht="18" customHeight="1" x14ac:dyDescent="0.25">
      <c r="B9" s="1405" t="s">
        <v>2100</v>
      </c>
      <c r="C9" s="1408">
        <v>12834</v>
      </c>
      <c r="D9" s="1408">
        <v>34648</v>
      </c>
      <c r="E9" s="1408">
        <v>47482</v>
      </c>
      <c r="F9" s="1408">
        <v>23521</v>
      </c>
      <c r="G9" s="1408">
        <v>31076</v>
      </c>
      <c r="H9" s="1408">
        <v>54597</v>
      </c>
      <c r="I9" s="1697">
        <v>36355</v>
      </c>
      <c r="J9" s="1697">
        <v>65724</v>
      </c>
      <c r="K9" s="1693">
        <v>102079</v>
      </c>
    </row>
    <row r="10" spans="2:12" ht="18" customHeight="1" x14ac:dyDescent="0.25">
      <c r="B10" s="1405" t="s">
        <v>2101</v>
      </c>
      <c r="C10" s="1408">
        <v>2515</v>
      </c>
      <c r="D10" s="1408">
        <v>3106</v>
      </c>
      <c r="E10" s="1408">
        <v>5621</v>
      </c>
      <c r="F10" s="1408">
        <v>33</v>
      </c>
      <c r="G10" s="1408">
        <v>195</v>
      </c>
      <c r="H10" s="1408">
        <v>228</v>
      </c>
      <c r="I10" s="1697">
        <v>2548</v>
      </c>
      <c r="J10" s="1697">
        <v>3301</v>
      </c>
      <c r="K10" s="1693">
        <v>5849</v>
      </c>
    </row>
    <row r="11" spans="2:12" ht="18" customHeight="1" x14ac:dyDescent="0.25">
      <c r="B11" s="1405" t="s">
        <v>2102</v>
      </c>
      <c r="C11" s="1408">
        <v>4065</v>
      </c>
      <c r="D11" s="1408">
        <v>9390</v>
      </c>
      <c r="E11" s="1408">
        <v>13455</v>
      </c>
      <c r="F11" s="1408">
        <v>10616</v>
      </c>
      <c r="G11" s="1408">
        <v>20621</v>
      </c>
      <c r="H11" s="1408">
        <v>31237</v>
      </c>
      <c r="I11" s="1697">
        <v>14681</v>
      </c>
      <c r="J11" s="1697">
        <v>30011</v>
      </c>
      <c r="K11" s="1693">
        <v>44692</v>
      </c>
    </row>
    <row r="12" spans="2:12" ht="18" customHeight="1" x14ac:dyDescent="0.25">
      <c r="B12" s="1405" t="s">
        <v>2103</v>
      </c>
      <c r="C12" s="1408">
        <v>1659</v>
      </c>
      <c r="D12" s="1408">
        <v>6291</v>
      </c>
      <c r="E12" s="1408">
        <v>7950</v>
      </c>
      <c r="F12" s="1408">
        <v>0</v>
      </c>
      <c r="G12" s="1408">
        <v>0</v>
      </c>
      <c r="H12" s="1408">
        <v>0</v>
      </c>
      <c r="I12" s="1697">
        <v>1659</v>
      </c>
      <c r="J12" s="1697">
        <v>6291</v>
      </c>
      <c r="K12" s="1693">
        <v>7950</v>
      </c>
    </row>
    <row r="13" spans="2:12" ht="18" customHeight="1" x14ac:dyDescent="0.25">
      <c r="B13" s="1696" t="s">
        <v>10</v>
      </c>
      <c r="C13" s="1695">
        <v>460256</v>
      </c>
      <c r="D13" s="1695">
        <v>956662</v>
      </c>
      <c r="E13" s="1695">
        <v>1416918</v>
      </c>
      <c r="F13" s="1695">
        <v>380001</v>
      </c>
      <c r="G13" s="1695">
        <v>480321</v>
      </c>
      <c r="H13" s="1695">
        <v>860322</v>
      </c>
      <c r="I13" s="1695">
        <v>840257</v>
      </c>
      <c r="J13" s="1695">
        <v>1436983</v>
      </c>
      <c r="K13" s="1695">
        <v>2277240</v>
      </c>
    </row>
  </sheetData>
  <mergeCells count="7">
    <mergeCell ref="B2:K2"/>
    <mergeCell ref="B3:K3"/>
    <mergeCell ref="B4:K4"/>
    <mergeCell ref="B6:B7"/>
    <mergeCell ref="C6:E6"/>
    <mergeCell ref="F6:H6"/>
    <mergeCell ref="I6:K6"/>
  </mergeCells>
  <hyperlinks>
    <hyperlink ref="L2" location="'Indice Total'!A147" display="Volver"/>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29"/>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9" ht="42.95" customHeight="1" x14ac:dyDescent="0.25"/>
    <row r="2" spans="2:9" ht="18" x14ac:dyDescent="0.25">
      <c r="B2" s="2138" t="s">
        <v>2232</v>
      </c>
      <c r="C2" s="2138"/>
      <c r="D2" s="2138"/>
      <c r="E2" s="2138"/>
      <c r="F2" s="2138"/>
      <c r="G2" s="2138"/>
      <c r="H2" s="2138"/>
      <c r="I2" s="3" t="s">
        <v>885</v>
      </c>
    </row>
    <row r="3" spans="2:9" ht="35.25" customHeight="1" x14ac:dyDescent="0.25">
      <c r="B3" s="2134" t="s">
        <v>2263</v>
      </c>
      <c r="C3" s="2134"/>
      <c r="D3" s="2134"/>
      <c r="E3" s="2134"/>
      <c r="F3" s="2134"/>
      <c r="G3" s="2134"/>
      <c r="H3" s="2134"/>
      <c r="I3" s="1731"/>
    </row>
    <row r="4" spans="2:9" ht="16.5" thickBot="1" x14ac:dyDescent="0.3">
      <c r="B4" s="2133">
        <v>2017</v>
      </c>
      <c r="C4" s="2133"/>
      <c r="D4" s="2133"/>
      <c r="E4" s="2133"/>
      <c r="F4" s="2133"/>
      <c r="G4" s="2133"/>
      <c r="H4" s="2133"/>
    </row>
    <row r="5" spans="2:9" x14ac:dyDescent="0.25">
      <c r="B5" s="1414"/>
      <c r="C5" s="1414"/>
      <c r="D5" s="1414"/>
      <c r="E5" s="1414"/>
      <c r="F5" s="1414"/>
      <c r="G5" s="1414"/>
      <c r="H5" s="1414"/>
    </row>
    <row r="6" spans="2:9" ht="30" x14ac:dyDescent="0.25">
      <c r="B6" s="1559" t="s">
        <v>2104</v>
      </c>
      <c r="C6" s="1415" t="s">
        <v>2101</v>
      </c>
      <c r="D6" s="1415" t="s">
        <v>2099</v>
      </c>
      <c r="E6" s="1415" t="s">
        <v>2100</v>
      </c>
      <c r="F6" s="1415" t="s">
        <v>2102</v>
      </c>
      <c r="G6" s="1415" t="s">
        <v>2103</v>
      </c>
      <c r="H6" s="1415" t="s">
        <v>10</v>
      </c>
    </row>
    <row r="7" spans="2:9" ht="18" customHeight="1" x14ac:dyDescent="0.25">
      <c r="B7" s="1560" t="s">
        <v>2105</v>
      </c>
      <c r="C7" s="1561">
        <v>41</v>
      </c>
      <c r="D7" s="1561">
        <v>183347</v>
      </c>
      <c r="E7" s="1561">
        <v>2954</v>
      </c>
      <c r="F7" s="1561">
        <v>1490</v>
      </c>
      <c r="G7" s="1561">
        <v>67</v>
      </c>
      <c r="H7" s="1687">
        <v>187899</v>
      </c>
    </row>
    <row r="8" spans="2:9" ht="18" customHeight="1" x14ac:dyDescent="0.25">
      <c r="B8" s="1416" t="s">
        <v>50</v>
      </c>
      <c r="C8" s="1343">
        <v>23</v>
      </c>
      <c r="D8" s="1343">
        <v>76425</v>
      </c>
      <c r="E8" s="1343">
        <v>1654</v>
      </c>
      <c r="F8" s="1343">
        <v>615</v>
      </c>
      <c r="G8" s="1343">
        <v>18</v>
      </c>
      <c r="H8" s="1698">
        <v>78735</v>
      </c>
    </row>
    <row r="9" spans="2:9" ht="18" customHeight="1" x14ac:dyDescent="0.25">
      <c r="B9" s="1562" t="s">
        <v>51</v>
      </c>
      <c r="C9" s="1563">
        <v>18</v>
      </c>
      <c r="D9" s="1563">
        <v>106922</v>
      </c>
      <c r="E9" s="1563">
        <v>1300</v>
      </c>
      <c r="F9" s="1563">
        <v>875</v>
      </c>
      <c r="G9" s="1563">
        <v>49</v>
      </c>
      <c r="H9" s="1688">
        <v>109164</v>
      </c>
    </row>
    <row r="10" spans="2:9" ht="18" customHeight="1" x14ac:dyDescent="0.25">
      <c r="B10" s="1560" t="s">
        <v>2106</v>
      </c>
      <c r="C10" s="1561">
        <v>525</v>
      </c>
      <c r="D10" s="1561">
        <v>301052</v>
      </c>
      <c r="E10" s="1561">
        <v>41879</v>
      </c>
      <c r="F10" s="1561">
        <v>11357</v>
      </c>
      <c r="G10" s="1561">
        <v>2285</v>
      </c>
      <c r="H10" s="1687">
        <v>357098</v>
      </c>
    </row>
    <row r="11" spans="2:9" ht="18" customHeight="1" x14ac:dyDescent="0.25">
      <c r="B11" s="1416" t="s">
        <v>50</v>
      </c>
      <c r="C11" s="1343">
        <v>142</v>
      </c>
      <c r="D11" s="1343">
        <v>80225</v>
      </c>
      <c r="E11" s="1343">
        <v>10376</v>
      </c>
      <c r="F11" s="1343">
        <v>3395</v>
      </c>
      <c r="G11" s="1343">
        <v>330</v>
      </c>
      <c r="H11" s="1698">
        <v>94468</v>
      </c>
    </row>
    <row r="12" spans="2:9" ht="18" customHeight="1" x14ac:dyDescent="0.25">
      <c r="B12" s="1562" t="s">
        <v>51</v>
      </c>
      <c r="C12" s="1563">
        <v>383</v>
      </c>
      <c r="D12" s="1563">
        <v>220827</v>
      </c>
      <c r="E12" s="1563">
        <v>31503</v>
      </c>
      <c r="F12" s="1563">
        <v>7962</v>
      </c>
      <c r="G12" s="1563">
        <v>1955</v>
      </c>
      <c r="H12" s="1688">
        <v>262630</v>
      </c>
    </row>
    <row r="13" spans="2:9" ht="18" customHeight="1" x14ac:dyDescent="0.25">
      <c r="B13" s="1560" t="s">
        <v>2107</v>
      </c>
      <c r="C13" s="1561">
        <v>125</v>
      </c>
      <c r="D13" s="1561">
        <v>406848</v>
      </c>
      <c r="E13" s="1561">
        <v>8236</v>
      </c>
      <c r="F13" s="1561">
        <v>3990</v>
      </c>
      <c r="G13" s="1561">
        <v>617</v>
      </c>
      <c r="H13" s="1687">
        <v>419816</v>
      </c>
    </row>
    <row r="14" spans="2:9" ht="18" customHeight="1" x14ac:dyDescent="0.25">
      <c r="B14" s="1416" t="s">
        <v>50</v>
      </c>
      <c r="C14" s="1343">
        <v>45</v>
      </c>
      <c r="D14" s="1343">
        <v>140172</v>
      </c>
      <c r="E14" s="1343">
        <v>2766</v>
      </c>
      <c r="F14" s="1343">
        <v>947</v>
      </c>
      <c r="G14" s="1343">
        <v>75</v>
      </c>
      <c r="H14" s="1698">
        <v>144005</v>
      </c>
    </row>
    <row r="15" spans="2:9" ht="18" customHeight="1" x14ac:dyDescent="0.25">
      <c r="B15" s="1562" t="s">
        <v>51</v>
      </c>
      <c r="C15" s="1563">
        <v>80</v>
      </c>
      <c r="D15" s="1563">
        <v>266676</v>
      </c>
      <c r="E15" s="1563">
        <v>5470</v>
      </c>
      <c r="F15" s="1563">
        <v>3043</v>
      </c>
      <c r="G15" s="1563">
        <v>542</v>
      </c>
      <c r="H15" s="1688">
        <v>275811</v>
      </c>
    </row>
    <row r="16" spans="2:9" ht="18" customHeight="1" x14ac:dyDescent="0.25">
      <c r="B16" s="1560" t="s">
        <v>2108</v>
      </c>
      <c r="C16" s="1561">
        <v>139</v>
      </c>
      <c r="D16" s="1561">
        <v>113358</v>
      </c>
      <c r="E16" s="1561">
        <v>2852</v>
      </c>
      <c r="F16" s="1561">
        <v>1545</v>
      </c>
      <c r="G16" s="1561">
        <v>238</v>
      </c>
      <c r="H16" s="1687">
        <v>118132</v>
      </c>
    </row>
    <row r="17" spans="2:8" ht="18" customHeight="1" x14ac:dyDescent="0.25">
      <c r="B17" s="1416" t="s">
        <v>50</v>
      </c>
      <c r="C17" s="1343">
        <v>78</v>
      </c>
      <c r="D17" s="1343">
        <v>47901</v>
      </c>
      <c r="E17" s="1343">
        <v>1001</v>
      </c>
      <c r="F17" s="1343">
        <v>581</v>
      </c>
      <c r="G17" s="1343">
        <v>38</v>
      </c>
      <c r="H17" s="1698">
        <v>49599</v>
      </c>
    </row>
    <row r="18" spans="2:8" ht="18" customHeight="1" x14ac:dyDescent="0.25">
      <c r="B18" s="1562" t="s">
        <v>51</v>
      </c>
      <c r="C18" s="1563">
        <v>61</v>
      </c>
      <c r="D18" s="1563">
        <v>65457</v>
      </c>
      <c r="E18" s="1563">
        <v>1851</v>
      </c>
      <c r="F18" s="1563">
        <v>964</v>
      </c>
      <c r="G18" s="1563">
        <v>200</v>
      </c>
      <c r="H18" s="1688">
        <v>68533</v>
      </c>
    </row>
    <row r="19" spans="2:8" ht="18" customHeight="1" x14ac:dyDescent="0.25">
      <c r="B19" s="1560" t="s">
        <v>2109</v>
      </c>
      <c r="C19" s="1561">
        <v>1113</v>
      </c>
      <c r="D19" s="1561">
        <v>405322</v>
      </c>
      <c r="E19" s="1561">
        <v>23813</v>
      </c>
      <c r="F19" s="1561">
        <v>8943</v>
      </c>
      <c r="G19" s="1561">
        <v>1851</v>
      </c>
      <c r="H19" s="1687">
        <v>441042</v>
      </c>
    </row>
    <row r="20" spans="2:8" ht="18" customHeight="1" x14ac:dyDescent="0.25">
      <c r="B20" s="1416" t="s">
        <v>50</v>
      </c>
      <c r="C20" s="1343">
        <v>507</v>
      </c>
      <c r="D20" s="1343">
        <v>176800</v>
      </c>
      <c r="E20" s="1343">
        <v>10349</v>
      </c>
      <c r="F20" s="1343">
        <v>4111</v>
      </c>
      <c r="G20" s="1343">
        <v>500</v>
      </c>
      <c r="H20" s="1698">
        <v>192267</v>
      </c>
    </row>
    <row r="21" spans="2:8" ht="18" customHeight="1" x14ac:dyDescent="0.25">
      <c r="B21" s="1562" t="s">
        <v>51</v>
      </c>
      <c r="C21" s="1563">
        <v>606</v>
      </c>
      <c r="D21" s="1564">
        <v>228522</v>
      </c>
      <c r="E21" s="1564">
        <v>13464</v>
      </c>
      <c r="F21" s="1564">
        <v>4832</v>
      </c>
      <c r="G21" s="1564">
        <v>1351</v>
      </c>
      <c r="H21" s="1699">
        <v>248775</v>
      </c>
    </row>
    <row r="22" spans="2:8" ht="18" customHeight="1" x14ac:dyDescent="0.25">
      <c r="B22" s="1560" t="s">
        <v>2110</v>
      </c>
      <c r="C22" s="1561">
        <v>1019</v>
      </c>
      <c r="D22" s="1561">
        <v>175917</v>
      </c>
      <c r="E22" s="1561">
        <v>6570</v>
      </c>
      <c r="F22" s="1561">
        <v>3232</v>
      </c>
      <c r="G22" s="1561">
        <v>526</v>
      </c>
      <c r="H22" s="1687">
        <v>187264</v>
      </c>
    </row>
    <row r="23" spans="2:8" ht="18" customHeight="1" x14ac:dyDescent="0.25">
      <c r="B23" s="1416" t="s">
        <v>50</v>
      </c>
      <c r="C23" s="1343">
        <v>673</v>
      </c>
      <c r="D23" s="1343">
        <v>104253</v>
      </c>
      <c r="E23" s="1343">
        <v>3928</v>
      </c>
      <c r="F23" s="1343">
        <v>1928</v>
      </c>
      <c r="G23" s="1343">
        <v>210</v>
      </c>
      <c r="H23" s="1698">
        <v>110992</v>
      </c>
    </row>
    <row r="24" spans="2:8" ht="18" customHeight="1" x14ac:dyDescent="0.25">
      <c r="B24" s="1562" t="s">
        <v>51</v>
      </c>
      <c r="C24" s="1563">
        <v>346</v>
      </c>
      <c r="D24" s="1563">
        <v>71664</v>
      </c>
      <c r="E24" s="1563">
        <v>2642</v>
      </c>
      <c r="F24" s="1563">
        <v>1304</v>
      </c>
      <c r="G24" s="1563">
        <v>316</v>
      </c>
      <c r="H24" s="1688">
        <v>76272</v>
      </c>
    </row>
    <row r="25" spans="2:8" ht="18" customHeight="1" x14ac:dyDescent="0.25">
      <c r="B25" s="1560" t="s">
        <v>2111</v>
      </c>
      <c r="C25" s="1561">
        <v>2887</v>
      </c>
      <c r="D25" s="1561">
        <v>530826</v>
      </c>
      <c r="E25" s="1561">
        <v>15775</v>
      </c>
      <c r="F25" s="1561">
        <v>14135</v>
      </c>
      <c r="G25" s="1561">
        <v>2366</v>
      </c>
      <c r="H25" s="1687">
        <v>565989</v>
      </c>
    </row>
    <row r="26" spans="2:8" ht="18" customHeight="1" x14ac:dyDescent="0.25">
      <c r="B26" s="1416" t="s">
        <v>50</v>
      </c>
      <c r="C26" s="1343">
        <v>1080</v>
      </c>
      <c r="D26" s="1343">
        <v>159238</v>
      </c>
      <c r="E26" s="1343">
        <v>6281</v>
      </c>
      <c r="F26" s="1343">
        <v>3104</v>
      </c>
      <c r="G26" s="1343">
        <v>488</v>
      </c>
      <c r="H26" s="1698">
        <v>170191</v>
      </c>
    </row>
    <row r="27" spans="2:8" ht="18" customHeight="1" x14ac:dyDescent="0.25">
      <c r="B27" s="1562" t="s">
        <v>51</v>
      </c>
      <c r="C27" s="1563">
        <v>1807</v>
      </c>
      <c r="D27" s="1563">
        <v>371588</v>
      </c>
      <c r="E27" s="1563">
        <v>9494</v>
      </c>
      <c r="F27" s="1563">
        <v>11031</v>
      </c>
      <c r="G27" s="1563">
        <v>1878</v>
      </c>
      <c r="H27" s="1688">
        <v>395798</v>
      </c>
    </row>
    <row r="28" spans="2:8" ht="18" customHeight="1" x14ac:dyDescent="0.25">
      <c r="B28" s="1701" t="s">
        <v>10</v>
      </c>
      <c r="C28" s="1700">
        <v>5849</v>
      </c>
      <c r="D28" s="1700">
        <v>2116670</v>
      </c>
      <c r="E28" s="1700">
        <v>102079</v>
      </c>
      <c r="F28" s="1700">
        <v>44692</v>
      </c>
      <c r="G28" s="1700">
        <v>7950</v>
      </c>
      <c r="H28" s="1700">
        <v>2277240</v>
      </c>
    </row>
    <row r="29" spans="2:8" x14ac:dyDescent="0.25">
      <c r="B29" s="2140" t="s">
        <v>2254</v>
      </c>
      <c r="C29" s="2140"/>
      <c r="D29" s="2140"/>
      <c r="E29" s="2140"/>
      <c r="F29" s="2140"/>
      <c r="G29" s="2140"/>
      <c r="H29" s="2140"/>
    </row>
  </sheetData>
  <mergeCells count="4">
    <mergeCell ref="B2:H2"/>
    <mergeCell ref="B4:H4"/>
    <mergeCell ref="B29:H29"/>
    <mergeCell ref="B3:H3"/>
  </mergeCells>
  <hyperlinks>
    <hyperlink ref="I2" location="'Indice Total'!A147" display="Volver"/>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6"/>
  <sheetViews>
    <sheetView showGridLines="0" zoomScale="90" zoomScaleNormal="90" workbookViewId="0"/>
  </sheetViews>
  <sheetFormatPr baseColWidth="10" defaultRowHeight="15" x14ac:dyDescent="0.25"/>
  <cols>
    <col min="1" max="1" width="23.7109375" customWidth="1"/>
    <col min="2" max="2" width="45.42578125" bestFit="1" customWidth="1"/>
    <col min="3" max="4" width="11" bestFit="1" customWidth="1"/>
    <col min="5" max="5" width="13" bestFit="1" customWidth="1"/>
    <col min="6" max="7" width="11" bestFit="1" customWidth="1"/>
    <col min="8" max="8" width="11.140625" bestFit="1" customWidth="1"/>
    <col min="9" max="9" width="11.7109375" bestFit="1" customWidth="1"/>
    <col min="10" max="10" width="12.85546875" bestFit="1" customWidth="1"/>
    <col min="11" max="11" width="13" bestFit="1" customWidth="1"/>
  </cols>
  <sheetData>
    <row r="1" spans="2:12" ht="42.95" customHeight="1" x14ac:dyDescent="0.25"/>
    <row r="2" spans="2:12" ht="18" x14ac:dyDescent="0.25">
      <c r="B2" s="1831" t="s">
        <v>2233</v>
      </c>
      <c r="C2" s="1831"/>
      <c r="D2" s="1831"/>
      <c r="E2" s="1831"/>
      <c r="F2" s="1831"/>
      <c r="G2" s="1831"/>
      <c r="H2" s="1831"/>
      <c r="I2" s="1831"/>
      <c r="J2" s="1831"/>
      <c r="K2" s="1831"/>
      <c r="L2" s="3" t="s">
        <v>885</v>
      </c>
    </row>
    <row r="3" spans="2:12" ht="26.25" customHeight="1" x14ac:dyDescent="0.25">
      <c r="B3" s="2134" t="s">
        <v>2264</v>
      </c>
      <c r="C3" s="2134"/>
      <c r="D3" s="2134"/>
      <c r="E3" s="2134"/>
      <c r="F3" s="2134"/>
      <c r="G3" s="2134"/>
      <c r="H3" s="2134"/>
      <c r="I3" s="2134"/>
      <c r="J3" s="2134"/>
      <c r="K3" s="2134"/>
    </row>
    <row r="4" spans="2:12" ht="16.5" thickBot="1" x14ac:dyDescent="0.3">
      <c r="B4" s="2134">
        <v>2017</v>
      </c>
      <c r="C4" s="2134"/>
      <c r="D4" s="2134"/>
      <c r="E4" s="2134"/>
      <c r="F4" s="2134"/>
      <c r="G4" s="2134"/>
      <c r="H4" s="2134"/>
      <c r="I4" s="2134"/>
      <c r="J4" s="2134"/>
      <c r="K4" s="2134"/>
    </row>
    <row r="5" spans="2:12" x14ac:dyDescent="0.25">
      <c r="B5" s="1414"/>
      <c r="C5" s="1414"/>
      <c r="D5" s="1414"/>
      <c r="E5" s="1414"/>
      <c r="F5" s="1414"/>
      <c r="G5" s="1414"/>
      <c r="H5" s="1414"/>
      <c r="I5" s="1414"/>
      <c r="J5" s="1414"/>
      <c r="K5" s="1414"/>
    </row>
    <row r="6" spans="2:12" x14ac:dyDescent="0.25">
      <c r="B6" s="2137" t="s">
        <v>2112</v>
      </c>
      <c r="C6" s="2131" t="s">
        <v>2060</v>
      </c>
      <c r="D6" s="2131"/>
      <c r="E6" s="2131"/>
      <c r="F6" s="2131" t="s">
        <v>2061</v>
      </c>
      <c r="G6" s="2131"/>
      <c r="H6" s="2131"/>
      <c r="I6" s="2131" t="s">
        <v>10</v>
      </c>
      <c r="J6" s="2131"/>
      <c r="K6" s="2131"/>
    </row>
    <row r="7" spans="2:12" x14ac:dyDescent="0.25">
      <c r="B7" s="2137"/>
      <c r="C7" s="1557" t="s">
        <v>50</v>
      </c>
      <c r="D7" s="1557" t="s">
        <v>51</v>
      </c>
      <c r="E7" s="1557" t="s">
        <v>10</v>
      </c>
      <c r="F7" s="1557" t="s">
        <v>50</v>
      </c>
      <c r="G7" s="1557" t="s">
        <v>51</v>
      </c>
      <c r="H7" s="1557" t="s">
        <v>10</v>
      </c>
      <c r="I7" s="1557" t="s">
        <v>50</v>
      </c>
      <c r="J7" s="1557" t="s">
        <v>51</v>
      </c>
      <c r="K7" s="1557" t="s">
        <v>10</v>
      </c>
    </row>
    <row r="8" spans="2:12" ht="18" customHeight="1" x14ac:dyDescent="0.25">
      <c r="B8" s="1411" t="s">
        <v>2113</v>
      </c>
      <c r="C8" s="1401">
        <v>460107</v>
      </c>
      <c r="D8" s="1401">
        <v>835337</v>
      </c>
      <c r="E8" s="1401">
        <v>1295444</v>
      </c>
      <c r="F8" s="1401">
        <v>378120</v>
      </c>
      <c r="G8" s="1401">
        <v>383568</v>
      </c>
      <c r="H8" s="1401">
        <v>761688</v>
      </c>
      <c r="I8" s="1686">
        <v>838227</v>
      </c>
      <c r="J8" s="1686">
        <v>1218905</v>
      </c>
      <c r="K8" s="1686">
        <v>2057132</v>
      </c>
    </row>
    <row r="9" spans="2:12" ht="18" customHeight="1" x14ac:dyDescent="0.25">
      <c r="B9" s="1411" t="s">
        <v>2114</v>
      </c>
      <c r="C9" s="1401">
        <v>32</v>
      </c>
      <c r="D9" s="1401">
        <v>58</v>
      </c>
      <c r="E9" s="1401">
        <v>90</v>
      </c>
      <c r="F9" s="1401">
        <v>132</v>
      </c>
      <c r="G9" s="1401">
        <v>110</v>
      </c>
      <c r="H9" s="1401">
        <v>242</v>
      </c>
      <c r="I9" s="1686">
        <v>164</v>
      </c>
      <c r="J9" s="1686">
        <v>168</v>
      </c>
      <c r="K9" s="1686">
        <v>332</v>
      </c>
    </row>
    <row r="10" spans="2:12" ht="18" customHeight="1" x14ac:dyDescent="0.25">
      <c r="B10" s="1411" t="s">
        <v>2115</v>
      </c>
      <c r="C10" s="1401">
        <v>4</v>
      </c>
      <c r="D10" s="1401">
        <v>48655</v>
      </c>
      <c r="E10" s="1401">
        <v>48659</v>
      </c>
      <c r="F10" s="1401">
        <v>3</v>
      </c>
      <c r="G10" s="1401">
        <v>34270</v>
      </c>
      <c r="H10" s="1401">
        <v>34273</v>
      </c>
      <c r="I10" s="1686">
        <v>7</v>
      </c>
      <c r="J10" s="1686">
        <v>82925</v>
      </c>
      <c r="K10" s="1686">
        <v>82932</v>
      </c>
    </row>
    <row r="11" spans="2:12" ht="18" customHeight="1" x14ac:dyDescent="0.25">
      <c r="B11" s="1411" t="s">
        <v>2116</v>
      </c>
      <c r="C11" s="1401">
        <v>111</v>
      </c>
      <c r="D11" s="1401">
        <v>40345</v>
      </c>
      <c r="E11" s="1401">
        <v>40456</v>
      </c>
      <c r="F11" s="1401">
        <v>225</v>
      </c>
      <c r="G11" s="1401">
        <v>36733</v>
      </c>
      <c r="H11" s="1401">
        <v>36958</v>
      </c>
      <c r="I11" s="1686">
        <v>336</v>
      </c>
      <c r="J11" s="1686">
        <v>77078</v>
      </c>
      <c r="K11" s="1686">
        <v>77414</v>
      </c>
    </row>
    <row r="12" spans="2:12" ht="18" customHeight="1" x14ac:dyDescent="0.25">
      <c r="B12" s="1411" t="s">
        <v>2117</v>
      </c>
      <c r="C12" s="1401">
        <v>1</v>
      </c>
      <c r="D12" s="1401">
        <v>0</v>
      </c>
      <c r="E12" s="1401">
        <v>1</v>
      </c>
      <c r="F12" s="1401">
        <v>798</v>
      </c>
      <c r="G12" s="1401">
        <v>256</v>
      </c>
      <c r="H12" s="1401">
        <v>1054</v>
      </c>
      <c r="I12" s="1686">
        <v>799</v>
      </c>
      <c r="J12" s="1686">
        <v>256</v>
      </c>
      <c r="K12" s="1686">
        <v>1055</v>
      </c>
    </row>
    <row r="13" spans="2:12" ht="18" customHeight="1" x14ac:dyDescent="0.25">
      <c r="B13" s="1411" t="s">
        <v>2118</v>
      </c>
      <c r="C13" s="1401">
        <v>0</v>
      </c>
      <c r="D13" s="1401">
        <v>0</v>
      </c>
      <c r="E13" s="1401">
        <v>0</v>
      </c>
      <c r="F13" s="1401">
        <v>720</v>
      </c>
      <c r="G13" s="1401">
        <v>497</v>
      </c>
      <c r="H13" s="1401">
        <v>1217</v>
      </c>
      <c r="I13" s="1686">
        <v>720</v>
      </c>
      <c r="J13" s="1686">
        <v>497</v>
      </c>
      <c r="K13" s="1686">
        <v>1217</v>
      </c>
    </row>
    <row r="14" spans="2:12" ht="18" customHeight="1" x14ac:dyDescent="0.25">
      <c r="B14" s="1411" t="s">
        <v>2119</v>
      </c>
      <c r="C14" s="1401">
        <v>1</v>
      </c>
      <c r="D14" s="1401">
        <v>32267</v>
      </c>
      <c r="E14" s="1401">
        <v>32268</v>
      </c>
      <c r="F14" s="1401">
        <v>3</v>
      </c>
      <c r="G14" s="1401">
        <v>24887</v>
      </c>
      <c r="H14" s="1401">
        <v>24890</v>
      </c>
      <c r="I14" s="1686">
        <v>4</v>
      </c>
      <c r="J14" s="1686">
        <v>57154</v>
      </c>
      <c r="K14" s="1686">
        <v>57158</v>
      </c>
    </row>
    <row r="15" spans="2:12" ht="18" customHeight="1" x14ac:dyDescent="0.25">
      <c r="B15" s="1694" t="s">
        <v>10</v>
      </c>
      <c r="C15" s="1702">
        <v>460256</v>
      </c>
      <c r="D15" s="1702">
        <v>956662</v>
      </c>
      <c r="E15" s="1702">
        <v>1416918</v>
      </c>
      <c r="F15" s="1702">
        <v>380001</v>
      </c>
      <c r="G15" s="1702">
        <v>480321</v>
      </c>
      <c r="H15" s="1702">
        <v>860322</v>
      </c>
      <c r="I15" s="1702">
        <v>840257</v>
      </c>
      <c r="J15" s="1702">
        <v>1436983</v>
      </c>
      <c r="K15" s="1702">
        <v>2277240</v>
      </c>
    </row>
    <row r="16" spans="2:12" x14ac:dyDescent="0.25">
      <c r="B16" s="2140" t="s">
        <v>2120</v>
      </c>
      <c r="C16" s="2140"/>
      <c r="D16" s="2140"/>
      <c r="E16" s="2140"/>
      <c r="F16" s="2140"/>
      <c r="G16" s="2140"/>
      <c r="H16" s="2140"/>
      <c r="I16" s="2140"/>
      <c r="J16" s="2140"/>
      <c r="K16" s="2140"/>
    </row>
    <row r="17" spans="5:11" x14ac:dyDescent="0.25">
      <c r="E17" s="1134"/>
      <c r="H17" s="1134"/>
      <c r="K17" s="1134"/>
    </row>
    <row r="18" spans="5:11" x14ac:dyDescent="0.25">
      <c r="E18" s="1134"/>
      <c r="H18" s="1134"/>
      <c r="K18" s="1134"/>
    </row>
    <row r="19" spans="5:11" x14ac:dyDescent="0.25">
      <c r="E19" s="1134"/>
      <c r="H19" s="1134"/>
      <c r="K19" s="1134"/>
    </row>
    <row r="20" spans="5:11" x14ac:dyDescent="0.25">
      <c r="E20" s="1134"/>
      <c r="H20" s="1134"/>
      <c r="K20" s="1134"/>
    </row>
    <row r="21" spans="5:11" x14ac:dyDescent="0.25">
      <c r="E21" s="1134"/>
      <c r="H21" s="1134"/>
      <c r="K21" s="1134"/>
    </row>
    <row r="22" spans="5:11" x14ac:dyDescent="0.25">
      <c r="E22" s="1134"/>
      <c r="H22" s="1134"/>
      <c r="K22" s="1134"/>
    </row>
    <row r="23" spans="5:11" x14ac:dyDescent="0.25">
      <c r="E23" s="1134"/>
      <c r="H23" s="1134"/>
      <c r="K23" s="1134"/>
    </row>
    <row r="24" spans="5:11" x14ac:dyDescent="0.25">
      <c r="E24" s="1134"/>
      <c r="H24" s="1134"/>
      <c r="K24" s="1134"/>
    </row>
    <row r="25" spans="5:11" x14ac:dyDescent="0.25">
      <c r="E25" s="1134"/>
      <c r="H25" s="1134"/>
      <c r="K25" s="1134"/>
    </row>
    <row r="26" spans="5:11" x14ac:dyDescent="0.25">
      <c r="E26" s="1134"/>
      <c r="H26" s="1134"/>
      <c r="K26" s="1134"/>
    </row>
    <row r="27" spans="5:11" x14ac:dyDescent="0.25">
      <c r="E27" s="1134"/>
      <c r="H27" s="1134"/>
      <c r="K27" s="1134"/>
    </row>
    <row r="28" spans="5:11" x14ac:dyDescent="0.25">
      <c r="E28" s="1134"/>
      <c r="H28" s="1134"/>
      <c r="K28" s="1134"/>
    </row>
    <row r="29" spans="5:11" x14ac:dyDescent="0.25">
      <c r="E29" s="1134"/>
      <c r="H29" s="1134"/>
      <c r="K29" s="1134"/>
    </row>
    <row r="30" spans="5:11" x14ac:dyDescent="0.25">
      <c r="E30" s="1134"/>
      <c r="H30" s="1134"/>
      <c r="K30" s="1134"/>
    </row>
    <row r="31" spans="5:11" x14ac:dyDescent="0.25">
      <c r="E31" s="1134"/>
      <c r="H31" s="1134"/>
      <c r="K31" s="1134"/>
    </row>
    <row r="32" spans="5:11" x14ac:dyDescent="0.25">
      <c r="E32" s="1134"/>
      <c r="H32" s="1134"/>
      <c r="K32" s="1134"/>
    </row>
    <row r="33" spans="5:11" x14ac:dyDescent="0.25">
      <c r="E33" s="1134"/>
      <c r="H33" s="1134"/>
      <c r="K33" s="1134"/>
    </row>
    <row r="34" spans="5:11" x14ac:dyDescent="0.25">
      <c r="E34" s="1134"/>
      <c r="H34" s="1134"/>
      <c r="K34" s="1134"/>
    </row>
    <row r="35" spans="5:11" x14ac:dyDescent="0.25">
      <c r="E35" s="1134"/>
    </row>
    <row r="36" spans="5:11" x14ac:dyDescent="0.25">
      <c r="E36" s="1134"/>
    </row>
  </sheetData>
  <mergeCells count="8">
    <mergeCell ref="B16:K16"/>
    <mergeCell ref="B2:K2"/>
    <mergeCell ref="B3:K3"/>
    <mergeCell ref="B4:K4"/>
    <mergeCell ref="B6:B7"/>
    <mergeCell ref="C6:E6"/>
    <mergeCell ref="F6:H6"/>
    <mergeCell ref="I6:K6"/>
  </mergeCells>
  <hyperlinks>
    <hyperlink ref="L2" location="'Indice Total'!A147" display="Volver"/>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showGridLines="0" zoomScale="90" zoomScaleNormal="90" workbookViewId="0"/>
  </sheetViews>
  <sheetFormatPr baseColWidth="10" defaultRowHeight="15" x14ac:dyDescent="0.25"/>
  <cols>
    <col min="1" max="1" width="23.7109375" customWidth="1"/>
    <col min="2" max="2" width="11.42578125" style="835"/>
    <col min="3" max="3" width="123" bestFit="1" customWidth="1"/>
  </cols>
  <sheetData>
    <row r="1" spans="2:3" ht="42.95" customHeight="1" x14ac:dyDescent="0.25">
      <c r="C1" s="1135"/>
    </row>
    <row r="2" spans="2:3" ht="21" x14ac:dyDescent="0.35">
      <c r="C2" s="1136" t="s">
        <v>1902</v>
      </c>
    </row>
    <row r="3" spans="2:3" ht="21" x14ac:dyDescent="0.35">
      <c r="B3" s="837" t="s">
        <v>855</v>
      </c>
      <c r="C3" s="990"/>
    </row>
    <row r="4" spans="2:3" ht="15" customHeight="1" x14ac:dyDescent="0.25">
      <c r="B4" s="1375">
        <v>134</v>
      </c>
      <c r="C4" t="s">
        <v>1903</v>
      </c>
    </row>
    <row r="5" spans="2:3" ht="15" customHeight="1" x14ac:dyDescent="0.25">
      <c r="B5" s="1375">
        <v>135</v>
      </c>
      <c r="C5" t="s">
        <v>1904</v>
      </c>
    </row>
    <row r="6" spans="2:3" ht="15" customHeight="1" x14ac:dyDescent="0.25">
      <c r="B6" s="1375">
        <v>136</v>
      </c>
      <c r="C6" t="s">
        <v>1905</v>
      </c>
    </row>
    <row r="7" spans="2:3" ht="15" customHeight="1" x14ac:dyDescent="0.25">
      <c r="B7" s="1375">
        <v>137</v>
      </c>
      <c r="C7" t="s">
        <v>1906</v>
      </c>
    </row>
    <row r="8" spans="2:3" ht="15" customHeight="1" x14ac:dyDescent="0.25">
      <c r="B8" s="1375">
        <v>138</v>
      </c>
      <c r="C8" t="s">
        <v>1907</v>
      </c>
    </row>
    <row r="9" spans="2:3" ht="15" customHeight="1" x14ac:dyDescent="0.25">
      <c r="B9" s="1375">
        <v>139</v>
      </c>
      <c r="C9" t="s">
        <v>1908</v>
      </c>
    </row>
    <row r="10" spans="2:3" ht="15" customHeight="1" x14ac:dyDescent="0.25">
      <c r="B10" s="1375">
        <v>140</v>
      </c>
      <c r="C10" t="s">
        <v>1909</v>
      </c>
    </row>
    <row r="11" spans="2:3" ht="15" customHeight="1" x14ac:dyDescent="0.25">
      <c r="B11" s="1375">
        <v>141</v>
      </c>
      <c r="C11" t="s">
        <v>1910</v>
      </c>
    </row>
    <row r="12" spans="2:3" ht="15" customHeight="1" x14ac:dyDescent="0.25">
      <c r="B12" s="1375">
        <v>142</v>
      </c>
      <c r="C12" t="s">
        <v>1911</v>
      </c>
    </row>
    <row r="13" spans="2:3" ht="15" customHeight="1" x14ac:dyDescent="0.25">
      <c r="B13" s="1375">
        <v>143</v>
      </c>
      <c r="C13" t="s">
        <v>1912</v>
      </c>
    </row>
    <row r="14" spans="2:3" ht="15" customHeight="1" x14ac:dyDescent="0.25">
      <c r="B14" s="1375">
        <v>144</v>
      </c>
      <c r="C14" t="s">
        <v>1913</v>
      </c>
    </row>
    <row r="15" spans="2:3" ht="15" customHeight="1" x14ac:dyDescent="0.25">
      <c r="B15" s="1375">
        <v>145</v>
      </c>
      <c r="C15" t="s">
        <v>1914</v>
      </c>
    </row>
  </sheetData>
  <hyperlinks>
    <hyperlink ref="B4" location="'134-135'!A1" display="'134-135'!A1"/>
    <hyperlink ref="B5" location="'134-135'!A1" display="'134-135'!A1"/>
    <hyperlink ref="B6" location="'136'!A1" display="'136'!A1"/>
    <hyperlink ref="B7" location="'137'!A1" display="'137'!A1"/>
    <hyperlink ref="B8" location="'138'!A1" display="'138'!A1"/>
    <hyperlink ref="B9" location="'139'!A1" display="'139'!A1"/>
    <hyperlink ref="B10" location="'140-141'!A1" display="'140-141'!A1"/>
    <hyperlink ref="B11" location="'140-141'!A1" display="'140-141'!A1"/>
    <hyperlink ref="B12" location="'142'!A1" display="'142'!A1"/>
    <hyperlink ref="B13" location="'143'!A1" display="'143'!A1"/>
    <hyperlink ref="B14" location="'144-145'!A1" display="'144-145'!A1"/>
    <hyperlink ref="B15" location="'144-145'!A1" display="'144-145'!A1"/>
  </hyperlinks>
  <pageMargins left="0.7" right="0.7" top="0.75" bottom="0.75" header="0.3" footer="0.3"/>
  <pageSetup orientation="portrait" verticalDpi="599"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37"/>
  <sheetViews>
    <sheetView showGridLines="0" zoomScale="90" zoomScaleNormal="90" workbookViewId="0"/>
  </sheetViews>
  <sheetFormatPr baseColWidth="10" defaultColWidth="10.28515625" defaultRowHeight="15" x14ac:dyDescent="0.2"/>
  <cols>
    <col min="1" max="1" width="23.7109375" style="1110" customWidth="1"/>
    <col min="2" max="2" width="24.140625" style="1110" customWidth="1"/>
    <col min="3" max="3" width="11" style="1110" customWidth="1"/>
    <col min="4" max="4" width="14.5703125" style="1110" customWidth="1"/>
    <col min="5" max="5" width="11.5703125" style="1110" customWidth="1"/>
    <col min="6" max="6" width="13.5703125" style="1110" customWidth="1"/>
    <col min="7" max="7" width="12" style="1110" customWidth="1"/>
    <col min="8" max="8" width="13.5703125" style="1110" customWidth="1"/>
    <col min="9" max="9" width="11.42578125" style="1110" customWidth="1"/>
    <col min="10" max="10" width="11.85546875" style="1110" customWidth="1"/>
    <col min="11" max="11" width="11.42578125" style="1110" customWidth="1"/>
    <col min="12" max="16384" width="10.28515625" style="1110"/>
  </cols>
  <sheetData>
    <row r="1" spans="2:12" ht="42.95" customHeight="1" x14ac:dyDescent="0.2"/>
    <row r="2" spans="2:12" ht="30" customHeight="1" x14ac:dyDescent="0.25">
      <c r="B2" s="2105" t="s">
        <v>1923</v>
      </c>
      <c r="C2" s="2105"/>
      <c r="D2" s="2105"/>
      <c r="E2" s="2105"/>
      <c r="F2" s="2105"/>
      <c r="G2" s="2105"/>
      <c r="H2" s="2105"/>
      <c r="I2" s="2105"/>
      <c r="J2" s="2105"/>
      <c r="K2" s="3" t="s">
        <v>885</v>
      </c>
    </row>
    <row r="3" spans="2:12" ht="39" customHeight="1" x14ac:dyDescent="0.25">
      <c r="B3" s="2088" t="s">
        <v>1915</v>
      </c>
      <c r="C3" s="2088"/>
      <c r="D3" s="2088"/>
      <c r="E3" s="2088"/>
      <c r="F3" s="2088"/>
      <c r="G3" s="2088"/>
      <c r="H3" s="2088"/>
      <c r="I3" s="2088"/>
      <c r="J3" s="2088"/>
    </row>
    <row r="4" spans="2:12" ht="16.5" thickBot="1" x14ac:dyDescent="0.3">
      <c r="B4" s="2090" t="s">
        <v>1916</v>
      </c>
      <c r="C4" s="2090"/>
      <c r="D4" s="2090"/>
      <c r="E4" s="2090"/>
      <c r="F4" s="2090"/>
      <c r="G4" s="2090"/>
      <c r="H4" s="2090"/>
      <c r="I4" s="2090"/>
      <c r="J4" s="2090"/>
    </row>
    <row r="5" spans="2:12" ht="13.5" customHeight="1" x14ac:dyDescent="0.2">
      <c r="D5" s="1111"/>
      <c r="F5" s="1116"/>
      <c r="G5" s="1116"/>
      <c r="H5" s="1116"/>
      <c r="I5" s="1283"/>
      <c r="J5" s="1116"/>
    </row>
    <row r="6" spans="2:12" ht="15.75" x14ac:dyDescent="0.2">
      <c r="B6" s="2142" t="s">
        <v>1060</v>
      </c>
      <c r="C6" s="1173">
        <v>2014</v>
      </c>
      <c r="D6" s="1173"/>
      <c r="E6" s="1173">
        <v>2015</v>
      </c>
      <c r="F6" s="1173"/>
      <c r="G6" s="2142">
        <v>2016</v>
      </c>
      <c r="H6" s="2142"/>
      <c r="I6" s="2142">
        <v>2017</v>
      </c>
      <c r="J6" s="2142"/>
    </row>
    <row r="7" spans="2:12" ht="15.75" x14ac:dyDescent="0.2">
      <c r="B7" s="2143"/>
      <c r="C7" s="1071" t="s">
        <v>1917</v>
      </c>
      <c r="D7" s="1071" t="s">
        <v>1918</v>
      </c>
      <c r="E7" s="1071" t="s">
        <v>1917</v>
      </c>
      <c r="F7" s="1071" t="s">
        <v>1918</v>
      </c>
      <c r="G7" s="1071" t="s">
        <v>1917</v>
      </c>
      <c r="H7" s="1071" t="s">
        <v>1918</v>
      </c>
      <c r="I7" s="1071" t="s">
        <v>1917</v>
      </c>
      <c r="J7" s="1071" t="s">
        <v>1918</v>
      </c>
    </row>
    <row r="8" spans="2:12" x14ac:dyDescent="0.2">
      <c r="B8" s="1079" t="s">
        <v>1919</v>
      </c>
      <c r="C8" s="1119">
        <v>188</v>
      </c>
      <c r="D8" s="1285">
        <v>26330</v>
      </c>
      <c r="E8" s="1119">
        <v>160</v>
      </c>
      <c r="F8" s="1285">
        <v>22458</v>
      </c>
      <c r="G8" s="1119">
        <v>137</v>
      </c>
      <c r="H8" s="1285">
        <v>19682</v>
      </c>
      <c r="I8" s="1119">
        <v>99</v>
      </c>
      <c r="J8" s="1285">
        <v>10692</v>
      </c>
      <c r="L8" s="1118"/>
    </row>
    <row r="9" spans="2:12" ht="21" customHeight="1" x14ac:dyDescent="0.2">
      <c r="B9" s="1079" t="s">
        <v>1441</v>
      </c>
      <c r="C9" s="1119">
        <v>280</v>
      </c>
      <c r="D9" s="1285">
        <v>38959</v>
      </c>
      <c r="E9" s="1119">
        <v>207</v>
      </c>
      <c r="F9" s="1285">
        <v>29054</v>
      </c>
      <c r="G9" s="1119">
        <v>159</v>
      </c>
      <c r="H9" s="1285">
        <v>22480</v>
      </c>
      <c r="I9" s="1119">
        <v>126</v>
      </c>
      <c r="J9" s="1285">
        <v>17529</v>
      </c>
      <c r="L9" s="1118"/>
    </row>
    <row r="10" spans="2:12" ht="20.100000000000001" customHeight="1" x14ac:dyDescent="0.2">
      <c r="B10" s="1079" t="s">
        <v>1442</v>
      </c>
      <c r="C10" s="1119">
        <v>326</v>
      </c>
      <c r="D10" s="1285">
        <v>44534</v>
      </c>
      <c r="E10" s="1119">
        <v>252</v>
      </c>
      <c r="F10" s="1285">
        <v>30192</v>
      </c>
      <c r="G10" s="1119">
        <v>184</v>
      </c>
      <c r="H10" s="1285">
        <v>25037</v>
      </c>
      <c r="I10" s="1119">
        <v>67</v>
      </c>
      <c r="J10" s="1285">
        <v>8954</v>
      </c>
      <c r="L10" s="1118"/>
    </row>
    <row r="11" spans="2:12" ht="20.100000000000001" customHeight="1" x14ac:dyDescent="0.2">
      <c r="B11" s="1079" t="s">
        <v>1920</v>
      </c>
      <c r="C11" s="1119">
        <v>61</v>
      </c>
      <c r="D11" s="1285">
        <v>12193</v>
      </c>
      <c r="E11" s="1119">
        <v>36</v>
      </c>
      <c r="F11" s="1285">
        <v>7236</v>
      </c>
      <c r="G11" s="1119">
        <v>30</v>
      </c>
      <c r="H11" s="1285">
        <v>5663</v>
      </c>
      <c r="I11" s="1119">
        <v>13</v>
      </c>
      <c r="J11" s="1285">
        <v>2915</v>
      </c>
      <c r="L11" s="1118"/>
    </row>
    <row r="12" spans="2:12" ht="20.100000000000001" customHeight="1" x14ac:dyDescent="0.2">
      <c r="B12" s="1079" t="s">
        <v>1444</v>
      </c>
      <c r="C12" s="1119">
        <v>83</v>
      </c>
      <c r="D12" s="1285">
        <v>11668</v>
      </c>
      <c r="E12" s="1119">
        <v>68</v>
      </c>
      <c r="F12" s="1285">
        <v>9164</v>
      </c>
      <c r="G12" s="1119">
        <v>56</v>
      </c>
      <c r="H12" s="1285">
        <v>7411</v>
      </c>
      <c r="I12" s="1119">
        <v>41</v>
      </c>
      <c r="J12" s="1285">
        <v>5521</v>
      </c>
      <c r="L12" s="1118"/>
    </row>
    <row r="13" spans="2:12" ht="20.100000000000001" customHeight="1" x14ac:dyDescent="0.2">
      <c r="B13" s="1079" t="s">
        <v>1445</v>
      </c>
      <c r="C13" s="1119">
        <v>18</v>
      </c>
      <c r="D13" s="1285">
        <v>2519</v>
      </c>
      <c r="E13" s="1119">
        <v>17</v>
      </c>
      <c r="F13" s="1285">
        <v>2475</v>
      </c>
      <c r="G13" s="1119">
        <v>7</v>
      </c>
      <c r="H13" s="1285">
        <v>1015</v>
      </c>
      <c r="I13" s="1119">
        <v>6</v>
      </c>
      <c r="J13" s="1285">
        <v>551</v>
      </c>
      <c r="L13" s="1118"/>
    </row>
    <row r="14" spans="2:12" ht="16.5" x14ac:dyDescent="0.2">
      <c r="B14" s="1079" t="s">
        <v>2284</v>
      </c>
      <c r="C14" s="1119"/>
      <c r="D14" s="1285">
        <v>378</v>
      </c>
      <c r="E14" s="1119"/>
      <c r="F14" s="1285">
        <v>121</v>
      </c>
      <c r="G14" s="1119"/>
      <c r="H14" s="1285">
        <v>127</v>
      </c>
      <c r="I14" s="1119"/>
      <c r="J14" s="1285">
        <v>12</v>
      </c>
      <c r="L14" s="1118"/>
    </row>
    <row r="15" spans="2:12" ht="15.75" x14ac:dyDescent="0.2">
      <c r="B15" s="1228" t="s">
        <v>10</v>
      </c>
      <c r="C15" s="1286">
        <v>956</v>
      </c>
      <c r="D15" s="1286">
        <v>136581</v>
      </c>
      <c r="E15" s="1286">
        <v>740</v>
      </c>
      <c r="F15" s="1286">
        <v>100700</v>
      </c>
      <c r="G15" s="1286">
        <v>573</v>
      </c>
      <c r="H15" s="1286">
        <v>81415</v>
      </c>
      <c r="I15" s="1286">
        <v>352</v>
      </c>
      <c r="J15" s="1286">
        <v>46174</v>
      </c>
      <c r="L15" s="1118"/>
    </row>
    <row r="16" spans="2:12" x14ac:dyDescent="0.2">
      <c r="B16" s="1737" t="s">
        <v>1921</v>
      </c>
      <c r="L16" s="1118"/>
    </row>
    <row r="17" spans="2:11" ht="12.95" customHeight="1" x14ac:dyDescent="0.2"/>
    <row r="18" spans="2:11" ht="12.95" customHeight="1" x14ac:dyDescent="0.2">
      <c r="B18" s="1288" t="s">
        <v>1922</v>
      </c>
    </row>
    <row r="20" spans="2:11" ht="26.25" customHeight="1" x14ac:dyDescent="0.25">
      <c r="B20" s="2105" t="s">
        <v>1927</v>
      </c>
      <c r="C20" s="2105"/>
      <c r="D20" s="2105"/>
      <c r="E20" s="2105"/>
      <c r="F20" s="2105"/>
      <c r="G20" s="2105"/>
      <c r="H20" s="2105"/>
      <c r="I20" s="2105"/>
      <c r="J20" s="2105"/>
      <c r="K20" s="3" t="s">
        <v>885</v>
      </c>
    </row>
    <row r="21" spans="2:11" ht="15.75" x14ac:dyDescent="0.25">
      <c r="B21" s="2107" t="s">
        <v>1924</v>
      </c>
      <c r="C21" s="2141"/>
      <c r="D21" s="2141"/>
      <c r="E21" s="2141"/>
      <c r="F21" s="2141"/>
      <c r="G21" s="2141"/>
      <c r="H21" s="2141"/>
      <c r="I21" s="2141"/>
      <c r="J21" s="2141"/>
    </row>
    <row r="22" spans="2:11" ht="23.25" customHeight="1" thickBot="1" x14ac:dyDescent="0.3">
      <c r="B22" s="2090" t="s">
        <v>1925</v>
      </c>
      <c r="C22" s="2090"/>
      <c r="D22" s="2090"/>
      <c r="E22" s="2090"/>
      <c r="F22" s="2090"/>
      <c r="G22" s="2090"/>
      <c r="H22" s="2090"/>
      <c r="I22" s="2090"/>
      <c r="J22" s="2090"/>
    </row>
    <row r="23" spans="2:11" x14ac:dyDescent="0.2">
      <c r="J23" s="1289"/>
    </row>
    <row r="24" spans="2:11" ht="42.75" customHeight="1" x14ac:dyDescent="0.2">
      <c r="B24" s="1071" t="s">
        <v>1060</v>
      </c>
      <c r="C24" s="1071"/>
      <c r="D24" s="1071">
        <v>2011</v>
      </c>
      <c r="E24" s="1071">
        <v>2012</v>
      </c>
      <c r="F24" s="1071">
        <v>2013</v>
      </c>
      <c r="G24" s="1071">
        <v>2014</v>
      </c>
      <c r="H24" s="1071">
        <v>2015</v>
      </c>
      <c r="I24" s="1071">
        <v>2016</v>
      </c>
      <c r="J24" s="1071">
        <v>2017</v>
      </c>
    </row>
    <row r="25" spans="2:11" x14ac:dyDescent="0.2">
      <c r="B25" s="1079" t="s">
        <v>1919</v>
      </c>
      <c r="C25" s="1119"/>
      <c r="D25" s="1290">
        <v>1304</v>
      </c>
      <c r="E25" s="1290">
        <v>809</v>
      </c>
      <c r="F25" s="1290">
        <v>663</v>
      </c>
      <c r="G25" s="1290">
        <v>412</v>
      </c>
      <c r="H25" s="1290">
        <v>287</v>
      </c>
      <c r="I25" s="1290">
        <v>303</v>
      </c>
      <c r="J25" s="1290">
        <v>206</v>
      </c>
    </row>
    <row r="26" spans="2:11" ht="20.100000000000001" customHeight="1" x14ac:dyDescent="0.2">
      <c r="B26" s="1079" t="s">
        <v>1441</v>
      </c>
      <c r="C26" s="1119"/>
      <c r="D26" s="1290">
        <v>1726</v>
      </c>
      <c r="E26" s="1290">
        <v>1085</v>
      </c>
      <c r="F26" s="1290">
        <v>949</v>
      </c>
      <c r="G26" s="1290">
        <v>691</v>
      </c>
      <c r="H26" s="1290">
        <v>504</v>
      </c>
      <c r="I26" s="1290">
        <v>411</v>
      </c>
      <c r="J26" s="1290">
        <v>292</v>
      </c>
    </row>
    <row r="27" spans="2:11" ht="20.100000000000001" customHeight="1" x14ac:dyDescent="0.2">
      <c r="B27" s="1079" t="s">
        <v>1442</v>
      </c>
      <c r="C27" s="1119"/>
      <c r="D27" s="1290">
        <v>1417</v>
      </c>
      <c r="E27" s="1290">
        <v>881</v>
      </c>
      <c r="F27" s="1290">
        <v>623</v>
      </c>
      <c r="G27" s="1290">
        <v>499</v>
      </c>
      <c r="H27" s="1290">
        <v>457</v>
      </c>
      <c r="I27" s="1290">
        <v>253</v>
      </c>
      <c r="J27" s="1290">
        <v>84</v>
      </c>
    </row>
    <row r="28" spans="2:11" ht="20.100000000000001" customHeight="1" x14ac:dyDescent="0.2">
      <c r="B28" s="1079" t="s">
        <v>1920</v>
      </c>
      <c r="C28" s="1119"/>
      <c r="D28" s="1290">
        <v>342</v>
      </c>
      <c r="E28" s="1290">
        <v>201</v>
      </c>
      <c r="F28" s="1290">
        <v>392</v>
      </c>
      <c r="G28" s="1290">
        <v>416</v>
      </c>
      <c r="H28" s="1290">
        <v>117</v>
      </c>
      <c r="I28" s="1290">
        <v>57</v>
      </c>
      <c r="J28" s="1290">
        <v>34</v>
      </c>
    </row>
    <row r="29" spans="2:11" ht="20.100000000000001" customHeight="1" x14ac:dyDescent="0.2">
      <c r="B29" s="1079" t="s">
        <v>1444</v>
      </c>
      <c r="C29" s="1119"/>
      <c r="D29" s="1290">
        <v>438</v>
      </c>
      <c r="E29" s="1290">
        <v>204</v>
      </c>
      <c r="F29" s="1290">
        <v>79</v>
      </c>
      <c r="G29" s="1290">
        <v>119</v>
      </c>
      <c r="H29" s="1290">
        <v>133</v>
      </c>
      <c r="I29" s="1290">
        <v>73</v>
      </c>
      <c r="J29" s="1290">
        <v>62</v>
      </c>
    </row>
    <row r="30" spans="2:11" ht="20.100000000000001" customHeight="1" x14ac:dyDescent="0.2">
      <c r="B30" s="1079" t="s">
        <v>1445</v>
      </c>
      <c r="C30" s="1119"/>
      <c r="D30" s="1290">
        <v>159</v>
      </c>
      <c r="E30" s="1290">
        <v>168</v>
      </c>
      <c r="F30" s="1290">
        <v>86</v>
      </c>
      <c r="G30" s="1290">
        <v>46</v>
      </c>
      <c r="H30" s="1290">
        <v>40</v>
      </c>
      <c r="I30" s="1290">
        <v>18</v>
      </c>
      <c r="J30" s="1290">
        <v>18</v>
      </c>
    </row>
    <row r="31" spans="2:11" ht="20.100000000000001" customHeight="1" x14ac:dyDescent="0.2">
      <c r="B31" s="1228" t="s">
        <v>10</v>
      </c>
      <c r="C31" s="1228"/>
      <c r="D31" s="1091">
        <v>5386</v>
      </c>
      <c r="E31" s="1091">
        <v>3348</v>
      </c>
      <c r="F31" s="1091">
        <v>2792</v>
      </c>
      <c r="G31" s="1091">
        <v>2183</v>
      </c>
      <c r="H31" s="1091">
        <v>1538</v>
      </c>
      <c r="I31" s="1091">
        <v>1115</v>
      </c>
      <c r="J31" s="1091">
        <v>696</v>
      </c>
    </row>
    <row r="32" spans="2:11" x14ac:dyDescent="0.2">
      <c r="B32" s="1117" t="s">
        <v>1926</v>
      </c>
      <c r="C32" s="1276"/>
    </row>
    <row r="33" spans="3:9" x14ac:dyDescent="0.2">
      <c r="C33" s="1276"/>
      <c r="H33" s="1291"/>
    </row>
    <row r="34" spans="3:9" x14ac:dyDescent="0.2">
      <c r="C34" s="1276"/>
      <c r="H34" s="1291"/>
      <c r="I34" s="1283"/>
    </row>
    <row r="35" spans="3:9" x14ac:dyDescent="0.2">
      <c r="C35" s="1276"/>
      <c r="H35" s="1291"/>
    </row>
    <row r="36" spans="3:9" x14ac:dyDescent="0.2">
      <c r="H36" s="1291"/>
    </row>
    <row r="37" spans="3:9" x14ac:dyDescent="0.2">
      <c r="H37" s="1291"/>
    </row>
  </sheetData>
  <mergeCells count="9">
    <mergeCell ref="B20:J20"/>
    <mergeCell ref="B21:J21"/>
    <mergeCell ref="B22:J22"/>
    <mergeCell ref="B2:J2"/>
    <mergeCell ref="B3:J3"/>
    <mergeCell ref="B4:J4"/>
    <mergeCell ref="B6:B7"/>
    <mergeCell ref="G6:H6"/>
    <mergeCell ref="I6:J6"/>
  </mergeCells>
  <hyperlinks>
    <hyperlink ref="K2" location="'Indice Total'!A159" display="Volver"/>
    <hyperlink ref="K20" location="'Indice Total'!A159"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39"/>
  <sheetViews>
    <sheetView showGridLines="0" zoomScale="90" zoomScaleNormal="90" workbookViewId="0"/>
  </sheetViews>
  <sheetFormatPr baseColWidth="10" defaultColWidth="10.28515625" defaultRowHeight="15" x14ac:dyDescent="0.2"/>
  <cols>
    <col min="1" max="1" width="23.7109375" style="1110" customWidth="1"/>
    <col min="2" max="2" width="47" style="1110" bestFit="1" customWidth="1"/>
    <col min="3" max="3" width="11.42578125" style="1110" bestFit="1" customWidth="1"/>
    <col min="4" max="7" width="15.85546875" style="1110" customWidth="1"/>
    <col min="8" max="8" width="11.28515625" style="1110" customWidth="1"/>
    <col min="9" max="202" width="10.28515625" style="1110"/>
    <col min="203" max="203" width="1.85546875" style="1110" customWidth="1"/>
    <col min="204" max="256" width="10.28515625" style="1110"/>
    <col min="257" max="257" width="17.140625" style="1110" customWidth="1"/>
    <col min="258" max="258" width="38.85546875" style="1110" customWidth="1"/>
    <col min="259" max="263" width="15.85546875" style="1110" customWidth="1"/>
    <col min="264" max="264" width="4" style="1110" customWidth="1"/>
    <col min="265" max="458" width="10.28515625" style="1110"/>
    <col min="459" max="459" width="1.85546875" style="1110" customWidth="1"/>
    <col min="460" max="512" width="10.28515625" style="1110"/>
    <col min="513" max="513" width="17.140625" style="1110" customWidth="1"/>
    <col min="514" max="514" width="38.85546875" style="1110" customWidth="1"/>
    <col min="515" max="519" width="15.85546875" style="1110" customWidth="1"/>
    <col min="520" max="520" width="4" style="1110" customWidth="1"/>
    <col min="521" max="714" width="10.28515625" style="1110"/>
    <col min="715" max="715" width="1.85546875" style="1110" customWidth="1"/>
    <col min="716" max="768" width="10.28515625" style="1110"/>
    <col min="769" max="769" width="17.140625" style="1110" customWidth="1"/>
    <col min="770" max="770" width="38.85546875" style="1110" customWidth="1"/>
    <col min="771" max="775" width="15.85546875" style="1110" customWidth="1"/>
    <col min="776" max="776" width="4" style="1110" customWidth="1"/>
    <col min="777" max="970" width="10.28515625" style="1110"/>
    <col min="971" max="971" width="1.85546875" style="1110" customWidth="1"/>
    <col min="972" max="1024" width="10.28515625" style="1110"/>
    <col min="1025" max="1025" width="17.140625" style="1110" customWidth="1"/>
    <col min="1026" max="1026" width="38.85546875" style="1110" customWidth="1"/>
    <col min="1027" max="1031" width="15.85546875" style="1110" customWidth="1"/>
    <col min="1032" max="1032" width="4" style="1110" customWidth="1"/>
    <col min="1033" max="1226" width="10.28515625" style="1110"/>
    <col min="1227" max="1227" width="1.85546875" style="1110" customWidth="1"/>
    <col min="1228" max="1280" width="10.28515625" style="1110"/>
    <col min="1281" max="1281" width="17.140625" style="1110" customWidth="1"/>
    <col min="1282" max="1282" width="38.85546875" style="1110" customWidth="1"/>
    <col min="1283" max="1287" width="15.85546875" style="1110" customWidth="1"/>
    <col min="1288" max="1288" width="4" style="1110" customWidth="1"/>
    <col min="1289" max="1482" width="10.28515625" style="1110"/>
    <col min="1483" max="1483" width="1.85546875" style="1110" customWidth="1"/>
    <col min="1484" max="1536" width="10.28515625" style="1110"/>
    <col min="1537" max="1537" width="17.140625" style="1110" customWidth="1"/>
    <col min="1538" max="1538" width="38.85546875" style="1110" customWidth="1"/>
    <col min="1539" max="1543" width="15.85546875" style="1110" customWidth="1"/>
    <col min="1544" max="1544" width="4" style="1110" customWidth="1"/>
    <col min="1545" max="1738" width="10.28515625" style="1110"/>
    <col min="1739" max="1739" width="1.85546875" style="1110" customWidth="1"/>
    <col min="1740" max="1792" width="10.28515625" style="1110"/>
    <col min="1793" max="1793" width="17.140625" style="1110" customWidth="1"/>
    <col min="1794" max="1794" width="38.85546875" style="1110" customWidth="1"/>
    <col min="1795" max="1799" width="15.85546875" style="1110" customWidth="1"/>
    <col min="1800" max="1800" width="4" style="1110" customWidth="1"/>
    <col min="1801" max="1994" width="10.28515625" style="1110"/>
    <col min="1995" max="1995" width="1.85546875" style="1110" customWidth="1"/>
    <col min="1996" max="2048" width="10.28515625" style="1110"/>
    <col min="2049" max="2049" width="17.140625" style="1110" customWidth="1"/>
    <col min="2050" max="2050" width="38.85546875" style="1110" customWidth="1"/>
    <col min="2051" max="2055" width="15.85546875" style="1110" customWidth="1"/>
    <col min="2056" max="2056" width="4" style="1110" customWidth="1"/>
    <col min="2057" max="2250" width="10.28515625" style="1110"/>
    <col min="2251" max="2251" width="1.85546875" style="1110" customWidth="1"/>
    <col min="2252" max="2304" width="10.28515625" style="1110"/>
    <col min="2305" max="2305" width="17.140625" style="1110" customWidth="1"/>
    <col min="2306" max="2306" width="38.85546875" style="1110" customWidth="1"/>
    <col min="2307" max="2311" width="15.85546875" style="1110" customWidth="1"/>
    <col min="2312" max="2312" width="4" style="1110" customWidth="1"/>
    <col min="2313" max="2506" width="10.28515625" style="1110"/>
    <col min="2507" max="2507" width="1.85546875" style="1110" customWidth="1"/>
    <col min="2508" max="2560" width="10.28515625" style="1110"/>
    <col min="2561" max="2561" width="17.140625" style="1110" customWidth="1"/>
    <col min="2562" max="2562" width="38.85546875" style="1110" customWidth="1"/>
    <col min="2563" max="2567" width="15.85546875" style="1110" customWidth="1"/>
    <col min="2568" max="2568" width="4" style="1110" customWidth="1"/>
    <col min="2569" max="2762" width="10.28515625" style="1110"/>
    <col min="2763" max="2763" width="1.85546875" style="1110" customWidth="1"/>
    <col min="2764" max="2816" width="10.28515625" style="1110"/>
    <col min="2817" max="2817" width="17.140625" style="1110" customWidth="1"/>
    <col min="2818" max="2818" width="38.85546875" style="1110" customWidth="1"/>
    <col min="2819" max="2823" width="15.85546875" style="1110" customWidth="1"/>
    <col min="2824" max="2824" width="4" style="1110" customWidth="1"/>
    <col min="2825" max="3018" width="10.28515625" style="1110"/>
    <col min="3019" max="3019" width="1.85546875" style="1110" customWidth="1"/>
    <col min="3020" max="3072" width="10.28515625" style="1110"/>
    <col min="3073" max="3073" width="17.140625" style="1110" customWidth="1"/>
    <col min="3074" max="3074" width="38.85546875" style="1110" customWidth="1"/>
    <col min="3075" max="3079" width="15.85546875" style="1110" customWidth="1"/>
    <col min="3080" max="3080" width="4" style="1110" customWidth="1"/>
    <col min="3081" max="3274" width="10.28515625" style="1110"/>
    <col min="3275" max="3275" width="1.85546875" style="1110" customWidth="1"/>
    <col min="3276" max="3328" width="10.28515625" style="1110"/>
    <col min="3329" max="3329" width="17.140625" style="1110" customWidth="1"/>
    <col min="3330" max="3330" width="38.85546875" style="1110" customWidth="1"/>
    <col min="3331" max="3335" width="15.85546875" style="1110" customWidth="1"/>
    <col min="3336" max="3336" width="4" style="1110" customWidth="1"/>
    <col min="3337" max="3530" width="10.28515625" style="1110"/>
    <col min="3531" max="3531" width="1.85546875" style="1110" customWidth="1"/>
    <col min="3532" max="3584" width="10.28515625" style="1110"/>
    <col min="3585" max="3585" width="17.140625" style="1110" customWidth="1"/>
    <col min="3586" max="3586" width="38.85546875" style="1110" customWidth="1"/>
    <col min="3587" max="3591" width="15.85546875" style="1110" customWidth="1"/>
    <col min="3592" max="3592" width="4" style="1110" customWidth="1"/>
    <col min="3593" max="3786" width="10.28515625" style="1110"/>
    <col min="3787" max="3787" width="1.85546875" style="1110" customWidth="1"/>
    <col min="3788" max="3840" width="10.28515625" style="1110"/>
    <col min="3841" max="3841" width="17.140625" style="1110" customWidth="1"/>
    <col min="3842" max="3842" width="38.85546875" style="1110" customWidth="1"/>
    <col min="3843" max="3847" width="15.85546875" style="1110" customWidth="1"/>
    <col min="3848" max="3848" width="4" style="1110" customWidth="1"/>
    <col min="3849" max="4042" width="10.28515625" style="1110"/>
    <col min="4043" max="4043" width="1.85546875" style="1110" customWidth="1"/>
    <col min="4044" max="4096" width="10.28515625" style="1110"/>
    <col min="4097" max="4097" width="17.140625" style="1110" customWidth="1"/>
    <col min="4098" max="4098" width="38.85546875" style="1110" customWidth="1"/>
    <col min="4099" max="4103" width="15.85546875" style="1110" customWidth="1"/>
    <col min="4104" max="4104" width="4" style="1110" customWidth="1"/>
    <col min="4105" max="4298" width="10.28515625" style="1110"/>
    <col min="4299" max="4299" width="1.85546875" style="1110" customWidth="1"/>
    <col min="4300" max="4352" width="10.28515625" style="1110"/>
    <col min="4353" max="4353" width="17.140625" style="1110" customWidth="1"/>
    <col min="4354" max="4354" width="38.85546875" style="1110" customWidth="1"/>
    <col min="4355" max="4359" width="15.85546875" style="1110" customWidth="1"/>
    <col min="4360" max="4360" width="4" style="1110" customWidth="1"/>
    <col min="4361" max="4554" width="10.28515625" style="1110"/>
    <col min="4555" max="4555" width="1.85546875" style="1110" customWidth="1"/>
    <col min="4556" max="4608" width="10.28515625" style="1110"/>
    <col min="4609" max="4609" width="17.140625" style="1110" customWidth="1"/>
    <col min="4610" max="4610" width="38.85546875" style="1110" customWidth="1"/>
    <col min="4611" max="4615" width="15.85546875" style="1110" customWidth="1"/>
    <col min="4616" max="4616" width="4" style="1110" customWidth="1"/>
    <col min="4617" max="4810" width="10.28515625" style="1110"/>
    <col min="4811" max="4811" width="1.85546875" style="1110" customWidth="1"/>
    <col min="4812" max="4864" width="10.28515625" style="1110"/>
    <col min="4865" max="4865" width="17.140625" style="1110" customWidth="1"/>
    <col min="4866" max="4866" width="38.85546875" style="1110" customWidth="1"/>
    <col min="4867" max="4871" width="15.85546875" style="1110" customWidth="1"/>
    <col min="4872" max="4872" width="4" style="1110" customWidth="1"/>
    <col min="4873" max="5066" width="10.28515625" style="1110"/>
    <col min="5067" max="5067" width="1.85546875" style="1110" customWidth="1"/>
    <col min="5068" max="5120" width="10.28515625" style="1110"/>
    <col min="5121" max="5121" width="17.140625" style="1110" customWidth="1"/>
    <col min="5122" max="5122" width="38.85546875" style="1110" customWidth="1"/>
    <col min="5123" max="5127" width="15.85546875" style="1110" customWidth="1"/>
    <col min="5128" max="5128" width="4" style="1110" customWidth="1"/>
    <col min="5129" max="5322" width="10.28515625" style="1110"/>
    <col min="5323" max="5323" width="1.85546875" style="1110" customWidth="1"/>
    <col min="5324" max="5376" width="10.28515625" style="1110"/>
    <col min="5377" max="5377" width="17.140625" style="1110" customWidth="1"/>
    <col min="5378" max="5378" width="38.85546875" style="1110" customWidth="1"/>
    <col min="5379" max="5383" width="15.85546875" style="1110" customWidth="1"/>
    <col min="5384" max="5384" width="4" style="1110" customWidth="1"/>
    <col min="5385" max="5578" width="10.28515625" style="1110"/>
    <col min="5579" max="5579" width="1.85546875" style="1110" customWidth="1"/>
    <col min="5580" max="5632" width="10.28515625" style="1110"/>
    <col min="5633" max="5633" width="17.140625" style="1110" customWidth="1"/>
    <col min="5634" max="5634" width="38.85546875" style="1110" customWidth="1"/>
    <col min="5635" max="5639" width="15.85546875" style="1110" customWidth="1"/>
    <col min="5640" max="5640" width="4" style="1110" customWidth="1"/>
    <col min="5641" max="5834" width="10.28515625" style="1110"/>
    <col min="5835" max="5835" width="1.85546875" style="1110" customWidth="1"/>
    <col min="5836" max="5888" width="10.28515625" style="1110"/>
    <col min="5889" max="5889" width="17.140625" style="1110" customWidth="1"/>
    <col min="5890" max="5890" width="38.85546875" style="1110" customWidth="1"/>
    <col min="5891" max="5895" width="15.85546875" style="1110" customWidth="1"/>
    <col min="5896" max="5896" width="4" style="1110" customWidth="1"/>
    <col min="5897" max="6090" width="10.28515625" style="1110"/>
    <col min="6091" max="6091" width="1.85546875" style="1110" customWidth="1"/>
    <col min="6092" max="6144" width="10.28515625" style="1110"/>
    <col min="6145" max="6145" width="17.140625" style="1110" customWidth="1"/>
    <col min="6146" max="6146" width="38.85546875" style="1110" customWidth="1"/>
    <col min="6147" max="6151" width="15.85546875" style="1110" customWidth="1"/>
    <col min="6152" max="6152" width="4" style="1110" customWidth="1"/>
    <col min="6153" max="6346" width="10.28515625" style="1110"/>
    <col min="6347" max="6347" width="1.85546875" style="1110" customWidth="1"/>
    <col min="6348" max="6400" width="10.28515625" style="1110"/>
    <col min="6401" max="6401" width="17.140625" style="1110" customWidth="1"/>
    <col min="6402" max="6402" width="38.85546875" style="1110" customWidth="1"/>
    <col min="6403" max="6407" width="15.85546875" style="1110" customWidth="1"/>
    <col min="6408" max="6408" width="4" style="1110" customWidth="1"/>
    <col min="6409" max="6602" width="10.28515625" style="1110"/>
    <col min="6603" max="6603" width="1.85546875" style="1110" customWidth="1"/>
    <col min="6604" max="6656" width="10.28515625" style="1110"/>
    <col min="6657" max="6657" width="17.140625" style="1110" customWidth="1"/>
    <col min="6658" max="6658" width="38.85546875" style="1110" customWidth="1"/>
    <col min="6659" max="6663" width="15.85546875" style="1110" customWidth="1"/>
    <col min="6664" max="6664" width="4" style="1110" customWidth="1"/>
    <col min="6665" max="6858" width="10.28515625" style="1110"/>
    <col min="6859" max="6859" width="1.85546875" style="1110" customWidth="1"/>
    <col min="6860" max="6912" width="10.28515625" style="1110"/>
    <col min="6913" max="6913" width="17.140625" style="1110" customWidth="1"/>
    <col min="6914" max="6914" width="38.85546875" style="1110" customWidth="1"/>
    <col min="6915" max="6919" width="15.85546875" style="1110" customWidth="1"/>
    <col min="6920" max="6920" width="4" style="1110" customWidth="1"/>
    <col min="6921" max="7114" width="10.28515625" style="1110"/>
    <col min="7115" max="7115" width="1.85546875" style="1110" customWidth="1"/>
    <col min="7116" max="7168" width="10.28515625" style="1110"/>
    <col min="7169" max="7169" width="17.140625" style="1110" customWidth="1"/>
    <col min="7170" max="7170" width="38.85546875" style="1110" customWidth="1"/>
    <col min="7171" max="7175" width="15.85546875" style="1110" customWidth="1"/>
    <col min="7176" max="7176" width="4" style="1110" customWidth="1"/>
    <col min="7177" max="7370" width="10.28515625" style="1110"/>
    <col min="7371" max="7371" width="1.85546875" style="1110" customWidth="1"/>
    <col min="7372" max="7424" width="10.28515625" style="1110"/>
    <col min="7425" max="7425" width="17.140625" style="1110" customWidth="1"/>
    <col min="7426" max="7426" width="38.85546875" style="1110" customWidth="1"/>
    <col min="7427" max="7431" width="15.85546875" style="1110" customWidth="1"/>
    <col min="7432" max="7432" width="4" style="1110" customWidth="1"/>
    <col min="7433" max="7626" width="10.28515625" style="1110"/>
    <col min="7627" max="7627" width="1.85546875" style="1110" customWidth="1"/>
    <col min="7628" max="7680" width="10.28515625" style="1110"/>
    <col min="7681" max="7681" width="17.140625" style="1110" customWidth="1"/>
    <col min="7682" max="7682" width="38.85546875" style="1110" customWidth="1"/>
    <col min="7683" max="7687" width="15.85546875" style="1110" customWidth="1"/>
    <col min="7688" max="7688" width="4" style="1110" customWidth="1"/>
    <col min="7689" max="7882" width="10.28515625" style="1110"/>
    <col min="7883" max="7883" width="1.85546875" style="1110" customWidth="1"/>
    <col min="7884" max="7936" width="10.28515625" style="1110"/>
    <col min="7937" max="7937" width="17.140625" style="1110" customWidth="1"/>
    <col min="7938" max="7938" width="38.85546875" style="1110" customWidth="1"/>
    <col min="7939" max="7943" width="15.85546875" style="1110" customWidth="1"/>
    <col min="7944" max="7944" width="4" style="1110" customWidth="1"/>
    <col min="7945" max="8138" width="10.28515625" style="1110"/>
    <col min="8139" max="8139" width="1.85546875" style="1110" customWidth="1"/>
    <col min="8140" max="8192" width="10.28515625" style="1110"/>
    <col min="8193" max="8193" width="17.140625" style="1110" customWidth="1"/>
    <col min="8194" max="8194" width="38.85546875" style="1110" customWidth="1"/>
    <col min="8195" max="8199" width="15.85546875" style="1110" customWidth="1"/>
    <col min="8200" max="8200" width="4" style="1110" customWidth="1"/>
    <col min="8201" max="8394" width="10.28515625" style="1110"/>
    <col min="8395" max="8395" width="1.85546875" style="1110" customWidth="1"/>
    <col min="8396" max="8448" width="10.28515625" style="1110"/>
    <col min="8449" max="8449" width="17.140625" style="1110" customWidth="1"/>
    <col min="8450" max="8450" width="38.85546875" style="1110" customWidth="1"/>
    <col min="8451" max="8455" width="15.85546875" style="1110" customWidth="1"/>
    <col min="8456" max="8456" width="4" style="1110" customWidth="1"/>
    <col min="8457" max="8650" width="10.28515625" style="1110"/>
    <col min="8651" max="8651" width="1.85546875" style="1110" customWidth="1"/>
    <col min="8652" max="8704" width="10.28515625" style="1110"/>
    <col min="8705" max="8705" width="17.140625" style="1110" customWidth="1"/>
    <col min="8706" max="8706" width="38.85546875" style="1110" customWidth="1"/>
    <col min="8707" max="8711" width="15.85546875" style="1110" customWidth="1"/>
    <col min="8712" max="8712" width="4" style="1110" customWidth="1"/>
    <col min="8713" max="8906" width="10.28515625" style="1110"/>
    <col min="8907" max="8907" width="1.85546875" style="1110" customWidth="1"/>
    <col min="8908" max="8960" width="10.28515625" style="1110"/>
    <col min="8961" max="8961" width="17.140625" style="1110" customWidth="1"/>
    <col min="8962" max="8962" width="38.85546875" style="1110" customWidth="1"/>
    <col min="8963" max="8967" width="15.85546875" style="1110" customWidth="1"/>
    <col min="8968" max="8968" width="4" style="1110" customWidth="1"/>
    <col min="8969" max="9162" width="10.28515625" style="1110"/>
    <col min="9163" max="9163" width="1.85546875" style="1110" customWidth="1"/>
    <col min="9164" max="9216" width="10.28515625" style="1110"/>
    <col min="9217" max="9217" width="17.140625" style="1110" customWidth="1"/>
    <col min="9218" max="9218" width="38.85546875" style="1110" customWidth="1"/>
    <col min="9219" max="9223" width="15.85546875" style="1110" customWidth="1"/>
    <col min="9224" max="9224" width="4" style="1110" customWidth="1"/>
    <col min="9225" max="9418" width="10.28515625" style="1110"/>
    <col min="9419" max="9419" width="1.85546875" style="1110" customWidth="1"/>
    <col min="9420" max="9472" width="10.28515625" style="1110"/>
    <col min="9473" max="9473" width="17.140625" style="1110" customWidth="1"/>
    <col min="9474" max="9474" width="38.85546875" style="1110" customWidth="1"/>
    <col min="9475" max="9479" width="15.85546875" style="1110" customWidth="1"/>
    <col min="9480" max="9480" width="4" style="1110" customWidth="1"/>
    <col min="9481" max="9674" width="10.28515625" style="1110"/>
    <col min="9675" max="9675" width="1.85546875" style="1110" customWidth="1"/>
    <col min="9676" max="9728" width="10.28515625" style="1110"/>
    <col min="9729" max="9729" width="17.140625" style="1110" customWidth="1"/>
    <col min="9730" max="9730" width="38.85546875" style="1110" customWidth="1"/>
    <col min="9731" max="9735" width="15.85546875" style="1110" customWidth="1"/>
    <col min="9736" max="9736" width="4" style="1110" customWidth="1"/>
    <col min="9737" max="9930" width="10.28515625" style="1110"/>
    <col min="9931" max="9931" width="1.85546875" style="1110" customWidth="1"/>
    <col min="9932" max="9984" width="10.28515625" style="1110"/>
    <col min="9985" max="9985" width="17.140625" style="1110" customWidth="1"/>
    <col min="9986" max="9986" width="38.85546875" style="1110" customWidth="1"/>
    <col min="9987" max="9991" width="15.85546875" style="1110" customWidth="1"/>
    <col min="9992" max="9992" width="4" style="1110" customWidth="1"/>
    <col min="9993" max="10186" width="10.28515625" style="1110"/>
    <col min="10187" max="10187" width="1.85546875" style="1110" customWidth="1"/>
    <col min="10188" max="10240" width="10.28515625" style="1110"/>
    <col min="10241" max="10241" width="17.140625" style="1110" customWidth="1"/>
    <col min="10242" max="10242" width="38.85546875" style="1110" customWidth="1"/>
    <col min="10243" max="10247" width="15.85546875" style="1110" customWidth="1"/>
    <col min="10248" max="10248" width="4" style="1110" customWidth="1"/>
    <col min="10249" max="10442" width="10.28515625" style="1110"/>
    <col min="10443" max="10443" width="1.85546875" style="1110" customWidth="1"/>
    <col min="10444" max="10496" width="10.28515625" style="1110"/>
    <col min="10497" max="10497" width="17.140625" style="1110" customWidth="1"/>
    <col min="10498" max="10498" width="38.85546875" style="1110" customWidth="1"/>
    <col min="10499" max="10503" width="15.85546875" style="1110" customWidth="1"/>
    <col min="10504" max="10504" width="4" style="1110" customWidth="1"/>
    <col min="10505" max="10698" width="10.28515625" style="1110"/>
    <col min="10699" max="10699" width="1.85546875" style="1110" customWidth="1"/>
    <col min="10700" max="10752" width="10.28515625" style="1110"/>
    <col min="10753" max="10753" width="17.140625" style="1110" customWidth="1"/>
    <col min="10754" max="10754" width="38.85546875" style="1110" customWidth="1"/>
    <col min="10755" max="10759" width="15.85546875" style="1110" customWidth="1"/>
    <col min="10760" max="10760" width="4" style="1110" customWidth="1"/>
    <col min="10761" max="10954" width="10.28515625" style="1110"/>
    <col min="10955" max="10955" width="1.85546875" style="1110" customWidth="1"/>
    <col min="10956" max="11008" width="10.28515625" style="1110"/>
    <col min="11009" max="11009" width="17.140625" style="1110" customWidth="1"/>
    <col min="11010" max="11010" width="38.85546875" style="1110" customWidth="1"/>
    <col min="11011" max="11015" width="15.85546875" style="1110" customWidth="1"/>
    <col min="11016" max="11016" width="4" style="1110" customWidth="1"/>
    <col min="11017" max="11210" width="10.28515625" style="1110"/>
    <col min="11211" max="11211" width="1.85546875" style="1110" customWidth="1"/>
    <col min="11212" max="11264" width="10.28515625" style="1110"/>
    <col min="11265" max="11265" width="17.140625" style="1110" customWidth="1"/>
    <col min="11266" max="11266" width="38.85546875" style="1110" customWidth="1"/>
    <col min="11267" max="11271" width="15.85546875" style="1110" customWidth="1"/>
    <col min="11272" max="11272" width="4" style="1110" customWidth="1"/>
    <col min="11273" max="11466" width="10.28515625" style="1110"/>
    <col min="11467" max="11467" width="1.85546875" style="1110" customWidth="1"/>
    <col min="11468" max="11520" width="10.28515625" style="1110"/>
    <col min="11521" max="11521" width="17.140625" style="1110" customWidth="1"/>
    <col min="11522" max="11522" width="38.85546875" style="1110" customWidth="1"/>
    <col min="11523" max="11527" width="15.85546875" style="1110" customWidth="1"/>
    <col min="11528" max="11528" width="4" style="1110" customWidth="1"/>
    <col min="11529" max="11722" width="10.28515625" style="1110"/>
    <col min="11723" max="11723" width="1.85546875" style="1110" customWidth="1"/>
    <col min="11724" max="11776" width="10.28515625" style="1110"/>
    <col min="11777" max="11777" width="17.140625" style="1110" customWidth="1"/>
    <col min="11778" max="11778" width="38.85546875" style="1110" customWidth="1"/>
    <col min="11779" max="11783" width="15.85546875" style="1110" customWidth="1"/>
    <col min="11784" max="11784" width="4" style="1110" customWidth="1"/>
    <col min="11785" max="11978" width="10.28515625" style="1110"/>
    <col min="11979" max="11979" width="1.85546875" style="1110" customWidth="1"/>
    <col min="11980" max="12032" width="10.28515625" style="1110"/>
    <col min="12033" max="12033" width="17.140625" style="1110" customWidth="1"/>
    <col min="12034" max="12034" width="38.85546875" style="1110" customWidth="1"/>
    <col min="12035" max="12039" width="15.85546875" style="1110" customWidth="1"/>
    <col min="12040" max="12040" width="4" style="1110" customWidth="1"/>
    <col min="12041" max="12234" width="10.28515625" style="1110"/>
    <col min="12235" max="12235" width="1.85546875" style="1110" customWidth="1"/>
    <col min="12236" max="12288" width="10.28515625" style="1110"/>
    <col min="12289" max="12289" width="17.140625" style="1110" customWidth="1"/>
    <col min="12290" max="12290" width="38.85546875" style="1110" customWidth="1"/>
    <col min="12291" max="12295" width="15.85546875" style="1110" customWidth="1"/>
    <col min="12296" max="12296" width="4" style="1110" customWidth="1"/>
    <col min="12297" max="12490" width="10.28515625" style="1110"/>
    <col min="12491" max="12491" width="1.85546875" style="1110" customWidth="1"/>
    <col min="12492" max="12544" width="10.28515625" style="1110"/>
    <col min="12545" max="12545" width="17.140625" style="1110" customWidth="1"/>
    <col min="12546" max="12546" width="38.85546875" style="1110" customWidth="1"/>
    <col min="12547" max="12551" width="15.85546875" style="1110" customWidth="1"/>
    <col min="12552" max="12552" width="4" style="1110" customWidth="1"/>
    <col min="12553" max="12746" width="10.28515625" style="1110"/>
    <col min="12747" max="12747" width="1.85546875" style="1110" customWidth="1"/>
    <col min="12748" max="12800" width="10.28515625" style="1110"/>
    <col min="12801" max="12801" width="17.140625" style="1110" customWidth="1"/>
    <col min="12802" max="12802" width="38.85546875" style="1110" customWidth="1"/>
    <col min="12803" max="12807" width="15.85546875" style="1110" customWidth="1"/>
    <col min="12808" max="12808" width="4" style="1110" customWidth="1"/>
    <col min="12809" max="13002" width="10.28515625" style="1110"/>
    <col min="13003" max="13003" width="1.85546875" style="1110" customWidth="1"/>
    <col min="13004" max="13056" width="10.28515625" style="1110"/>
    <col min="13057" max="13057" width="17.140625" style="1110" customWidth="1"/>
    <col min="13058" max="13058" width="38.85546875" style="1110" customWidth="1"/>
    <col min="13059" max="13063" width="15.85546875" style="1110" customWidth="1"/>
    <col min="13064" max="13064" width="4" style="1110" customWidth="1"/>
    <col min="13065" max="13258" width="10.28515625" style="1110"/>
    <col min="13259" max="13259" width="1.85546875" style="1110" customWidth="1"/>
    <col min="13260" max="13312" width="10.28515625" style="1110"/>
    <col min="13313" max="13313" width="17.140625" style="1110" customWidth="1"/>
    <col min="13314" max="13314" width="38.85546875" style="1110" customWidth="1"/>
    <col min="13315" max="13319" width="15.85546875" style="1110" customWidth="1"/>
    <col min="13320" max="13320" width="4" style="1110" customWidth="1"/>
    <col min="13321" max="13514" width="10.28515625" style="1110"/>
    <col min="13515" max="13515" width="1.85546875" style="1110" customWidth="1"/>
    <col min="13516" max="13568" width="10.28515625" style="1110"/>
    <col min="13569" max="13569" width="17.140625" style="1110" customWidth="1"/>
    <col min="13570" max="13570" width="38.85546875" style="1110" customWidth="1"/>
    <col min="13571" max="13575" width="15.85546875" style="1110" customWidth="1"/>
    <col min="13576" max="13576" width="4" style="1110" customWidth="1"/>
    <col min="13577" max="13770" width="10.28515625" style="1110"/>
    <col min="13771" max="13771" width="1.85546875" style="1110" customWidth="1"/>
    <col min="13772" max="13824" width="10.28515625" style="1110"/>
    <col min="13825" max="13825" width="17.140625" style="1110" customWidth="1"/>
    <col min="13826" max="13826" width="38.85546875" style="1110" customWidth="1"/>
    <col min="13827" max="13831" width="15.85546875" style="1110" customWidth="1"/>
    <col min="13832" max="13832" width="4" style="1110" customWidth="1"/>
    <col min="13833" max="14026" width="10.28515625" style="1110"/>
    <col min="14027" max="14027" width="1.85546875" style="1110" customWidth="1"/>
    <col min="14028" max="14080" width="10.28515625" style="1110"/>
    <col min="14081" max="14081" width="17.140625" style="1110" customWidth="1"/>
    <col min="14082" max="14082" width="38.85546875" style="1110" customWidth="1"/>
    <col min="14083" max="14087" width="15.85546875" style="1110" customWidth="1"/>
    <col min="14088" max="14088" width="4" style="1110" customWidth="1"/>
    <col min="14089" max="14282" width="10.28515625" style="1110"/>
    <col min="14283" max="14283" width="1.85546875" style="1110" customWidth="1"/>
    <col min="14284" max="14336" width="10.28515625" style="1110"/>
    <col min="14337" max="14337" width="17.140625" style="1110" customWidth="1"/>
    <col min="14338" max="14338" width="38.85546875" style="1110" customWidth="1"/>
    <col min="14339" max="14343" width="15.85546875" style="1110" customWidth="1"/>
    <col min="14344" max="14344" width="4" style="1110" customWidth="1"/>
    <col min="14345" max="14538" width="10.28515625" style="1110"/>
    <col min="14539" max="14539" width="1.85546875" style="1110" customWidth="1"/>
    <col min="14540" max="14592" width="10.28515625" style="1110"/>
    <col min="14593" max="14593" width="17.140625" style="1110" customWidth="1"/>
    <col min="14594" max="14594" width="38.85546875" style="1110" customWidth="1"/>
    <col min="14595" max="14599" width="15.85546875" style="1110" customWidth="1"/>
    <col min="14600" max="14600" width="4" style="1110" customWidth="1"/>
    <col min="14601" max="14794" width="10.28515625" style="1110"/>
    <col min="14795" max="14795" width="1.85546875" style="1110" customWidth="1"/>
    <col min="14796" max="14848" width="10.28515625" style="1110"/>
    <col min="14849" max="14849" width="17.140625" style="1110" customWidth="1"/>
    <col min="14850" max="14850" width="38.85546875" style="1110" customWidth="1"/>
    <col min="14851" max="14855" width="15.85546875" style="1110" customWidth="1"/>
    <col min="14856" max="14856" width="4" style="1110" customWidth="1"/>
    <col min="14857" max="15050" width="10.28515625" style="1110"/>
    <col min="15051" max="15051" width="1.85546875" style="1110" customWidth="1"/>
    <col min="15052" max="15104" width="10.28515625" style="1110"/>
    <col min="15105" max="15105" width="17.140625" style="1110" customWidth="1"/>
    <col min="15106" max="15106" width="38.85546875" style="1110" customWidth="1"/>
    <col min="15107" max="15111" width="15.85546875" style="1110" customWidth="1"/>
    <col min="15112" max="15112" width="4" style="1110" customWidth="1"/>
    <col min="15113" max="15306" width="10.28515625" style="1110"/>
    <col min="15307" max="15307" width="1.85546875" style="1110" customWidth="1"/>
    <col min="15308" max="15360" width="10.28515625" style="1110"/>
    <col min="15361" max="15361" width="17.140625" style="1110" customWidth="1"/>
    <col min="15362" max="15362" width="38.85546875" style="1110" customWidth="1"/>
    <col min="15363" max="15367" width="15.85546875" style="1110" customWidth="1"/>
    <col min="15368" max="15368" width="4" style="1110" customWidth="1"/>
    <col min="15369" max="15562" width="10.28515625" style="1110"/>
    <col min="15563" max="15563" width="1.85546875" style="1110" customWidth="1"/>
    <col min="15564" max="15616" width="10.28515625" style="1110"/>
    <col min="15617" max="15617" width="17.140625" style="1110" customWidth="1"/>
    <col min="15618" max="15618" width="38.85546875" style="1110" customWidth="1"/>
    <col min="15619" max="15623" width="15.85546875" style="1110" customWidth="1"/>
    <col min="15624" max="15624" width="4" style="1110" customWidth="1"/>
    <col min="15625" max="15818" width="10.28515625" style="1110"/>
    <col min="15819" max="15819" width="1.85546875" style="1110" customWidth="1"/>
    <col min="15820" max="15872" width="10.28515625" style="1110"/>
    <col min="15873" max="15873" width="17.140625" style="1110" customWidth="1"/>
    <col min="15874" max="15874" width="38.85546875" style="1110" customWidth="1"/>
    <col min="15875" max="15879" width="15.85546875" style="1110" customWidth="1"/>
    <col min="15880" max="15880" width="4" style="1110" customWidth="1"/>
    <col min="15881" max="16074" width="10.28515625" style="1110"/>
    <col min="16075" max="16075" width="1.85546875" style="1110" customWidth="1"/>
    <col min="16076" max="16128" width="10.28515625" style="1110"/>
    <col min="16129" max="16129" width="17.140625" style="1110" customWidth="1"/>
    <col min="16130" max="16130" width="38.85546875" style="1110" customWidth="1"/>
    <col min="16131" max="16135" width="15.85546875" style="1110" customWidth="1"/>
    <col min="16136" max="16136" width="4" style="1110" customWidth="1"/>
    <col min="16137" max="16330" width="10.28515625" style="1110"/>
    <col min="16331" max="16331" width="1.85546875" style="1110" customWidth="1"/>
    <col min="16332" max="16384" width="10.28515625" style="1110"/>
  </cols>
  <sheetData>
    <row r="1" spans="2:10" ht="42.95" customHeight="1" x14ac:dyDescent="0.2"/>
    <row r="2" spans="2:10" ht="18" x14ac:dyDescent="0.25">
      <c r="B2" s="2087" t="s">
        <v>1933</v>
      </c>
      <c r="C2" s="2087"/>
      <c r="D2" s="2087"/>
      <c r="E2" s="2087"/>
      <c r="F2" s="2087"/>
      <c r="G2" s="2087"/>
      <c r="H2" s="3" t="s">
        <v>885</v>
      </c>
    </row>
    <row r="3" spans="2:10" ht="15.75" x14ac:dyDescent="0.2">
      <c r="B3" s="2095" t="s">
        <v>1928</v>
      </c>
      <c r="C3" s="2095"/>
      <c r="D3" s="2095"/>
      <c r="E3" s="2095"/>
      <c r="F3" s="2095"/>
      <c r="G3" s="2095"/>
      <c r="H3" s="1126"/>
    </row>
    <row r="4" spans="2:10" ht="15.75" x14ac:dyDescent="0.25">
      <c r="B4" s="2103" t="s">
        <v>1821</v>
      </c>
      <c r="C4" s="2103"/>
      <c r="D4" s="2103"/>
      <c r="E4" s="2103"/>
      <c r="F4" s="2103"/>
      <c r="G4" s="2103"/>
      <c r="H4" s="1126"/>
    </row>
    <row r="5" spans="2:10" ht="16.5" thickBot="1" x14ac:dyDescent="0.3">
      <c r="B5" s="2090" t="s">
        <v>304</v>
      </c>
      <c r="C5" s="2090"/>
      <c r="D5" s="2090"/>
      <c r="E5" s="2090"/>
      <c r="F5" s="2090"/>
      <c r="G5" s="2090"/>
      <c r="H5" s="1126"/>
    </row>
    <row r="6" spans="2:10" x14ac:dyDescent="0.2">
      <c r="C6" s="1126"/>
      <c r="D6" s="1126"/>
      <c r="E6" s="1126"/>
      <c r="F6" s="1283"/>
      <c r="G6" s="1126"/>
      <c r="H6" s="1126"/>
    </row>
    <row r="7" spans="2:10" ht="15.75" x14ac:dyDescent="0.2">
      <c r="B7" s="1072"/>
      <c r="C7" s="1072">
        <v>2013</v>
      </c>
      <c r="D7" s="1072">
        <v>2014</v>
      </c>
      <c r="E7" s="1072">
        <v>2015</v>
      </c>
      <c r="F7" s="1072">
        <v>2016</v>
      </c>
      <c r="G7" s="1072">
        <v>2017</v>
      </c>
      <c r="H7" s="1126"/>
    </row>
    <row r="8" spans="2:10" x14ac:dyDescent="0.2">
      <c r="B8" s="1292" t="s">
        <v>1077</v>
      </c>
      <c r="C8" s="1293"/>
      <c r="D8" s="1293"/>
      <c r="E8" s="1293"/>
      <c r="F8" s="1293"/>
      <c r="G8" s="1293"/>
      <c r="H8" s="1126"/>
    </row>
    <row r="9" spans="2:10" x14ac:dyDescent="0.2">
      <c r="B9" s="1079" t="s">
        <v>1481</v>
      </c>
      <c r="C9" s="1120">
        <v>7181065</v>
      </c>
      <c r="D9" s="1120">
        <v>8310742</v>
      </c>
      <c r="E9" s="1120">
        <v>8641856</v>
      </c>
      <c r="F9" s="1120">
        <v>9721630</v>
      </c>
      <c r="G9" s="1120">
        <v>10406780</v>
      </c>
      <c r="H9" s="1126"/>
      <c r="I9" s="1111"/>
      <c r="J9" s="1111"/>
    </row>
    <row r="10" spans="2:10" x14ac:dyDescent="0.2">
      <c r="B10" s="1079" t="s">
        <v>1929</v>
      </c>
      <c r="C10" s="1120">
        <v>4290</v>
      </c>
      <c r="D10" s="1120">
        <v>1371</v>
      </c>
      <c r="E10" s="1120">
        <v>537</v>
      </c>
      <c r="F10" s="1120">
        <v>436</v>
      </c>
      <c r="G10" s="1120">
        <v>193</v>
      </c>
      <c r="H10" s="1126"/>
      <c r="I10" s="1111"/>
      <c r="J10" s="1111"/>
    </row>
    <row r="11" spans="2:10" x14ac:dyDescent="0.2">
      <c r="B11" s="1123"/>
      <c r="C11" s="1124"/>
      <c r="D11" s="1124"/>
      <c r="E11" s="1124"/>
      <c r="F11" s="1124"/>
      <c r="G11" s="1124"/>
      <c r="H11" s="1126"/>
      <c r="I11" s="1111"/>
      <c r="J11" s="1111"/>
    </row>
    <row r="12" spans="2:10" ht="15.75" x14ac:dyDescent="0.25">
      <c r="B12" s="1121" t="s">
        <v>1084</v>
      </c>
      <c r="C12" s="1122">
        <v>7185355</v>
      </c>
      <c r="D12" s="1122">
        <v>8312113</v>
      </c>
      <c r="E12" s="1122">
        <v>8642393</v>
      </c>
      <c r="F12" s="1122">
        <v>9722066</v>
      </c>
      <c r="G12" s="1122">
        <v>10406973</v>
      </c>
      <c r="H12" s="1126"/>
      <c r="I12" s="1111"/>
      <c r="J12" s="1111"/>
    </row>
    <row r="13" spans="2:10" x14ac:dyDescent="0.2">
      <c r="B13" s="1123"/>
      <c r="C13" s="1124"/>
      <c r="D13" s="1124"/>
      <c r="E13" s="1124"/>
      <c r="F13" s="1124"/>
      <c r="G13" s="1124"/>
      <c r="H13" s="1126"/>
    </row>
    <row r="14" spans="2:10" x14ac:dyDescent="0.2">
      <c r="B14" s="1292" t="s">
        <v>1085</v>
      </c>
      <c r="C14" s="1293"/>
      <c r="D14" s="1293"/>
      <c r="E14" s="1293"/>
      <c r="F14" s="1293"/>
      <c r="G14" s="1293"/>
      <c r="H14" s="1126"/>
    </row>
    <row r="15" spans="2:10" x14ac:dyDescent="0.2">
      <c r="B15" s="1123"/>
      <c r="C15" s="1124"/>
      <c r="D15" s="1124"/>
      <c r="E15" s="1124"/>
      <c r="F15" s="1124"/>
      <c r="G15" s="1124"/>
      <c r="H15" s="1126"/>
    </row>
    <row r="16" spans="2:10" x14ac:dyDescent="0.2">
      <c r="B16" s="1079" t="s">
        <v>1930</v>
      </c>
      <c r="C16" s="1120">
        <v>180248</v>
      </c>
      <c r="D16" s="1120">
        <v>136203</v>
      </c>
      <c r="E16" s="1120">
        <v>100579</v>
      </c>
      <c r="F16" s="1120">
        <v>81288</v>
      </c>
      <c r="G16" s="1120">
        <v>49664</v>
      </c>
      <c r="H16" s="1126"/>
      <c r="I16" s="1126"/>
    </row>
    <row r="17" spans="2:9" x14ac:dyDescent="0.2">
      <c r="B17" s="1079" t="s">
        <v>1931</v>
      </c>
      <c r="C17" s="1120">
        <v>7057875</v>
      </c>
      <c r="D17" s="1120">
        <v>7935464</v>
      </c>
      <c r="E17" s="1120">
        <v>8478909</v>
      </c>
      <c r="F17" s="1120">
        <v>9061143</v>
      </c>
      <c r="G17" s="1120">
        <v>10776868</v>
      </c>
      <c r="H17" s="1126"/>
    </row>
    <row r="18" spans="2:9" ht="15.75" x14ac:dyDescent="0.25">
      <c r="B18" s="1225" t="s">
        <v>1932</v>
      </c>
      <c r="C18" s="1294">
        <v>7238123</v>
      </c>
      <c r="D18" s="1294">
        <v>8071667</v>
      </c>
      <c r="E18" s="1294">
        <v>8579488</v>
      </c>
      <c r="F18" s="1294">
        <v>9142431</v>
      </c>
      <c r="G18" s="1294">
        <v>10826532</v>
      </c>
      <c r="H18" s="1126"/>
    </row>
    <row r="19" spans="2:9" x14ac:dyDescent="0.2">
      <c r="B19" s="1079" t="s">
        <v>1827</v>
      </c>
      <c r="C19" s="1120">
        <v>-12156</v>
      </c>
      <c r="D19" s="1120">
        <v>-8482</v>
      </c>
      <c r="E19" s="1120">
        <v>-4599</v>
      </c>
      <c r="F19" s="1120">
        <v>-4517</v>
      </c>
      <c r="G19" s="1120">
        <v>-3815</v>
      </c>
      <c r="H19" s="1126"/>
    </row>
    <row r="20" spans="2:9" x14ac:dyDescent="0.2">
      <c r="B20" s="1079" t="s">
        <v>1826</v>
      </c>
      <c r="C20" s="1120">
        <v>986</v>
      </c>
      <c r="D20" s="1120">
        <v>806</v>
      </c>
      <c r="E20" s="1120">
        <v>660</v>
      </c>
      <c r="F20" s="1120">
        <v>718</v>
      </c>
      <c r="G20" s="1120">
        <v>506</v>
      </c>
      <c r="H20" s="1126"/>
    </row>
    <row r="21" spans="2:9" x14ac:dyDescent="0.2">
      <c r="B21" s="1079" t="s">
        <v>1837</v>
      </c>
      <c r="C21" s="1120">
        <v>113048</v>
      </c>
      <c r="D21" s="1120">
        <v>115805</v>
      </c>
      <c r="E21" s="1120">
        <v>116862</v>
      </c>
      <c r="F21" s="1120">
        <v>118623</v>
      </c>
      <c r="G21" s="1120">
        <v>117087</v>
      </c>
      <c r="H21" s="1126"/>
    </row>
    <row r="22" spans="2:9" ht="15.75" x14ac:dyDescent="0.25">
      <c r="B22" s="1121" t="s">
        <v>1505</v>
      </c>
      <c r="C22" s="1122">
        <v>7340001</v>
      </c>
      <c r="D22" s="1122">
        <v>8179796</v>
      </c>
      <c r="E22" s="1122">
        <v>8692411</v>
      </c>
      <c r="F22" s="1122">
        <v>9257255</v>
      </c>
      <c r="G22" s="1122">
        <v>10940310</v>
      </c>
      <c r="H22" s="1126"/>
    </row>
    <row r="23" spans="2:9" x14ac:dyDescent="0.2">
      <c r="B23" s="1123"/>
      <c r="C23" s="1124"/>
      <c r="D23" s="1124"/>
      <c r="E23" s="1124"/>
      <c r="F23" s="1124"/>
      <c r="G23" s="1124"/>
      <c r="H23" s="1126"/>
    </row>
    <row r="24" spans="2:9" ht="15.75" x14ac:dyDescent="0.25">
      <c r="B24" s="1121" t="s">
        <v>1838</v>
      </c>
      <c r="C24" s="1122">
        <v>-154646</v>
      </c>
      <c r="D24" s="1122">
        <v>132317</v>
      </c>
      <c r="E24" s="1122">
        <v>-50018</v>
      </c>
      <c r="F24" s="1122">
        <v>464811</v>
      </c>
      <c r="G24" s="1122">
        <v>-533337</v>
      </c>
      <c r="H24" s="1126"/>
    </row>
    <row r="25" spans="2:9" x14ac:dyDescent="0.2">
      <c r="B25" s="1287"/>
      <c r="C25" s="1295"/>
      <c r="D25" s="1295"/>
      <c r="E25" s="1111"/>
      <c r="F25" s="1111"/>
      <c r="G25" s="1111"/>
      <c r="H25" s="1111"/>
      <c r="I25" s="1111"/>
    </row>
    <row r="26" spans="2:9" x14ac:dyDescent="0.2">
      <c r="B26" s="1129"/>
      <c r="C26" s="1118"/>
      <c r="F26" s="1283"/>
      <c r="G26" s="1126"/>
    </row>
    <row r="27" spans="2:9" x14ac:dyDescent="0.2">
      <c r="D27" s="1118"/>
    </row>
    <row r="28" spans="2:9" x14ac:dyDescent="0.2">
      <c r="D28" s="1118"/>
    </row>
    <row r="29" spans="2:9" x14ac:dyDescent="0.2">
      <c r="D29" s="1118"/>
    </row>
    <row r="30" spans="2:9" x14ac:dyDescent="0.2">
      <c r="D30" s="1118"/>
    </row>
    <row r="31" spans="2:9" x14ac:dyDescent="0.2">
      <c r="D31" s="1118"/>
    </row>
    <row r="32" spans="2:9" x14ac:dyDescent="0.2">
      <c r="D32" s="1118"/>
    </row>
    <row r="33" spans="4:4" x14ac:dyDescent="0.2">
      <c r="D33" s="1118"/>
    </row>
    <row r="34" spans="4:4" x14ac:dyDescent="0.2">
      <c r="D34" s="1118"/>
    </row>
    <row r="35" spans="4:4" x14ac:dyDescent="0.2">
      <c r="D35" s="1118"/>
    </row>
    <row r="36" spans="4:4" x14ac:dyDescent="0.2">
      <c r="D36" s="1118"/>
    </row>
    <row r="37" spans="4:4" x14ac:dyDescent="0.2">
      <c r="D37" s="1118"/>
    </row>
    <row r="38" spans="4:4" x14ac:dyDescent="0.2">
      <c r="D38" s="1118"/>
    </row>
    <row r="39" spans="4:4" x14ac:dyDescent="0.2">
      <c r="D39" s="1118"/>
    </row>
  </sheetData>
  <mergeCells count="4">
    <mergeCell ref="B2:G2"/>
    <mergeCell ref="B3:G3"/>
    <mergeCell ref="B4:G4"/>
    <mergeCell ref="B5:G5"/>
  </mergeCells>
  <hyperlinks>
    <hyperlink ref="H2" location="'Indice Total'!A159"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34"/>
  <sheetViews>
    <sheetView showGridLines="0" zoomScale="90" zoomScaleNormal="90" workbookViewId="0"/>
  </sheetViews>
  <sheetFormatPr baseColWidth="10" defaultColWidth="10.28515625" defaultRowHeight="15" x14ac:dyDescent="0.2"/>
  <cols>
    <col min="1" max="1" width="23.7109375" style="1110" customWidth="1"/>
    <col min="2" max="4" width="15.85546875" style="1110" customWidth="1"/>
    <col min="5" max="5" width="13.5703125" style="1110" customWidth="1"/>
    <col min="6" max="6" width="15.85546875" style="1110" customWidth="1"/>
    <col min="7" max="255" width="10.28515625" style="1110"/>
    <col min="256" max="256" width="15.85546875" style="1110" customWidth="1"/>
    <col min="257" max="257" width="1.42578125" style="1110" customWidth="1"/>
    <col min="258" max="258" width="15.85546875" style="1110" customWidth="1"/>
    <col min="259" max="259" width="5.140625" style="1110" customWidth="1"/>
    <col min="260" max="260" width="15.85546875" style="1110" customWidth="1"/>
    <col min="261" max="261" width="11.42578125" style="1110" customWidth="1"/>
    <col min="262" max="262" width="15.85546875" style="1110" customWidth="1"/>
    <col min="263" max="511" width="10.28515625" style="1110"/>
    <col min="512" max="512" width="15.85546875" style="1110" customWidth="1"/>
    <col min="513" max="513" width="1.42578125" style="1110" customWidth="1"/>
    <col min="514" max="514" width="15.85546875" style="1110" customWidth="1"/>
    <col min="515" max="515" width="5.140625" style="1110" customWidth="1"/>
    <col min="516" max="516" width="15.85546875" style="1110" customWidth="1"/>
    <col min="517" max="517" width="11.42578125" style="1110" customWidth="1"/>
    <col min="518" max="518" width="15.85546875" style="1110" customWidth="1"/>
    <col min="519" max="767" width="10.28515625" style="1110"/>
    <col min="768" max="768" width="15.85546875" style="1110" customWidth="1"/>
    <col min="769" max="769" width="1.42578125" style="1110" customWidth="1"/>
    <col min="770" max="770" width="15.85546875" style="1110" customWidth="1"/>
    <col min="771" max="771" width="5.140625" style="1110" customWidth="1"/>
    <col min="772" max="772" width="15.85546875" style="1110" customWidth="1"/>
    <col min="773" max="773" width="11.42578125" style="1110" customWidth="1"/>
    <col min="774" max="774" width="15.85546875" style="1110" customWidth="1"/>
    <col min="775" max="1023" width="10.28515625" style="1110"/>
    <col min="1024" max="1024" width="15.85546875" style="1110" customWidth="1"/>
    <col min="1025" max="1025" width="1.42578125" style="1110" customWidth="1"/>
    <col min="1026" max="1026" width="15.85546875" style="1110" customWidth="1"/>
    <col min="1027" max="1027" width="5.140625" style="1110" customWidth="1"/>
    <col min="1028" max="1028" width="15.85546875" style="1110" customWidth="1"/>
    <col min="1029" max="1029" width="11.42578125" style="1110" customWidth="1"/>
    <col min="1030" max="1030" width="15.85546875" style="1110" customWidth="1"/>
    <col min="1031" max="1279" width="10.28515625" style="1110"/>
    <col min="1280" max="1280" width="15.85546875" style="1110" customWidth="1"/>
    <col min="1281" max="1281" width="1.42578125" style="1110" customWidth="1"/>
    <col min="1282" max="1282" width="15.85546875" style="1110" customWidth="1"/>
    <col min="1283" max="1283" width="5.140625" style="1110" customWidth="1"/>
    <col min="1284" max="1284" width="15.85546875" style="1110" customWidth="1"/>
    <col min="1285" max="1285" width="11.42578125" style="1110" customWidth="1"/>
    <col min="1286" max="1286" width="15.85546875" style="1110" customWidth="1"/>
    <col min="1287" max="1535" width="10.28515625" style="1110"/>
    <col min="1536" max="1536" width="15.85546875" style="1110" customWidth="1"/>
    <col min="1537" max="1537" width="1.42578125" style="1110" customWidth="1"/>
    <col min="1538" max="1538" width="15.85546875" style="1110" customWidth="1"/>
    <col min="1539" max="1539" width="5.140625" style="1110" customWidth="1"/>
    <col min="1540" max="1540" width="15.85546875" style="1110" customWidth="1"/>
    <col min="1541" max="1541" width="11.42578125" style="1110" customWidth="1"/>
    <col min="1542" max="1542" width="15.85546875" style="1110" customWidth="1"/>
    <col min="1543" max="1791" width="10.28515625" style="1110"/>
    <col min="1792" max="1792" width="15.85546875" style="1110" customWidth="1"/>
    <col min="1793" max="1793" width="1.42578125" style="1110" customWidth="1"/>
    <col min="1794" max="1794" width="15.85546875" style="1110" customWidth="1"/>
    <col min="1795" max="1795" width="5.140625" style="1110" customWidth="1"/>
    <col min="1796" max="1796" width="15.85546875" style="1110" customWidth="1"/>
    <col min="1797" max="1797" width="11.42578125" style="1110" customWidth="1"/>
    <col min="1798" max="1798" width="15.85546875" style="1110" customWidth="1"/>
    <col min="1799" max="2047" width="10.28515625" style="1110"/>
    <col min="2048" max="2048" width="15.85546875" style="1110" customWidth="1"/>
    <col min="2049" max="2049" width="1.42578125" style="1110" customWidth="1"/>
    <col min="2050" max="2050" width="15.85546875" style="1110" customWidth="1"/>
    <col min="2051" max="2051" width="5.140625" style="1110" customWidth="1"/>
    <col min="2052" max="2052" width="15.85546875" style="1110" customWidth="1"/>
    <col min="2053" max="2053" width="11.42578125" style="1110" customWidth="1"/>
    <col min="2054" max="2054" width="15.85546875" style="1110" customWidth="1"/>
    <col min="2055" max="2303" width="10.28515625" style="1110"/>
    <col min="2304" max="2304" width="15.85546875" style="1110" customWidth="1"/>
    <col min="2305" max="2305" width="1.42578125" style="1110" customWidth="1"/>
    <col min="2306" max="2306" width="15.85546875" style="1110" customWidth="1"/>
    <col min="2307" max="2307" width="5.140625" style="1110" customWidth="1"/>
    <col min="2308" max="2308" width="15.85546875" style="1110" customWidth="1"/>
    <col min="2309" max="2309" width="11.42578125" style="1110" customWidth="1"/>
    <col min="2310" max="2310" width="15.85546875" style="1110" customWidth="1"/>
    <col min="2311" max="2559" width="10.28515625" style="1110"/>
    <col min="2560" max="2560" width="15.85546875" style="1110" customWidth="1"/>
    <col min="2561" max="2561" width="1.42578125" style="1110" customWidth="1"/>
    <col min="2562" max="2562" width="15.85546875" style="1110" customWidth="1"/>
    <col min="2563" max="2563" width="5.140625" style="1110" customWidth="1"/>
    <col min="2564" max="2564" width="15.85546875" style="1110" customWidth="1"/>
    <col min="2565" max="2565" width="11.42578125" style="1110" customWidth="1"/>
    <col min="2566" max="2566" width="15.85546875" style="1110" customWidth="1"/>
    <col min="2567" max="2815" width="10.28515625" style="1110"/>
    <col min="2816" max="2816" width="15.85546875" style="1110" customWidth="1"/>
    <col min="2817" max="2817" width="1.42578125" style="1110" customWidth="1"/>
    <col min="2818" max="2818" width="15.85546875" style="1110" customWidth="1"/>
    <col min="2819" max="2819" width="5.140625" style="1110" customWidth="1"/>
    <col min="2820" max="2820" width="15.85546875" style="1110" customWidth="1"/>
    <col min="2821" max="2821" width="11.42578125" style="1110" customWidth="1"/>
    <col min="2822" max="2822" width="15.85546875" style="1110" customWidth="1"/>
    <col min="2823" max="3071" width="10.28515625" style="1110"/>
    <col min="3072" max="3072" width="15.85546875" style="1110" customWidth="1"/>
    <col min="3073" max="3073" width="1.42578125" style="1110" customWidth="1"/>
    <col min="3074" max="3074" width="15.85546875" style="1110" customWidth="1"/>
    <col min="3075" max="3075" width="5.140625" style="1110" customWidth="1"/>
    <col min="3076" max="3076" width="15.85546875" style="1110" customWidth="1"/>
    <col min="3077" max="3077" width="11.42578125" style="1110" customWidth="1"/>
    <col min="3078" max="3078" width="15.85546875" style="1110" customWidth="1"/>
    <col min="3079" max="3327" width="10.28515625" style="1110"/>
    <col min="3328" max="3328" width="15.85546875" style="1110" customWidth="1"/>
    <col min="3329" max="3329" width="1.42578125" style="1110" customWidth="1"/>
    <col min="3330" max="3330" width="15.85546875" style="1110" customWidth="1"/>
    <col min="3331" max="3331" width="5.140625" style="1110" customWidth="1"/>
    <col min="3332" max="3332" width="15.85546875" style="1110" customWidth="1"/>
    <col min="3333" max="3333" width="11.42578125" style="1110" customWidth="1"/>
    <col min="3334" max="3334" width="15.85546875" style="1110" customWidth="1"/>
    <col min="3335" max="3583" width="10.28515625" style="1110"/>
    <col min="3584" max="3584" width="15.85546875" style="1110" customWidth="1"/>
    <col min="3585" max="3585" width="1.42578125" style="1110" customWidth="1"/>
    <col min="3586" max="3586" width="15.85546875" style="1110" customWidth="1"/>
    <col min="3587" max="3587" width="5.140625" style="1110" customWidth="1"/>
    <col min="3588" max="3588" width="15.85546875" style="1110" customWidth="1"/>
    <col min="3589" max="3589" width="11.42578125" style="1110" customWidth="1"/>
    <col min="3590" max="3590" width="15.85546875" style="1110" customWidth="1"/>
    <col min="3591" max="3839" width="10.28515625" style="1110"/>
    <col min="3840" max="3840" width="15.85546875" style="1110" customWidth="1"/>
    <col min="3841" max="3841" width="1.42578125" style="1110" customWidth="1"/>
    <col min="3842" max="3842" width="15.85546875" style="1110" customWidth="1"/>
    <col min="3843" max="3843" width="5.140625" style="1110" customWidth="1"/>
    <col min="3844" max="3844" width="15.85546875" style="1110" customWidth="1"/>
    <col min="3845" max="3845" width="11.42578125" style="1110" customWidth="1"/>
    <col min="3846" max="3846" width="15.85546875" style="1110" customWidth="1"/>
    <col min="3847" max="4095" width="10.28515625" style="1110"/>
    <col min="4096" max="4096" width="15.85546875" style="1110" customWidth="1"/>
    <col min="4097" max="4097" width="1.42578125" style="1110" customWidth="1"/>
    <col min="4098" max="4098" width="15.85546875" style="1110" customWidth="1"/>
    <col min="4099" max="4099" width="5.140625" style="1110" customWidth="1"/>
    <col min="4100" max="4100" width="15.85546875" style="1110" customWidth="1"/>
    <col min="4101" max="4101" width="11.42578125" style="1110" customWidth="1"/>
    <col min="4102" max="4102" width="15.85546875" style="1110" customWidth="1"/>
    <col min="4103" max="4351" width="10.28515625" style="1110"/>
    <col min="4352" max="4352" width="15.85546875" style="1110" customWidth="1"/>
    <col min="4353" max="4353" width="1.42578125" style="1110" customWidth="1"/>
    <col min="4354" max="4354" width="15.85546875" style="1110" customWidth="1"/>
    <col min="4355" max="4355" width="5.140625" style="1110" customWidth="1"/>
    <col min="4356" max="4356" width="15.85546875" style="1110" customWidth="1"/>
    <col min="4357" max="4357" width="11.42578125" style="1110" customWidth="1"/>
    <col min="4358" max="4358" width="15.85546875" style="1110" customWidth="1"/>
    <col min="4359" max="4607" width="10.28515625" style="1110"/>
    <col min="4608" max="4608" width="15.85546875" style="1110" customWidth="1"/>
    <col min="4609" max="4609" width="1.42578125" style="1110" customWidth="1"/>
    <col min="4610" max="4610" width="15.85546875" style="1110" customWidth="1"/>
    <col min="4611" max="4611" width="5.140625" style="1110" customWidth="1"/>
    <col min="4612" max="4612" width="15.85546875" style="1110" customWidth="1"/>
    <col min="4613" max="4613" width="11.42578125" style="1110" customWidth="1"/>
    <col min="4614" max="4614" width="15.85546875" style="1110" customWidth="1"/>
    <col min="4615" max="4863" width="10.28515625" style="1110"/>
    <col min="4864" max="4864" width="15.85546875" style="1110" customWidth="1"/>
    <col min="4865" max="4865" width="1.42578125" style="1110" customWidth="1"/>
    <col min="4866" max="4866" width="15.85546875" style="1110" customWidth="1"/>
    <col min="4867" max="4867" width="5.140625" style="1110" customWidth="1"/>
    <col min="4868" max="4868" width="15.85546875" style="1110" customWidth="1"/>
    <col min="4869" max="4869" width="11.42578125" style="1110" customWidth="1"/>
    <col min="4870" max="4870" width="15.85546875" style="1110" customWidth="1"/>
    <col min="4871" max="5119" width="10.28515625" style="1110"/>
    <col min="5120" max="5120" width="15.85546875" style="1110" customWidth="1"/>
    <col min="5121" max="5121" width="1.42578125" style="1110" customWidth="1"/>
    <col min="5122" max="5122" width="15.85546875" style="1110" customWidth="1"/>
    <col min="5123" max="5123" width="5.140625" style="1110" customWidth="1"/>
    <col min="5124" max="5124" width="15.85546875" style="1110" customWidth="1"/>
    <col min="5125" max="5125" width="11.42578125" style="1110" customWidth="1"/>
    <col min="5126" max="5126" width="15.85546875" style="1110" customWidth="1"/>
    <col min="5127" max="5375" width="10.28515625" style="1110"/>
    <col min="5376" max="5376" width="15.85546875" style="1110" customWidth="1"/>
    <col min="5377" max="5377" width="1.42578125" style="1110" customWidth="1"/>
    <col min="5378" max="5378" width="15.85546875" style="1110" customWidth="1"/>
    <col min="5379" max="5379" width="5.140625" style="1110" customWidth="1"/>
    <col min="5380" max="5380" width="15.85546875" style="1110" customWidth="1"/>
    <col min="5381" max="5381" width="11.42578125" style="1110" customWidth="1"/>
    <col min="5382" max="5382" width="15.85546875" style="1110" customWidth="1"/>
    <col min="5383" max="5631" width="10.28515625" style="1110"/>
    <col min="5632" max="5632" width="15.85546875" style="1110" customWidth="1"/>
    <col min="5633" max="5633" width="1.42578125" style="1110" customWidth="1"/>
    <col min="5634" max="5634" width="15.85546875" style="1110" customWidth="1"/>
    <col min="5635" max="5635" width="5.140625" style="1110" customWidth="1"/>
    <col min="5636" max="5636" width="15.85546875" style="1110" customWidth="1"/>
    <col min="5637" max="5637" width="11.42578125" style="1110" customWidth="1"/>
    <col min="5638" max="5638" width="15.85546875" style="1110" customWidth="1"/>
    <col min="5639" max="5887" width="10.28515625" style="1110"/>
    <col min="5888" max="5888" width="15.85546875" style="1110" customWidth="1"/>
    <col min="5889" max="5889" width="1.42578125" style="1110" customWidth="1"/>
    <col min="5890" max="5890" width="15.85546875" style="1110" customWidth="1"/>
    <col min="5891" max="5891" width="5.140625" style="1110" customWidth="1"/>
    <col min="5892" max="5892" width="15.85546875" style="1110" customWidth="1"/>
    <col min="5893" max="5893" width="11.42578125" style="1110" customWidth="1"/>
    <col min="5894" max="5894" width="15.85546875" style="1110" customWidth="1"/>
    <col min="5895" max="6143" width="10.28515625" style="1110"/>
    <col min="6144" max="6144" width="15.85546875" style="1110" customWidth="1"/>
    <col min="6145" max="6145" width="1.42578125" style="1110" customWidth="1"/>
    <col min="6146" max="6146" width="15.85546875" style="1110" customWidth="1"/>
    <col min="6147" max="6147" width="5.140625" style="1110" customWidth="1"/>
    <col min="6148" max="6148" width="15.85546875" style="1110" customWidth="1"/>
    <col min="6149" max="6149" width="11.42578125" style="1110" customWidth="1"/>
    <col min="6150" max="6150" width="15.85546875" style="1110" customWidth="1"/>
    <col min="6151" max="6399" width="10.28515625" style="1110"/>
    <col min="6400" max="6400" width="15.85546875" style="1110" customWidth="1"/>
    <col min="6401" max="6401" width="1.42578125" style="1110" customWidth="1"/>
    <col min="6402" max="6402" width="15.85546875" style="1110" customWidth="1"/>
    <col min="6403" max="6403" width="5.140625" style="1110" customWidth="1"/>
    <col min="6404" max="6404" width="15.85546875" style="1110" customWidth="1"/>
    <col min="6405" max="6405" width="11.42578125" style="1110" customWidth="1"/>
    <col min="6406" max="6406" width="15.85546875" style="1110" customWidth="1"/>
    <col min="6407" max="6655" width="10.28515625" style="1110"/>
    <col min="6656" max="6656" width="15.85546875" style="1110" customWidth="1"/>
    <col min="6657" max="6657" width="1.42578125" style="1110" customWidth="1"/>
    <col min="6658" max="6658" width="15.85546875" style="1110" customWidth="1"/>
    <col min="6659" max="6659" width="5.140625" style="1110" customWidth="1"/>
    <col min="6660" max="6660" width="15.85546875" style="1110" customWidth="1"/>
    <col min="6661" max="6661" width="11.42578125" style="1110" customWidth="1"/>
    <col min="6662" max="6662" width="15.85546875" style="1110" customWidth="1"/>
    <col min="6663" max="6911" width="10.28515625" style="1110"/>
    <col min="6912" max="6912" width="15.85546875" style="1110" customWidth="1"/>
    <col min="6913" max="6913" width="1.42578125" style="1110" customWidth="1"/>
    <col min="6914" max="6914" width="15.85546875" style="1110" customWidth="1"/>
    <col min="6915" max="6915" width="5.140625" style="1110" customWidth="1"/>
    <col min="6916" max="6916" width="15.85546875" style="1110" customWidth="1"/>
    <col min="6917" max="6917" width="11.42578125" style="1110" customWidth="1"/>
    <col min="6918" max="6918" width="15.85546875" style="1110" customWidth="1"/>
    <col min="6919" max="7167" width="10.28515625" style="1110"/>
    <col min="7168" max="7168" width="15.85546875" style="1110" customWidth="1"/>
    <col min="7169" max="7169" width="1.42578125" style="1110" customWidth="1"/>
    <col min="7170" max="7170" width="15.85546875" style="1110" customWidth="1"/>
    <col min="7171" max="7171" width="5.140625" style="1110" customWidth="1"/>
    <col min="7172" max="7172" width="15.85546875" style="1110" customWidth="1"/>
    <col min="7173" max="7173" width="11.42578125" style="1110" customWidth="1"/>
    <col min="7174" max="7174" width="15.85546875" style="1110" customWidth="1"/>
    <col min="7175" max="7423" width="10.28515625" style="1110"/>
    <col min="7424" max="7424" width="15.85546875" style="1110" customWidth="1"/>
    <col min="7425" max="7425" width="1.42578125" style="1110" customWidth="1"/>
    <col min="7426" max="7426" width="15.85546875" style="1110" customWidth="1"/>
    <col min="7427" max="7427" width="5.140625" style="1110" customWidth="1"/>
    <col min="7428" max="7428" width="15.85546875" style="1110" customWidth="1"/>
    <col min="7429" max="7429" width="11.42578125" style="1110" customWidth="1"/>
    <col min="7430" max="7430" width="15.85546875" style="1110" customWidth="1"/>
    <col min="7431" max="7679" width="10.28515625" style="1110"/>
    <col min="7680" max="7680" width="15.85546875" style="1110" customWidth="1"/>
    <col min="7681" max="7681" width="1.42578125" style="1110" customWidth="1"/>
    <col min="7682" max="7682" width="15.85546875" style="1110" customWidth="1"/>
    <col min="7683" max="7683" width="5.140625" style="1110" customWidth="1"/>
    <col min="7684" max="7684" width="15.85546875" style="1110" customWidth="1"/>
    <col min="7685" max="7685" width="11.42578125" style="1110" customWidth="1"/>
    <col min="7686" max="7686" width="15.85546875" style="1110" customWidth="1"/>
    <col min="7687" max="7935" width="10.28515625" style="1110"/>
    <col min="7936" max="7936" width="15.85546875" style="1110" customWidth="1"/>
    <col min="7937" max="7937" width="1.42578125" style="1110" customWidth="1"/>
    <col min="7938" max="7938" width="15.85546875" style="1110" customWidth="1"/>
    <col min="7939" max="7939" width="5.140625" style="1110" customWidth="1"/>
    <col min="7940" max="7940" width="15.85546875" style="1110" customWidth="1"/>
    <col min="7941" max="7941" width="11.42578125" style="1110" customWidth="1"/>
    <col min="7942" max="7942" width="15.85546875" style="1110" customWidth="1"/>
    <col min="7943" max="8191" width="10.28515625" style="1110"/>
    <col min="8192" max="8192" width="15.85546875" style="1110" customWidth="1"/>
    <col min="8193" max="8193" width="1.42578125" style="1110" customWidth="1"/>
    <col min="8194" max="8194" width="15.85546875" style="1110" customWidth="1"/>
    <col min="8195" max="8195" width="5.140625" style="1110" customWidth="1"/>
    <col min="8196" max="8196" width="15.85546875" style="1110" customWidth="1"/>
    <col min="8197" max="8197" width="11.42578125" style="1110" customWidth="1"/>
    <col min="8198" max="8198" width="15.85546875" style="1110" customWidth="1"/>
    <col min="8199" max="8447" width="10.28515625" style="1110"/>
    <col min="8448" max="8448" width="15.85546875" style="1110" customWidth="1"/>
    <col min="8449" max="8449" width="1.42578125" style="1110" customWidth="1"/>
    <col min="8450" max="8450" width="15.85546875" style="1110" customWidth="1"/>
    <col min="8451" max="8451" width="5.140625" style="1110" customWidth="1"/>
    <col min="8452" max="8452" width="15.85546875" style="1110" customWidth="1"/>
    <col min="8453" max="8453" width="11.42578125" style="1110" customWidth="1"/>
    <col min="8454" max="8454" width="15.85546875" style="1110" customWidth="1"/>
    <col min="8455" max="8703" width="10.28515625" style="1110"/>
    <col min="8704" max="8704" width="15.85546875" style="1110" customWidth="1"/>
    <col min="8705" max="8705" width="1.42578125" style="1110" customWidth="1"/>
    <col min="8706" max="8706" width="15.85546875" style="1110" customWidth="1"/>
    <col min="8707" max="8707" width="5.140625" style="1110" customWidth="1"/>
    <col min="8708" max="8708" width="15.85546875" style="1110" customWidth="1"/>
    <col min="8709" max="8709" width="11.42578125" style="1110" customWidth="1"/>
    <col min="8710" max="8710" width="15.85546875" style="1110" customWidth="1"/>
    <col min="8711" max="8959" width="10.28515625" style="1110"/>
    <col min="8960" max="8960" width="15.85546875" style="1110" customWidth="1"/>
    <col min="8961" max="8961" width="1.42578125" style="1110" customWidth="1"/>
    <col min="8962" max="8962" width="15.85546875" style="1110" customWidth="1"/>
    <col min="8963" max="8963" width="5.140625" style="1110" customWidth="1"/>
    <col min="8964" max="8964" width="15.85546875" style="1110" customWidth="1"/>
    <col min="8965" max="8965" width="11.42578125" style="1110" customWidth="1"/>
    <col min="8966" max="8966" width="15.85546875" style="1110" customWidth="1"/>
    <col min="8967" max="9215" width="10.28515625" style="1110"/>
    <col min="9216" max="9216" width="15.85546875" style="1110" customWidth="1"/>
    <col min="9217" max="9217" width="1.42578125" style="1110" customWidth="1"/>
    <col min="9218" max="9218" width="15.85546875" style="1110" customWidth="1"/>
    <col min="9219" max="9219" width="5.140625" style="1110" customWidth="1"/>
    <col min="9220" max="9220" width="15.85546875" style="1110" customWidth="1"/>
    <col min="9221" max="9221" width="11.42578125" style="1110" customWidth="1"/>
    <col min="9222" max="9222" width="15.85546875" style="1110" customWidth="1"/>
    <col min="9223" max="9471" width="10.28515625" style="1110"/>
    <col min="9472" max="9472" width="15.85546875" style="1110" customWidth="1"/>
    <col min="9473" max="9473" width="1.42578125" style="1110" customWidth="1"/>
    <col min="9474" max="9474" width="15.85546875" style="1110" customWidth="1"/>
    <col min="9475" max="9475" width="5.140625" style="1110" customWidth="1"/>
    <col min="9476" max="9476" width="15.85546875" style="1110" customWidth="1"/>
    <col min="9477" max="9477" width="11.42578125" style="1110" customWidth="1"/>
    <col min="9478" max="9478" width="15.85546875" style="1110" customWidth="1"/>
    <col min="9479" max="9727" width="10.28515625" style="1110"/>
    <col min="9728" max="9728" width="15.85546875" style="1110" customWidth="1"/>
    <col min="9729" max="9729" width="1.42578125" style="1110" customWidth="1"/>
    <col min="9730" max="9730" width="15.85546875" style="1110" customWidth="1"/>
    <col min="9731" max="9731" width="5.140625" style="1110" customWidth="1"/>
    <col min="9732" max="9732" width="15.85546875" style="1110" customWidth="1"/>
    <col min="9733" max="9733" width="11.42578125" style="1110" customWidth="1"/>
    <col min="9734" max="9734" width="15.85546875" style="1110" customWidth="1"/>
    <col min="9735" max="9983" width="10.28515625" style="1110"/>
    <col min="9984" max="9984" width="15.85546875" style="1110" customWidth="1"/>
    <col min="9985" max="9985" width="1.42578125" style="1110" customWidth="1"/>
    <col min="9986" max="9986" width="15.85546875" style="1110" customWidth="1"/>
    <col min="9987" max="9987" width="5.140625" style="1110" customWidth="1"/>
    <col min="9988" max="9988" width="15.85546875" style="1110" customWidth="1"/>
    <col min="9989" max="9989" width="11.42578125" style="1110" customWidth="1"/>
    <col min="9990" max="9990" width="15.85546875" style="1110" customWidth="1"/>
    <col min="9991" max="10239" width="10.28515625" style="1110"/>
    <col min="10240" max="10240" width="15.85546875" style="1110" customWidth="1"/>
    <col min="10241" max="10241" width="1.42578125" style="1110" customWidth="1"/>
    <col min="10242" max="10242" width="15.85546875" style="1110" customWidth="1"/>
    <col min="10243" max="10243" width="5.140625" style="1110" customWidth="1"/>
    <col min="10244" max="10244" width="15.85546875" style="1110" customWidth="1"/>
    <col min="10245" max="10245" width="11.42578125" style="1110" customWidth="1"/>
    <col min="10246" max="10246" width="15.85546875" style="1110" customWidth="1"/>
    <col min="10247" max="10495" width="10.28515625" style="1110"/>
    <col min="10496" max="10496" width="15.85546875" style="1110" customWidth="1"/>
    <col min="10497" max="10497" width="1.42578125" style="1110" customWidth="1"/>
    <col min="10498" max="10498" width="15.85546875" style="1110" customWidth="1"/>
    <col min="10499" max="10499" width="5.140625" style="1110" customWidth="1"/>
    <col min="10500" max="10500" width="15.85546875" style="1110" customWidth="1"/>
    <col min="10501" max="10501" width="11.42578125" style="1110" customWidth="1"/>
    <col min="10502" max="10502" width="15.85546875" style="1110" customWidth="1"/>
    <col min="10503" max="10751" width="10.28515625" style="1110"/>
    <col min="10752" max="10752" width="15.85546875" style="1110" customWidth="1"/>
    <col min="10753" max="10753" width="1.42578125" style="1110" customWidth="1"/>
    <col min="10754" max="10754" width="15.85546875" style="1110" customWidth="1"/>
    <col min="10755" max="10755" width="5.140625" style="1110" customWidth="1"/>
    <col min="10756" max="10756" width="15.85546875" style="1110" customWidth="1"/>
    <col min="10757" max="10757" width="11.42578125" style="1110" customWidth="1"/>
    <col min="10758" max="10758" width="15.85546875" style="1110" customWidth="1"/>
    <col min="10759" max="11007" width="10.28515625" style="1110"/>
    <col min="11008" max="11008" width="15.85546875" style="1110" customWidth="1"/>
    <col min="11009" max="11009" width="1.42578125" style="1110" customWidth="1"/>
    <col min="11010" max="11010" width="15.85546875" style="1110" customWidth="1"/>
    <col min="11011" max="11011" width="5.140625" style="1110" customWidth="1"/>
    <col min="11012" max="11012" width="15.85546875" style="1110" customWidth="1"/>
    <col min="11013" max="11013" width="11.42578125" style="1110" customWidth="1"/>
    <col min="11014" max="11014" width="15.85546875" style="1110" customWidth="1"/>
    <col min="11015" max="11263" width="10.28515625" style="1110"/>
    <col min="11264" max="11264" width="15.85546875" style="1110" customWidth="1"/>
    <col min="11265" max="11265" width="1.42578125" style="1110" customWidth="1"/>
    <col min="11266" max="11266" width="15.85546875" style="1110" customWidth="1"/>
    <col min="11267" max="11267" width="5.140625" style="1110" customWidth="1"/>
    <col min="11268" max="11268" width="15.85546875" style="1110" customWidth="1"/>
    <col min="11269" max="11269" width="11.42578125" style="1110" customWidth="1"/>
    <col min="11270" max="11270" width="15.85546875" style="1110" customWidth="1"/>
    <col min="11271" max="11519" width="10.28515625" style="1110"/>
    <col min="11520" max="11520" width="15.85546875" style="1110" customWidth="1"/>
    <col min="11521" max="11521" width="1.42578125" style="1110" customWidth="1"/>
    <col min="11522" max="11522" width="15.85546875" style="1110" customWidth="1"/>
    <col min="11523" max="11523" width="5.140625" style="1110" customWidth="1"/>
    <col min="11524" max="11524" width="15.85546875" style="1110" customWidth="1"/>
    <col min="11525" max="11525" width="11.42578125" style="1110" customWidth="1"/>
    <col min="11526" max="11526" width="15.85546875" style="1110" customWidth="1"/>
    <col min="11527" max="11775" width="10.28515625" style="1110"/>
    <col min="11776" max="11776" width="15.85546875" style="1110" customWidth="1"/>
    <col min="11777" max="11777" width="1.42578125" style="1110" customWidth="1"/>
    <col min="11778" max="11778" width="15.85546875" style="1110" customWidth="1"/>
    <col min="11779" max="11779" width="5.140625" style="1110" customWidth="1"/>
    <col min="11780" max="11780" width="15.85546875" style="1110" customWidth="1"/>
    <col min="11781" max="11781" width="11.42578125" style="1110" customWidth="1"/>
    <col min="11782" max="11782" width="15.85546875" style="1110" customWidth="1"/>
    <col min="11783" max="12031" width="10.28515625" style="1110"/>
    <col min="12032" max="12032" width="15.85546875" style="1110" customWidth="1"/>
    <col min="12033" max="12033" width="1.42578125" style="1110" customWidth="1"/>
    <col min="12034" max="12034" width="15.85546875" style="1110" customWidth="1"/>
    <col min="12035" max="12035" width="5.140625" style="1110" customWidth="1"/>
    <col min="12036" max="12036" width="15.85546875" style="1110" customWidth="1"/>
    <col min="12037" max="12037" width="11.42578125" style="1110" customWidth="1"/>
    <col min="12038" max="12038" width="15.85546875" style="1110" customWidth="1"/>
    <col min="12039" max="12287" width="10.28515625" style="1110"/>
    <col min="12288" max="12288" width="15.85546875" style="1110" customWidth="1"/>
    <col min="12289" max="12289" width="1.42578125" style="1110" customWidth="1"/>
    <col min="12290" max="12290" width="15.85546875" style="1110" customWidth="1"/>
    <col min="12291" max="12291" width="5.140625" style="1110" customWidth="1"/>
    <col min="12292" max="12292" width="15.85546875" style="1110" customWidth="1"/>
    <col min="12293" max="12293" width="11.42578125" style="1110" customWidth="1"/>
    <col min="12294" max="12294" width="15.85546875" style="1110" customWidth="1"/>
    <col min="12295" max="12543" width="10.28515625" style="1110"/>
    <col min="12544" max="12544" width="15.85546875" style="1110" customWidth="1"/>
    <col min="12545" max="12545" width="1.42578125" style="1110" customWidth="1"/>
    <col min="12546" max="12546" width="15.85546875" style="1110" customWidth="1"/>
    <col min="12547" max="12547" width="5.140625" style="1110" customWidth="1"/>
    <col min="12548" max="12548" width="15.85546875" style="1110" customWidth="1"/>
    <col min="12549" max="12549" width="11.42578125" style="1110" customWidth="1"/>
    <col min="12550" max="12550" width="15.85546875" style="1110" customWidth="1"/>
    <col min="12551" max="12799" width="10.28515625" style="1110"/>
    <col min="12800" max="12800" width="15.85546875" style="1110" customWidth="1"/>
    <col min="12801" max="12801" width="1.42578125" style="1110" customWidth="1"/>
    <col min="12802" max="12802" width="15.85546875" style="1110" customWidth="1"/>
    <col min="12803" max="12803" width="5.140625" style="1110" customWidth="1"/>
    <col min="12804" max="12804" width="15.85546875" style="1110" customWidth="1"/>
    <col min="12805" max="12805" width="11.42578125" style="1110" customWidth="1"/>
    <col min="12806" max="12806" width="15.85546875" style="1110" customWidth="1"/>
    <col min="12807" max="13055" width="10.28515625" style="1110"/>
    <col min="13056" max="13056" width="15.85546875" style="1110" customWidth="1"/>
    <col min="13057" max="13057" width="1.42578125" style="1110" customWidth="1"/>
    <col min="13058" max="13058" width="15.85546875" style="1110" customWidth="1"/>
    <col min="13059" max="13059" width="5.140625" style="1110" customWidth="1"/>
    <col min="13060" max="13060" width="15.85546875" style="1110" customWidth="1"/>
    <col min="13061" max="13061" width="11.42578125" style="1110" customWidth="1"/>
    <col min="13062" max="13062" width="15.85546875" style="1110" customWidth="1"/>
    <col min="13063" max="13311" width="10.28515625" style="1110"/>
    <col min="13312" max="13312" width="15.85546875" style="1110" customWidth="1"/>
    <col min="13313" max="13313" width="1.42578125" style="1110" customWidth="1"/>
    <col min="13314" max="13314" width="15.85546875" style="1110" customWidth="1"/>
    <col min="13315" max="13315" width="5.140625" style="1110" customWidth="1"/>
    <col min="13316" max="13316" width="15.85546875" style="1110" customWidth="1"/>
    <col min="13317" max="13317" width="11.42578125" style="1110" customWidth="1"/>
    <col min="13318" max="13318" width="15.85546875" style="1110" customWidth="1"/>
    <col min="13319" max="13567" width="10.28515625" style="1110"/>
    <col min="13568" max="13568" width="15.85546875" style="1110" customWidth="1"/>
    <col min="13569" max="13569" width="1.42578125" style="1110" customWidth="1"/>
    <col min="13570" max="13570" width="15.85546875" style="1110" customWidth="1"/>
    <col min="13571" max="13571" width="5.140625" style="1110" customWidth="1"/>
    <col min="13572" max="13572" width="15.85546875" style="1110" customWidth="1"/>
    <col min="13573" max="13573" width="11.42578125" style="1110" customWidth="1"/>
    <col min="13574" max="13574" width="15.85546875" style="1110" customWidth="1"/>
    <col min="13575" max="13823" width="10.28515625" style="1110"/>
    <col min="13824" max="13824" width="15.85546875" style="1110" customWidth="1"/>
    <col min="13825" max="13825" width="1.42578125" style="1110" customWidth="1"/>
    <col min="13826" max="13826" width="15.85546875" style="1110" customWidth="1"/>
    <col min="13827" max="13827" width="5.140625" style="1110" customWidth="1"/>
    <col min="13828" max="13828" width="15.85546875" style="1110" customWidth="1"/>
    <col min="13829" max="13829" width="11.42578125" style="1110" customWidth="1"/>
    <col min="13830" max="13830" width="15.85546875" style="1110" customWidth="1"/>
    <col min="13831" max="14079" width="10.28515625" style="1110"/>
    <col min="14080" max="14080" width="15.85546875" style="1110" customWidth="1"/>
    <col min="14081" max="14081" width="1.42578125" style="1110" customWidth="1"/>
    <col min="14082" max="14082" width="15.85546875" style="1110" customWidth="1"/>
    <col min="14083" max="14083" width="5.140625" style="1110" customWidth="1"/>
    <col min="14084" max="14084" width="15.85546875" style="1110" customWidth="1"/>
    <col min="14085" max="14085" width="11.42578125" style="1110" customWidth="1"/>
    <col min="14086" max="14086" width="15.85546875" style="1110" customWidth="1"/>
    <col min="14087" max="14335" width="10.28515625" style="1110"/>
    <col min="14336" max="14336" width="15.85546875" style="1110" customWidth="1"/>
    <col min="14337" max="14337" width="1.42578125" style="1110" customWidth="1"/>
    <col min="14338" max="14338" width="15.85546875" style="1110" customWidth="1"/>
    <col min="14339" max="14339" width="5.140625" style="1110" customWidth="1"/>
    <col min="14340" max="14340" width="15.85546875" style="1110" customWidth="1"/>
    <col min="14341" max="14341" width="11.42578125" style="1110" customWidth="1"/>
    <col min="14342" max="14342" width="15.85546875" style="1110" customWidth="1"/>
    <col min="14343" max="14591" width="10.28515625" style="1110"/>
    <col min="14592" max="14592" width="15.85546875" style="1110" customWidth="1"/>
    <col min="14593" max="14593" width="1.42578125" style="1110" customWidth="1"/>
    <col min="14594" max="14594" width="15.85546875" style="1110" customWidth="1"/>
    <col min="14595" max="14595" width="5.140625" style="1110" customWidth="1"/>
    <col min="14596" max="14596" width="15.85546875" style="1110" customWidth="1"/>
    <col min="14597" max="14597" width="11.42578125" style="1110" customWidth="1"/>
    <col min="14598" max="14598" width="15.85546875" style="1110" customWidth="1"/>
    <col min="14599" max="14847" width="10.28515625" style="1110"/>
    <col min="14848" max="14848" width="15.85546875" style="1110" customWidth="1"/>
    <col min="14849" max="14849" width="1.42578125" style="1110" customWidth="1"/>
    <col min="14850" max="14850" width="15.85546875" style="1110" customWidth="1"/>
    <col min="14851" max="14851" width="5.140625" style="1110" customWidth="1"/>
    <col min="14852" max="14852" width="15.85546875" style="1110" customWidth="1"/>
    <col min="14853" max="14853" width="11.42578125" style="1110" customWidth="1"/>
    <col min="14854" max="14854" width="15.85546875" style="1110" customWidth="1"/>
    <col min="14855" max="15103" width="10.28515625" style="1110"/>
    <col min="15104" max="15104" width="15.85546875" style="1110" customWidth="1"/>
    <col min="15105" max="15105" width="1.42578125" style="1110" customWidth="1"/>
    <col min="15106" max="15106" width="15.85546875" style="1110" customWidth="1"/>
    <col min="15107" max="15107" width="5.140625" style="1110" customWidth="1"/>
    <col min="15108" max="15108" width="15.85546875" style="1110" customWidth="1"/>
    <col min="15109" max="15109" width="11.42578125" style="1110" customWidth="1"/>
    <col min="15110" max="15110" width="15.85546875" style="1110" customWidth="1"/>
    <col min="15111" max="15359" width="10.28515625" style="1110"/>
    <col min="15360" max="15360" width="15.85546875" style="1110" customWidth="1"/>
    <col min="15361" max="15361" width="1.42578125" style="1110" customWidth="1"/>
    <col min="15362" max="15362" width="15.85546875" style="1110" customWidth="1"/>
    <col min="15363" max="15363" width="5.140625" style="1110" customWidth="1"/>
    <col min="15364" max="15364" width="15.85546875" style="1110" customWidth="1"/>
    <col min="15365" max="15365" width="11.42578125" style="1110" customWidth="1"/>
    <col min="15366" max="15366" width="15.85546875" style="1110" customWidth="1"/>
    <col min="15367" max="15615" width="10.28515625" style="1110"/>
    <col min="15616" max="15616" width="15.85546875" style="1110" customWidth="1"/>
    <col min="15617" max="15617" width="1.42578125" style="1110" customWidth="1"/>
    <col min="15618" max="15618" width="15.85546875" style="1110" customWidth="1"/>
    <col min="15619" max="15619" width="5.140625" style="1110" customWidth="1"/>
    <col min="15620" max="15620" width="15.85546875" style="1110" customWidth="1"/>
    <col min="15621" max="15621" width="11.42578125" style="1110" customWidth="1"/>
    <col min="15622" max="15622" width="15.85546875" style="1110" customWidth="1"/>
    <col min="15623" max="15871" width="10.28515625" style="1110"/>
    <col min="15872" max="15872" width="15.85546875" style="1110" customWidth="1"/>
    <col min="15873" max="15873" width="1.42578125" style="1110" customWidth="1"/>
    <col min="15874" max="15874" width="15.85546875" style="1110" customWidth="1"/>
    <col min="15875" max="15875" width="5.140625" style="1110" customWidth="1"/>
    <col min="15876" max="15876" width="15.85546875" style="1110" customWidth="1"/>
    <col min="15877" max="15877" width="11.42578125" style="1110" customWidth="1"/>
    <col min="15878" max="15878" width="15.85546875" style="1110" customWidth="1"/>
    <col min="15879" max="16127" width="10.28515625" style="1110"/>
    <col min="16128" max="16128" width="15.85546875" style="1110" customWidth="1"/>
    <col min="16129" max="16129" width="1.42578125" style="1110" customWidth="1"/>
    <col min="16130" max="16130" width="15.85546875" style="1110" customWidth="1"/>
    <col min="16131" max="16131" width="5.140625" style="1110" customWidth="1"/>
    <col min="16132" max="16132" width="15.85546875" style="1110" customWidth="1"/>
    <col min="16133" max="16133" width="11.42578125" style="1110" customWidth="1"/>
    <col min="16134" max="16134" width="15.85546875" style="1110" customWidth="1"/>
    <col min="16135" max="16384" width="10.28515625" style="1110"/>
  </cols>
  <sheetData>
    <row r="1" spans="2:10" ht="42.95" customHeight="1" x14ac:dyDescent="0.2"/>
    <row r="2" spans="2:10" ht="18" x14ac:dyDescent="0.25">
      <c r="B2" s="2087" t="s">
        <v>2210</v>
      </c>
      <c r="C2" s="2087"/>
      <c r="D2" s="2087"/>
      <c r="E2" s="2087"/>
      <c r="F2" s="2087"/>
      <c r="G2" s="3" t="s">
        <v>885</v>
      </c>
    </row>
    <row r="3" spans="2:10" ht="43.5" customHeight="1" x14ac:dyDescent="0.2">
      <c r="B3" s="2095" t="s">
        <v>1934</v>
      </c>
      <c r="C3" s="2095"/>
      <c r="D3" s="2095"/>
      <c r="E3" s="2095"/>
      <c r="F3" s="2095"/>
    </row>
    <row r="4" spans="2:10" ht="15.75" x14ac:dyDescent="0.25">
      <c r="B4" s="2103" t="s">
        <v>1935</v>
      </c>
      <c r="C4" s="2103"/>
      <c r="D4" s="2103"/>
      <c r="E4" s="2103"/>
      <c r="F4" s="2103"/>
    </row>
    <row r="5" spans="2:10" ht="16.5" thickBot="1" x14ac:dyDescent="0.3">
      <c r="B5" s="2090" t="s">
        <v>748</v>
      </c>
      <c r="C5" s="2090"/>
      <c r="D5" s="2090"/>
      <c r="E5" s="2090"/>
      <c r="F5" s="2090"/>
    </row>
    <row r="7" spans="2:10" ht="31.5" x14ac:dyDescent="0.2">
      <c r="B7" s="1173" t="s">
        <v>473</v>
      </c>
      <c r="C7" s="1173" t="s">
        <v>474</v>
      </c>
      <c r="D7" s="1071" t="s">
        <v>1936</v>
      </c>
      <c r="E7" s="1071" t="s">
        <v>1937</v>
      </c>
      <c r="F7" s="1071" t="s">
        <v>1938</v>
      </c>
    </row>
    <row r="8" spans="2:10" x14ac:dyDescent="0.2">
      <c r="B8" s="1296"/>
      <c r="C8" s="1296"/>
      <c r="D8" s="1296"/>
      <c r="E8" s="1296"/>
      <c r="F8" s="1296"/>
    </row>
    <row r="9" spans="2:10" x14ac:dyDescent="0.2">
      <c r="B9" s="1296" t="s">
        <v>1939</v>
      </c>
      <c r="C9" s="1296" t="s">
        <v>1940</v>
      </c>
      <c r="D9" s="1087" t="s">
        <v>1941</v>
      </c>
      <c r="E9" s="1087" t="s">
        <v>1942</v>
      </c>
      <c r="F9" s="1087" t="s">
        <v>1943</v>
      </c>
      <c r="G9" s="1297"/>
      <c r="J9" s="1297"/>
    </row>
    <row r="10" spans="2:10" ht="12" customHeight="1" x14ac:dyDescent="0.2">
      <c r="B10" s="1296"/>
      <c r="C10" s="1296"/>
      <c r="D10" s="1087"/>
      <c r="E10" s="1087"/>
      <c r="F10" s="1087"/>
      <c r="G10" s="1297"/>
      <c r="J10" s="1297"/>
    </row>
    <row r="11" spans="2:10" x14ac:dyDescent="0.2">
      <c r="B11" s="1296" t="s">
        <v>1944</v>
      </c>
      <c r="C11" s="1296" t="s">
        <v>1945</v>
      </c>
      <c r="D11" s="1087" t="s">
        <v>1946</v>
      </c>
      <c r="E11" s="1087" t="s">
        <v>1941</v>
      </c>
      <c r="F11" s="1087" t="s">
        <v>1947</v>
      </c>
      <c r="G11" s="1297"/>
      <c r="J11" s="1297"/>
    </row>
    <row r="12" spans="2:10" ht="12" customHeight="1" x14ac:dyDescent="0.2">
      <c r="B12" s="1296"/>
      <c r="C12" s="1296"/>
      <c r="D12" s="1087"/>
      <c r="E12" s="1087"/>
      <c r="F12" s="1087"/>
      <c r="G12" s="1297"/>
      <c r="J12" s="1297"/>
    </row>
    <row r="13" spans="2:10" x14ac:dyDescent="0.2">
      <c r="B13" s="1296" t="s">
        <v>1948</v>
      </c>
      <c r="C13" s="1296" t="s">
        <v>1949</v>
      </c>
      <c r="D13" s="1087" t="s">
        <v>1950</v>
      </c>
      <c r="E13" s="1087" t="s">
        <v>1951</v>
      </c>
      <c r="F13" s="1087" t="s">
        <v>1952</v>
      </c>
      <c r="G13" s="1297"/>
      <c r="J13" s="1297"/>
    </row>
    <row r="14" spans="2:10" ht="12" customHeight="1" x14ac:dyDescent="0.2">
      <c r="B14" s="1296"/>
      <c r="C14" s="1296"/>
      <c r="D14" s="1087"/>
      <c r="E14" s="1087"/>
      <c r="F14" s="1087"/>
      <c r="G14" s="1297"/>
      <c r="J14" s="1297"/>
    </row>
    <row r="15" spans="2:10" x14ac:dyDescent="0.2">
      <c r="B15" s="1296" t="s">
        <v>1953</v>
      </c>
      <c r="C15" s="1296" t="s">
        <v>1954</v>
      </c>
      <c r="D15" s="1087">
        <v>12106</v>
      </c>
      <c r="E15" s="1087">
        <v>8071</v>
      </c>
      <c r="F15" s="1087">
        <v>6053</v>
      </c>
    </row>
    <row r="16" spans="2:10" ht="12" customHeight="1" x14ac:dyDescent="0.2">
      <c r="B16" s="1296"/>
      <c r="C16" s="1296"/>
      <c r="D16" s="1087"/>
      <c r="E16" s="1087"/>
      <c r="F16" s="1087"/>
    </row>
    <row r="17" spans="2:10" x14ac:dyDescent="0.2">
      <c r="B17" s="1296" t="s">
        <v>1955</v>
      </c>
      <c r="C17" s="1296" t="s">
        <v>1956</v>
      </c>
      <c r="D17" s="1087">
        <v>13922</v>
      </c>
      <c r="E17" s="1087">
        <v>9282</v>
      </c>
      <c r="F17" s="1087">
        <v>6961</v>
      </c>
    </row>
    <row r="18" spans="2:10" ht="12" customHeight="1" x14ac:dyDescent="0.2">
      <c r="B18" s="1296"/>
      <c r="C18" s="1296"/>
      <c r="D18" s="1087"/>
      <c r="E18" s="1087"/>
      <c r="F18" s="1087"/>
    </row>
    <row r="19" spans="2:10" x14ac:dyDescent="0.2">
      <c r="B19" s="1296" t="s">
        <v>1957</v>
      </c>
      <c r="C19" s="1296" t="s">
        <v>1958</v>
      </c>
      <c r="D19" s="1087">
        <v>15620</v>
      </c>
      <c r="E19" s="1087">
        <v>10414</v>
      </c>
      <c r="F19" s="1087">
        <v>7810</v>
      </c>
      <c r="G19" s="1297"/>
      <c r="J19" s="1297"/>
    </row>
    <row r="20" spans="2:10" ht="12" customHeight="1" x14ac:dyDescent="0.2">
      <c r="B20" s="1296"/>
      <c r="C20" s="1296"/>
      <c r="D20" s="1087"/>
      <c r="E20" s="1087"/>
      <c r="F20" s="1087"/>
      <c r="G20" s="1297"/>
      <c r="J20" s="1297"/>
    </row>
    <row r="21" spans="2:10" x14ac:dyDescent="0.2">
      <c r="B21" s="1296" t="s">
        <v>1959</v>
      </c>
      <c r="C21" s="1296" t="s">
        <v>1960</v>
      </c>
      <c r="D21" s="1087">
        <v>17338</v>
      </c>
      <c r="E21" s="1087">
        <v>11560</v>
      </c>
      <c r="F21" s="1087">
        <v>8669</v>
      </c>
      <c r="G21" s="1297"/>
      <c r="J21" s="1297"/>
    </row>
    <row r="22" spans="2:10" x14ac:dyDescent="0.2">
      <c r="B22" s="1116"/>
      <c r="C22" s="1116"/>
      <c r="D22" s="1298"/>
      <c r="E22" s="1298"/>
      <c r="F22" s="1298"/>
      <c r="G22" s="1297"/>
      <c r="J22" s="1297"/>
    </row>
    <row r="23" spans="2:10" x14ac:dyDescent="0.2">
      <c r="F23" s="1283"/>
      <c r="G23" s="1297"/>
      <c r="J23" s="1297"/>
    </row>
    <row r="24" spans="2:10" x14ac:dyDescent="0.2">
      <c r="G24" s="1297"/>
      <c r="J24" s="1297"/>
    </row>
    <row r="25" spans="2:10" x14ac:dyDescent="0.2">
      <c r="G25" s="1297"/>
      <c r="J25" s="1297"/>
    </row>
    <row r="26" spans="2:10" x14ac:dyDescent="0.2">
      <c r="G26" s="1297"/>
      <c r="J26" s="1297"/>
    </row>
    <row r="27" spans="2:10" x14ac:dyDescent="0.2">
      <c r="G27" s="1297"/>
      <c r="J27" s="1297"/>
    </row>
    <row r="28" spans="2:10" x14ac:dyDescent="0.2">
      <c r="G28" s="1297"/>
      <c r="J28" s="1297"/>
    </row>
    <row r="29" spans="2:10" x14ac:dyDescent="0.2">
      <c r="G29" s="1297"/>
      <c r="J29" s="1297"/>
    </row>
    <row r="30" spans="2:10" x14ac:dyDescent="0.2">
      <c r="G30" s="1297"/>
      <c r="J30" s="1297"/>
    </row>
    <row r="31" spans="2:10" x14ac:dyDescent="0.2">
      <c r="G31" s="1297"/>
      <c r="J31" s="1297"/>
    </row>
    <row r="32" spans="2:10" x14ac:dyDescent="0.2">
      <c r="G32" s="1297"/>
      <c r="J32" s="1297"/>
    </row>
    <row r="33" spans="7:10" x14ac:dyDescent="0.2">
      <c r="G33" s="1297"/>
      <c r="J33" s="1297"/>
    </row>
    <row r="34" spans="7:10" x14ac:dyDescent="0.2">
      <c r="G34" s="1297"/>
      <c r="J34" s="1297"/>
    </row>
  </sheetData>
  <mergeCells count="4">
    <mergeCell ref="B2:F2"/>
    <mergeCell ref="B3:F3"/>
    <mergeCell ref="B4:F4"/>
    <mergeCell ref="B5:F5"/>
  </mergeCells>
  <hyperlinks>
    <hyperlink ref="G2" location="'Indice Total'!A159" display="Volver"/>
  </hyperlinks>
  <pageMargins left="0.75" right="0.75" top="1" bottom="1" header="0" footer="0"/>
  <pageSetup orientation="portrait" r:id="rId1"/>
  <headerFooter alignWithMargins="0"/>
  <ignoredErrors>
    <ignoredError sqref="D9:F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3"/>
  <sheetViews>
    <sheetView showGridLines="0" zoomScale="90" zoomScaleNormal="90" workbookViewId="0"/>
  </sheetViews>
  <sheetFormatPr baseColWidth="10" defaultColWidth="11.42578125" defaultRowHeight="12.75" x14ac:dyDescent="0.2"/>
  <cols>
    <col min="1" max="1" width="23.7109375" style="80" customWidth="1"/>
    <col min="2" max="2" width="69.7109375" style="80" customWidth="1"/>
    <col min="3" max="6" width="13.7109375" style="80" customWidth="1"/>
    <col min="7" max="7" width="17.5703125" style="80" customWidth="1"/>
    <col min="8" max="8" width="12.7109375" style="80" customWidth="1"/>
    <col min="9" max="16384" width="11.42578125" style="80"/>
  </cols>
  <sheetData>
    <row r="1" spans="2:9" ht="42.95" customHeight="1" x14ac:dyDescent="0.2"/>
    <row r="2" spans="2:9" ht="18" x14ac:dyDescent="0.2">
      <c r="B2" s="1829" t="s">
        <v>105</v>
      </c>
      <c r="C2" s="1845"/>
      <c r="D2" s="1845"/>
      <c r="E2" s="1845"/>
      <c r="F2" s="1845"/>
      <c r="G2" s="1845"/>
      <c r="H2" s="1845"/>
      <c r="I2" s="3" t="s">
        <v>885</v>
      </c>
    </row>
    <row r="3" spans="2:9" ht="36" customHeight="1" x14ac:dyDescent="0.2">
      <c r="B3" s="1874" t="s">
        <v>106</v>
      </c>
      <c r="C3" s="1875"/>
      <c r="D3" s="1875"/>
      <c r="E3" s="1875"/>
      <c r="F3" s="1875"/>
      <c r="G3" s="1875"/>
      <c r="H3" s="1875"/>
    </row>
    <row r="4" spans="2:9" ht="19.149999999999999" customHeight="1" thickBot="1" x14ac:dyDescent="0.25">
      <c r="B4" s="1857">
        <v>2017</v>
      </c>
      <c r="C4" s="1876"/>
      <c r="D4" s="1876"/>
      <c r="E4" s="1876"/>
      <c r="F4" s="1876"/>
      <c r="G4" s="1876"/>
      <c r="H4" s="1876"/>
    </row>
    <row r="5" spans="2:9" x14ac:dyDescent="0.2">
      <c r="B5" s="82"/>
      <c r="C5" s="82"/>
      <c r="D5" s="82"/>
      <c r="E5" s="82"/>
      <c r="F5" s="82"/>
      <c r="G5" s="82"/>
      <c r="H5" s="82"/>
    </row>
    <row r="6" spans="2:9" ht="15.75" x14ac:dyDescent="0.2">
      <c r="B6" s="1837" t="s">
        <v>22</v>
      </c>
      <c r="C6" s="1853" t="s">
        <v>23</v>
      </c>
      <c r="D6" s="1853"/>
      <c r="E6" s="1853"/>
      <c r="F6" s="1865" t="s">
        <v>107</v>
      </c>
      <c r="G6" s="1877" t="s">
        <v>108</v>
      </c>
      <c r="H6" s="174"/>
    </row>
    <row r="7" spans="2:9" ht="21" customHeight="1" x14ac:dyDescent="0.2">
      <c r="B7" s="1838"/>
      <c r="C7" s="37" t="s">
        <v>24</v>
      </c>
      <c r="D7" s="37" t="s">
        <v>25</v>
      </c>
      <c r="E7" s="37" t="s">
        <v>26</v>
      </c>
      <c r="F7" s="1866"/>
      <c r="G7" s="1878"/>
      <c r="H7" s="175" t="s">
        <v>10</v>
      </c>
    </row>
    <row r="8" spans="2:9" ht="18" customHeight="1" x14ac:dyDescent="0.2">
      <c r="B8" s="42" t="s">
        <v>27</v>
      </c>
      <c r="C8" s="12">
        <v>6530.833333333333</v>
      </c>
      <c r="D8" s="110">
        <v>5622.833333333333</v>
      </c>
      <c r="E8" s="12">
        <v>1439.25</v>
      </c>
      <c r="F8" s="176">
        <v>18047.916666666668</v>
      </c>
      <c r="G8" s="12"/>
      <c r="H8" s="198">
        <v>31640.833333333336</v>
      </c>
    </row>
    <row r="9" spans="2:9" ht="18" customHeight="1" x14ac:dyDescent="0.2">
      <c r="B9" s="42" t="s">
        <v>28</v>
      </c>
      <c r="C9" s="12">
        <v>249.08333333333334</v>
      </c>
      <c r="D9" s="110">
        <v>238.08333333333334</v>
      </c>
      <c r="E9" s="12">
        <v>64.25</v>
      </c>
      <c r="F9" s="176">
        <v>693.66666666666663</v>
      </c>
      <c r="G9" s="12"/>
      <c r="H9" s="198">
        <v>1245.0833333333335</v>
      </c>
    </row>
    <row r="10" spans="2:9" ht="18" customHeight="1" x14ac:dyDescent="0.2">
      <c r="B10" s="42" t="s">
        <v>29</v>
      </c>
      <c r="C10" s="12">
        <v>346.75</v>
      </c>
      <c r="D10" s="110">
        <v>229.66666666666666</v>
      </c>
      <c r="E10" s="12">
        <v>42.416666666666664</v>
      </c>
      <c r="F10" s="176">
        <v>533.91666666666697</v>
      </c>
      <c r="G10" s="12">
        <v>4</v>
      </c>
      <c r="H10" s="198">
        <v>1156.7500000000002</v>
      </c>
    </row>
    <row r="11" spans="2:9" ht="18" customHeight="1" x14ac:dyDescent="0.2">
      <c r="B11" s="42" t="s">
        <v>30</v>
      </c>
      <c r="C11" s="12">
        <v>6234.416666666667</v>
      </c>
      <c r="D11" s="110">
        <v>6558.416666666667</v>
      </c>
      <c r="E11" s="12">
        <v>1831.0833333333333</v>
      </c>
      <c r="F11" s="176">
        <v>10905.333333333334</v>
      </c>
      <c r="G11" s="12"/>
      <c r="H11" s="198">
        <v>25529.25</v>
      </c>
    </row>
    <row r="12" spans="2:9" ht="18" customHeight="1" x14ac:dyDescent="0.2">
      <c r="B12" s="42" t="s">
        <v>31</v>
      </c>
      <c r="C12" s="12">
        <v>537.41666666666663</v>
      </c>
      <c r="D12" s="110">
        <v>370.75</v>
      </c>
      <c r="E12" s="12">
        <v>44.75</v>
      </c>
      <c r="F12" s="176">
        <v>1421.0833333333333</v>
      </c>
      <c r="G12" s="12"/>
      <c r="H12" s="198">
        <v>2374</v>
      </c>
    </row>
    <row r="13" spans="2:9" ht="18" customHeight="1" x14ac:dyDescent="0.2">
      <c r="B13" s="42" t="s">
        <v>32</v>
      </c>
      <c r="C13" s="12">
        <v>6202</v>
      </c>
      <c r="D13" s="110">
        <v>11875.583333333334</v>
      </c>
      <c r="E13" s="12">
        <v>1458.75</v>
      </c>
      <c r="F13" s="176">
        <v>11059</v>
      </c>
      <c r="G13" s="12"/>
      <c r="H13" s="198">
        <v>30595.333333333336</v>
      </c>
    </row>
    <row r="14" spans="2:9" ht="18" customHeight="1" x14ac:dyDescent="0.2">
      <c r="B14" s="42" t="s">
        <v>33</v>
      </c>
      <c r="C14" s="12">
        <v>9852.3333333333339</v>
      </c>
      <c r="D14" s="110">
        <v>13533.916666666666</v>
      </c>
      <c r="E14" s="12">
        <v>2254.75</v>
      </c>
      <c r="F14" s="176">
        <v>46735.583333333336</v>
      </c>
      <c r="G14" s="12"/>
      <c r="H14" s="198">
        <v>72376.583333333343</v>
      </c>
    </row>
    <row r="15" spans="2:9" ht="18" customHeight="1" x14ac:dyDescent="0.2">
      <c r="B15" s="42" t="s">
        <v>34</v>
      </c>
      <c r="C15" s="12">
        <v>2744.1666666666665</v>
      </c>
      <c r="D15" s="110">
        <v>3547.6666666666665</v>
      </c>
      <c r="E15" s="12">
        <v>645.5</v>
      </c>
      <c r="F15" s="176">
        <v>12541.833333333334</v>
      </c>
      <c r="G15" s="12"/>
      <c r="H15" s="198">
        <v>19479.166666666668</v>
      </c>
    </row>
    <row r="16" spans="2:9" ht="18" customHeight="1" x14ac:dyDescent="0.2">
      <c r="B16" s="42" t="s">
        <v>35</v>
      </c>
      <c r="C16" s="12">
        <v>6008.75</v>
      </c>
      <c r="D16" s="110">
        <v>8512.8333333333339</v>
      </c>
      <c r="E16" s="12">
        <v>2741.1666666666665</v>
      </c>
      <c r="F16" s="176">
        <v>21136.333333333332</v>
      </c>
      <c r="G16" s="12"/>
      <c r="H16" s="198">
        <v>38399.083333333328</v>
      </c>
    </row>
    <row r="17" spans="2:9" ht="18" customHeight="1" x14ac:dyDescent="0.2">
      <c r="B17" s="42" t="s">
        <v>36</v>
      </c>
      <c r="C17" s="12">
        <v>1431.6666666666667</v>
      </c>
      <c r="D17" s="110">
        <v>1333</v>
      </c>
      <c r="E17" s="12">
        <v>213.41666666666666</v>
      </c>
      <c r="F17" s="176">
        <v>5320.666666666667</v>
      </c>
      <c r="G17" s="12"/>
      <c r="H17" s="198">
        <v>8298.75</v>
      </c>
    </row>
    <row r="18" spans="2:9" ht="18" customHeight="1" x14ac:dyDescent="0.2">
      <c r="B18" s="42" t="s">
        <v>37</v>
      </c>
      <c r="C18" s="12">
        <v>11837.75</v>
      </c>
      <c r="D18" s="110">
        <v>16922.583333333332</v>
      </c>
      <c r="E18" s="12">
        <v>1988.9166666666667</v>
      </c>
      <c r="F18" s="176">
        <v>27344.416666666668</v>
      </c>
      <c r="G18" s="12"/>
      <c r="H18" s="198">
        <v>58093.666666666672</v>
      </c>
    </row>
    <row r="19" spans="2:9" ht="18" customHeight="1" x14ac:dyDescent="0.2">
      <c r="B19" s="42" t="s">
        <v>38</v>
      </c>
      <c r="C19" s="12">
        <v>376.08333333333331</v>
      </c>
      <c r="D19" s="110">
        <v>205.66666666666666</v>
      </c>
      <c r="E19" s="12">
        <v>100.33333333333333</v>
      </c>
      <c r="F19" s="176">
        <v>168.41666666666666</v>
      </c>
      <c r="G19" s="12"/>
      <c r="H19" s="198">
        <v>850.5</v>
      </c>
    </row>
    <row r="20" spans="2:9" ht="18" customHeight="1" x14ac:dyDescent="0.2">
      <c r="B20" s="42" t="s">
        <v>39</v>
      </c>
      <c r="C20" s="12">
        <v>3026.5833333333335</v>
      </c>
      <c r="D20" s="110">
        <v>2669.8333333333335</v>
      </c>
      <c r="E20" s="12">
        <v>584.91666666666663</v>
      </c>
      <c r="F20" s="176">
        <v>2465.9166666666665</v>
      </c>
      <c r="G20" s="12"/>
      <c r="H20" s="198">
        <v>8747.25</v>
      </c>
    </row>
    <row r="21" spans="2:9" ht="18" customHeight="1" x14ac:dyDescent="0.2">
      <c r="B21" s="42" t="s">
        <v>40</v>
      </c>
      <c r="C21" s="12">
        <v>2332.6666666666665</v>
      </c>
      <c r="D21" s="110">
        <v>2613.3333333333335</v>
      </c>
      <c r="E21" s="12">
        <v>600.25</v>
      </c>
      <c r="F21" s="176">
        <v>10015.916666666701</v>
      </c>
      <c r="G21" s="12">
        <v>1</v>
      </c>
      <c r="H21" s="198">
        <v>15563.166666666701</v>
      </c>
    </row>
    <row r="22" spans="2:9" ht="18" customHeight="1" x14ac:dyDescent="0.2">
      <c r="B22" s="42" t="s">
        <v>41</v>
      </c>
      <c r="C22" s="12">
        <v>4426.666666666667</v>
      </c>
      <c r="D22" s="110">
        <v>5446.666666666667</v>
      </c>
      <c r="E22" s="12">
        <v>1182.25</v>
      </c>
      <c r="F22" s="176">
        <v>21726</v>
      </c>
      <c r="G22" s="12"/>
      <c r="H22" s="198">
        <v>32781.583333333336</v>
      </c>
    </row>
    <row r="23" spans="2:9" ht="18" customHeight="1" x14ac:dyDescent="0.2">
      <c r="B23" s="42" t="s">
        <v>42</v>
      </c>
      <c r="C23" s="12">
        <v>3405.4166666666665</v>
      </c>
      <c r="D23" s="110">
        <v>4357.083333333333</v>
      </c>
      <c r="E23" s="12">
        <v>641.5</v>
      </c>
      <c r="F23" s="176">
        <v>146342.58333333334</v>
      </c>
      <c r="G23" s="12"/>
      <c r="H23" s="198">
        <v>154746.58333333334</v>
      </c>
    </row>
    <row r="24" spans="2:9" ht="18" customHeight="1" x14ac:dyDescent="0.2">
      <c r="B24" s="42" t="s">
        <v>43</v>
      </c>
      <c r="C24" s="12">
        <v>10.916666666666666</v>
      </c>
      <c r="D24" s="110">
        <v>19.416666666666668</v>
      </c>
      <c r="E24" s="12">
        <v>0</v>
      </c>
      <c r="F24" s="176">
        <v>107.16666666666667</v>
      </c>
      <c r="G24" s="12"/>
      <c r="H24" s="198">
        <v>137.5</v>
      </c>
    </row>
    <row r="25" spans="2:9" ht="18" customHeight="1" x14ac:dyDescent="0.2">
      <c r="B25" s="27" t="s">
        <v>10</v>
      </c>
      <c r="C25" s="177">
        <f t="shared" ref="C25:G25" si="0">SUM(C8:C24)</f>
        <v>65553.5</v>
      </c>
      <c r="D25" s="177">
        <f t="shared" si="0"/>
        <v>84057.333333333328</v>
      </c>
      <c r="E25" s="177">
        <f t="shared" si="0"/>
        <v>15833.499999999998</v>
      </c>
      <c r="F25" s="177">
        <f t="shared" si="0"/>
        <v>336565.75000000006</v>
      </c>
      <c r="G25" s="177">
        <f t="shared" si="0"/>
        <v>5</v>
      </c>
      <c r="H25" s="177">
        <f>SUM(C25:G25)</f>
        <v>502015.08333333337</v>
      </c>
      <c r="I25" s="164"/>
    </row>
    <row r="26" spans="2:9" ht="24.75" customHeight="1" x14ac:dyDescent="0.2">
      <c r="B26" s="178"/>
      <c r="C26" s="179"/>
      <c r="D26" s="179"/>
      <c r="E26" s="179"/>
      <c r="F26" s="179"/>
      <c r="G26" s="179"/>
      <c r="H26" s="179"/>
    </row>
    <row r="27" spans="2:9" ht="24.75" customHeight="1" x14ac:dyDescent="0.2">
      <c r="B27" s="180"/>
      <c r="C27" s="181"/>
      <c r="D27" s="181"/>
      <c r="E27" s="181"/>
      <c r="F27" s="181"/>
      <c r="G27" s="181"/>
      <c r="H27" s="181"/>
    </row>
    <row r="28" spans="2:9" ht="24.75" customHeight="1" x14ac:dyDescent="0.2">
      <c r="B28" s="178"/>
      <c r="C28" s="182"/>
      <c r="D28" s="182"/>
      <c r="E28" s="182"/>
      <c r="G28" s="183"/>
      <c r="H28" s="173"/>
    </row>
    <row r="29" spans="2:9" ht="15" x14ac:dyDescent="0.2">
      <c r="B29" s="184"/>
      <c r="C29" s="185"/>
      <c r="D29" s="185"/>
      <c r="E29" s="185"/>
      <c r="F29" s="185"/>
      <c r="G29" s="185"/>
      <c r="H29" s="185"/>
    </row>
    <row r="30" spans="2:9" ht="15" x14ac:dyDescent="0.2">
      <c r="B30" s="63"/>
      <c r="G30" s="182"/>
      <c r="H30" s="186"/>
    </row>
    <row r="31" spans="2:9" ht="15" x14ac:dyDescent="0.2">
      <c r="B31" s="184"/>
      <c r="G31" s="187"/>
      <c r="H31" s="187"/>
    </row>
    <row r="32" spans="2:9" x14ac:dyDescent="0.2">
      <c r="G32" s="185"/>
      <c r="H32" s="185"/>
    </row>
    <row r="33" spans="3:8" x14ac:dyDescent="0.2">
      <c r="C33" s="83"/>
      <c r="D33" s="83"/>
      <c r="E33" s="83"/>
      <c r="F33" s="83"/>
      <c r="G33" s="83"/>
      <c r="H33" s="83"/>
    </row>
  </sheetData>
  <mergeCells count="7">
    <mergeCell ref="B2:H2"/>
    <mergeCell ref="B3:H3"/>
    <mergeCell ref="B4:H4"/>
    <mergeCell ref="B6:B7"/>
    <mergeCell ref="C6:E6"/>
    <mergeCell ref="F6:F7"/>
    <mergeCell ref="G6:G7"/>
  </mergeCells>
  <hyperlinks>
    <hyperlink ref="I2" location="'Indice Total'!A7"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5"/>
  <sheetViews>
    <sheetView showGridLines="0" zoomScale="90" zoomScaleNormal="90" workbookViewId="0"/>
  </sheetViews>
  <sheetFormatPr baseColWidth="10" defaultRowHeight="14.25" x14ac:dyDescent="0.2"/>
  <cols>
    <col min="1" max="1" width="23.7109375" style="1068" customWidth="1"/>
    <col min="2" max="2" width="47.140625" style="1068" customWidth="1"/>
    <col min="3" max="3" width="14.5703125" style="1068" customWidth="1"/>
    <col min="4" max="4" width="15.42578125" style="1068" customWidth="1"/>
    <col min="5" max="5" width="14.85546875" style="1068" customWidth="1"/>
    <col min="6" max="6" width="14.85546875" style="1068" bestFit="1" customWidth="1"/>
    <col min="7" max="7" width="14.42578125" style="1068" customWidth="1"/>
    <col min="8" max="8" width="11.42578125" style="1068" customWidth="1"/>
    <col min="9" max="16384" width="11.42578125" style="1068"/>
  </cols>
  <sheetData>
    <row r="1" spans="2:12" ht="42.95" customHeight="1" x14ac:dyDescent="0.2"/>
    <row r="2" spans="2:12" ht="18" customHeight="1" x14ac:dyDescent="0.25">
      <c r="B2" s="2087" t="s">
        <v>1969</v>
      </c>
      <c r="C2" s="2087"/>
      <c r="D2" s="2087"/>
      <c r="E2" s="2087"/>
      <c r="F2" s="2087"/>
      <c r="G2" s="2087"/>
      <c r="H2" s="3" t="s">
        <v>885</v>
      </c>
      <c r="I2" s="1299"/>
      <c r="J2" s="1299"/>
      <c r="K2" s="1299"/>
    </row>
    <row r="3" spans="2:12" ht="33" customHeight="1" x14ac:dyDescent="0.2">
      <c r="B3" s="2095" t="s">
        <v>1961</v>
      </c>
      <c r="C3" s="2095"/>
      <c r="D3" s="2095"/>
      <c r="E3" s="2095"/>
      <c r="F3" s="2095"/>
      <c r="G3" s="2095"/>
      <c r="H3" s="1299"/>
      <c r="I3" s="1299"/>
      <c r="J3" s="1299"/>
      <c r="K3" s="1299"/>
    </row>
    <row r="4" spans="2:12" ht="21" customHeight="1" thickBot="1" x14ac:dyDescent="0.3">
      <c r="B4" s="2090" t="s">
        <v>146</v>
      </c>
      <c r="C4" s="2090"/>
      <c r="D4" s="2090"/>
      <c r="E4" s="2090"/>
      <c r="F4" s="2090"/>
      <c r="G4" s="2090"/>
      <c r="H4" s="1299"/>
      <c r="I4" s="1299"/>
      <c r="J4" s="1299"/>
      <c r="K4" s="1299"/>
    </row>
    <row r="5" spans="2:12" x14ac:dyDescent="0.2">
      <c r="E5" s="1300"/>
      <c r="F5" s="1300"/>
      <c r="G5" s="1300"/>
      <c r="H5" s="1300"/>
      <c r="I5" s="1300"/>
      <c r="J5" s="1300"/>
      <c r="K5" s="1300"/>
    </row>
    <row r="6" spans="2:12" ht="31.5" x14ac:dyDescent="0.25">
      <c r="B6" s="1152" t="s">
        <v>1962</v>
      </c>
      <c r="C6" s="1071">
        <v>2013</v>
      </c>
      <c r="D6" s="1071">
        <v>2014</v>
      </c>
      <c r="E6" s="1071">
        <v>2015</v>
      </c>
      <c r="F6" s="1071">
        <v>2016</v>
      </c>
      <c r="G6" s="1071">
        <v>2017</v>
      </c>
      <c r="H6" s="1301"/>
      <c r="I6" s="1301"/>
      <c r="J6" s="1301"/>
      <c r="K6" s="1302"/>
    </row>
    <row r="7" spans="2:12" ht="18" customHeight="1" x14ac:dyDescent="0.25">
      <c r="B7" s="1303" t="s">
        <v>2217</v>
      </c>
      <c r="C7" s="1304"/>
      <c r="D7" s="1304"/>
      <c r="E7" s="1304"/>
      <c r="F7" s="1304"/>
      <c r="G7" s="1304"/>
      <c r="H7" s="1301"/>
      <c r="I7" s="1394"/>
      <c r="J7" s="1301"/>
      <c r="K7" s="1302"/>
    </row>
    <row r="8" spans="2:12" ht="18" customHeight="1" x14ac:dyDescent="0.25">
      <c r="B8" s="1296" t="s">
        <v>2218</v>
      </c>
      <c r="C8" s="1087">
        <v>25936</v>
      </c>
      <c r="D8" s="1087">
        <v>28067</v>
      </c>
      <c r="E8" s="1087">
        <v>29699</v>
      </c>
      <c r="F8" s="1087">
        <v>31759</v>
      </c>
      <c r="G8" s="1087">
        <v>33034</v>
      </c>
      <c r="H8" s="1301"/>
      <c r="I8" s="1394"/>
      <c r="J8" s="1301"/>
      <c r="K8" s="1302"/>
    </row>
    <row r="9" spans="2:12" ht="18" customHeight="1" x14ac:dyDescent="0.25">
      <c r="B9" s="1296" t="s">
        <v>2285</v>
      </c>
      <c r="C9" s="1087">
        <v>11052</v>
      </c>
      <c r="D9" s="1087">
        <v>198</v>
      </c>
      <c r="E9" s="1087">
        <v>80</v>
      </c>
      <c r="F9" s="1087">
        <v>62</v>
      </c>
      <c r="G9" s="1087">
        <v>2</v>
      </c>
      <c r="H9" s="1301"/>
      <c r="I9" s="1394"/>
      <c r="J9" s="1301"/>
      <c r="K9" s="1302"/>
    </row>
    <row r="10" spans="2:12" ht="18" customHeight="1" x14ac:dyDescent="0.25">
      <c r="B10" s="1296" t="s">
        <v>2219</v>
      </c>
      <c r="C10" s="1087">
        <v>532</v>
      </c>
      <c r="D10" s="1087">
        <v>30</v>
      </c>
      <c r="E10" s="1087">
        <v>14</v>
      </c>
      <c r="F10" s="1087">
        <v>8</v>
      </c>
      <c r="G10" s="1087">
        <v>18</v>
      </c>
      <c r="H10" s="1301"/>
      <c r="I10" s="1394"/>
      <c r="J10" s="1301"/>
      <c r="K10" s="1302"/>
    </row>
    <row r="11" spans="2:12" ht="18" customHeight="1" x14ac:dyDescent="0.25">
      <c r="B11" s="1228" t="s">
        <v>1963</v>
      </c>
      <c r="C11" s="1092">
        <v>37520</v>
      </c>
      <c r="D11" s="1092">
        <v>28295</v>
      </c>
      <c r="E11" s="1092">
        <v>29793</v>
      </c>
      <c r="F11" s="1092">
        <v>31829</v>
      </c>
      <c r="G11" s="1092">
        <v>33054</v>
      </c>
      <c r="H11" s="1301"/>
      <c r="I11" s="1394"/>
      <c r="J11" s="1301"/>
      <c r="K11" s="1302"/>
    </row>
    <row r="12" spans="2:12" ht="18" customHeight="1" x14ac:dyDescent="0.25">
      <c r="B12" s="1303" t="s">
        <v>2220</v>
      </c>
      <c r="C12" s="1087"/>
      <c r="D12" s="1087"/>
      <c r="E12" s="1087"/>
      <c r="F12" s="1087"/>
      <c r="G12" s="1087"/>
      <c r="H12" s="1301"/>
      <c r="I12" s="1394"/>
      <c r="J12" s="1301"/>
      <c r="K12" s="1302"/>
    </row>
    <row r="13" spans="2:12" ht="18" customHeight="1" x14ac:dyDescent="0.25">
      <c r="B13" s="1296" t="s">
        <v>2218</v>
      </c>
      <c r="C13" s="1087">
        <v>73</v>
      </c>
      <c r="D13" s="1087">
        <v>62</v>
      </c>
      <c r="E13" s="1087">
        <v>65</v>
      </c>
      <c r="F13" s="1087">
        <v>79</v>
      </c>
      <c r="G13" s="1087">
        <v>74</v>
      </c>
      <c r="H13" s="1305"/>
      <c r="I13" s="1394"/>
      <c r="J13" s="1305"/>
      <c r="K13" s="1305"/>
      <c r="L13" s="1306"/>
    </row>
    <row r="14" spans="2:12" ht="18" customHeight="1" x14ac:dyDescent="0.25">
      <c r="B14" s="1296" t="s">
        <v>2285</v>
      </c>
      <c r="C14" s="1087">
        <v>1895</v>
      </c>
      <c r="D14" s="1087">
        <v>13</v>
      </c>
      <c r="E14" s="1087">
        <v>6</v>
      </c>
      <c r="F14" s="1087">
        <v>5</v>
      </c>
      <c r="G14" s="1087">
        <v>0</v>
      </c>
      <c r="H14" s="1305"/>
      <c r="I14" s="1394"/>
      <c r="J14" s="1305"/>
      <c r="K14" s="1305"/>
      <c r="L14" s="1306"/>
    </row>
    <row r="15" spans="2:12" ht="18" customHeight="1" x14ac:dyDescent="0.25">
      <c r="B15" s="1296" t="s">
        <v>2219</v>
      </c>
      <c r="C15" s="1087">
        <v>138</v>
      </c>
      <c r="D15" s="1087">
        <v>6</v>
      </c>
      <c r="E15" s="1087">
        <v>3</v>
      </c>
      <c r="F15" s="1087">
        <v>1</v>
      </c>
      <c r="G15" s="1087">
        <v>2</v>
      </c>
      <c r="H15" s="1307"/>
      <c r="I15" s="1394"/>
      <c r="J15" s="1307"/>
      <c r="K15" s="1307"/>
    </row>
    <row r="16" spans="2:12" ht="18" customHeight="1" x14ac:dyDescent="0.25">
      <c r="B16" s="1228" t="s">
        <v>1964</v>
      </c>
      <c r="C16" s="1092">
        <v>2106</v>
      </c>
      <c r="D16" s="1092">
        <v>81</v>
      </c>
      <c r="E16" s="1092">
        <v>74</v>
      </c>
      <c r="F16" s="1092">
        <v>85</v>
      </c>
      <c r="G16" s="1092">
        <v>76</v>
      </c>
      <c r="H16" s="1308"/>
      <c r="I16" s="1394"/>
      <c r="J16" s="1308"/>
      <c r="K16" s="1308"/>
    </row>
    <row r="17" spans="2:11" ht="18" customHeight="1" x14ac:dyDescent="0.25">
      <c r="B17" s="1303" t="s">
        <v>2221</v>
      </c>
      <c r="C17" s="1087"/>
      <c r="D17" s="1087"/>
      <c r="E17" s="1087"/>
      <c r="F17" s="1087"/>
      <c r="G17" s="1087"/>
      <c r="H17" s="1307"/>
      <c r="I17" s="1394"/>
      <c r="J17" s="1307"/>
      <c r="K17" s="1307"/>
    </row>
    <row r="18" spans="2:11" ht="18" customHeight="1" x14ac:dyDescent="0.25">
      <c r="B18" s="1296" t="s">
        <v>2218</v>
      </c>
      <c r="C18" s="1087">
        <v>26009</v>
      </c>
      <c r="D18" s="1087">
        <v>28129</v>
      </c>
      <c r="E18" s="1087">
        <v>29764</v>
      </c>
      <c r="F18" s="1087">
        <v>31838</v>
      </c>
      <c r="G18" s="1087">
        <v>33108</v>
      </c>
      <c r="H18" s="1307"/>
      <c r="I18" s="1394"/>
      <c r="J18" s="1307"/>
      <c r="K18" s="1307"/>
    </row>
    <row r="19" spans="2:11" ht="18" customHeight="1" x14ac:dyDescent="0.25">
      <c r="B19" s="1296" t="s">
        <v>2285</v>
      </c>
      <c r="C19" s="1087">
        <v>12947</v>
      </c>
      <c r="D19" s="1087">
        <v>211</v>
      </c>
      <c r="E19" s="1087">
        <v>86</v>
      </c>
      <c r="F19" s="1087">
        <v>67</v>
      </c>
      <c r="G19" s="1087">
        <v>2</v>
      </c>
      <c r="H19" s="1307"/>
      <c r="I19" s="1394"/>
      <c r="J19" s="1307"/>
      <c r="K19" s="1307"/>
    </row>
    <row r="20" spans="2:11" ht="18" customHeight="1" x14ac:dyDescent="0.25">
      <c r="B20" s="1296" t="s">
        <v>2219</v>
      </c>
      <c r="C20" s="1087">
        <v>670</v>
      </c>
      <c r="D20" s="1087">
        <v>36</v>
      </c>
      <c r="E20" s="1087">
        <v>17</v>
      </c>
      <c r="F20" s="1087">
        <v>9</v>
      </c>
      <c r="G20" s="1087">
        <v>20</v>
      </c>
      <c r="H20" s="1307"/>
      <c r="I20" s="1394"/>
      <c r="J20" s="1307"/>
      <c r="K20" s="1307"/>
    </row>
    <row r="21" spans="2:11" ht="18" customHeight="1" x14ac:dyDescent="0.25">
      <c r="B21" s="1228" t="s">
        <v>1965</v>
      </c>
      <c r="C21" s="1092">
        <v>39626</v>
      </c>
      <c r="D21" s="1092">
        <v>28376</v>
      </c>
      <c r="E21" s="1092">
        <v>29867</v>
      </c>
      <c r="F21" s="1092">
        <v>31914</v>
      </c>
      <c r="G21" s="1092">
        <v>33130</v>
      </c>
      <c r="H21" s="1307"/>
      <c r="I21" s="1394"/>
      <c r="J21" s="1307"/>
      <c r="K21" s="1307"/>
    </row>
    <row r="22" spans="2:11" ht="18" customHeight="1" x14ac:dyDescent="0.25">
      <c r="B22" s="1228" t="s">
        <v>1966</v>
      </c>
      <c r="C22" s="1309">
        <v>5260044</v>
      </c>
      <c r="D22" s="1309">
        <v>3880315</v>
      </c>
      <c r="E22" s="1309">
        <v>4283483</v>
      </c>
      <c r="F22" s="1309">
        <v>4783297</v>
      </c>
      <c r="G22" s="1309">
        <v>5115157</v>
      </c>
      <c r="H22" s="1310"/>
      <c r="I22" s="1394"/>
      <c r="J22" s="1310"/>
      <c r="K22" s="1310"/>
    </row>
    <row r="23" spans="2:11" x14ac:dyDescent="0.2">
      <c r="B23" s="1281" t="s">
        <v>1967</v>
      </c>
      <c r="C23" s="1280"/>
      <c r="D23" s="1280"/>
      <c r="E23" s="1307"/>
      <c r="F23" s="1307"/>
      <c r="G23" s="1307"/>
      <c r="H23" s="1307"/>
      <c r="I23" s="1307"/>
      <c r="J23" s="1307"/>
      <c r="K23" s="1307"/>
    </row>
    <row r="24" spans="2:11" x14ac:dyDescent="0.2">
      <c r="B24" s="1281" t="s">
        <v>1968</v>
      </c>
      <c r="C24" s="1280"/>
      <c r="D24" s="1280"/>
      <c r="E24" s="1280"/>
      <c r="F24" s="1280"/>
      <c r="G24" s="1280"/>
      <c r="H24" s="1280"/>
      <c r="I24" s="1280"/>
      <c r="J24" s="1280"/>
      <c r="K24" s="1280"/>
    </row>
    <row r="25" spans="2:11" x14ac:dyDescent="0.2">
      <c r="C25" s="1311"/>
      <c r="D25" s="1311"/>
      <c r="E25" s="1311"/>
      <c r="F25" s="1311"/>
    </row>
  </sheetData>
  <mergeCells count="3">
    <mergeCell ref="B2:G2"/>
    <mergeCell ref="B3:G3"/>
    <mergeCell ref="B4:G4"/>
  </mergeCells>
  <hyperlinks>
    <hyperlink ref="H2" location="'Indice Total'!A159" display="Volver"/>
  </hyperlinks>
  <pageMargins left="0.70866141732283472" right="0.70866141732283472" top="0.74803149606299213" bottom="0.74803149606299213" header="0.31496062992125984" footer="0.31496062992125984"/>
  <pageSetup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17"/>
  <sheetViews>
    <sheetView showGridLines="0" zoomScale="90" zoomScaleNormal="90" workbookViewId="0"/>
  </sheetViews>
  <sheetFormatPr baseColWidth="10" defaultRowHeight="12.75" x14ac:dyDescent="0.2"/>
  <cols>
    <col min="1" max="1" width="23.7109375" style="1096" customWidth="1"/>
    <col min="2" max="2" width="9.42578125" style="1096" customWidth="1"/>
    <col min="3" max="3" width="18.28515625" style="1096" bestFit="1" customWidth="1"/>
    <col min="4" max="4" width="20.7109375" style="1096" bestFit="1" customWidth="1"/>
    <col min="5" max="5" width="19.5703125" style="1096" bestFit="1" customWidth="1"/>
    <col min="6" max="6" width="11.42578125" style="1096" bestFit="1" customWidth="1"/>
    <col min="7" max="7" width="15.140625" style="1096" bestFit="1" customWidth="1"/>
    <col min="8" max="8" width="10.42578125" style="1096" bestFit="1" customWidth="1"/>
    <col min="9" max="9" width="11.42578125" style="1096" bestFit="1" customWidth="1"/>
    <col min="10" max="10" width="12.85546875" style="1096" customWidth="1"/>
    <col min="11" max="11" width="11.28515625" style="1096" bestFit="1" customWidth="1"/>
    <col min="12" max="14" width="12.7109375" style="1096" customWidth="1"/>
    <col min="15" max="16384" width="11.42578125" style="1096"/>
  </cols>
  <sheetData>
    <row r="1" spans="2:7" ht="42.95" customHeight="1" x14ac:dyDescent="0.2"/>
    <row r="2" spans="2:7" ht="18" x14ac:dyDescent="0.25">
      <c r="B2" s="2105" t="s">
        <v>2211</v>
      </c>
      <c r="C2" s="2105"/>
      <c r="D2" s="2105"/>
      <c r="E2" s="2105"/>
      <c r="F2" s="2105"/>
      <c r="G2" s="1420" t="s">
        <v>885</v>
      </c>
    </row>
    <row r="3" spans="2:7" ht="36" customHeight="1" x14ac:dyDescent="0.2">
      <c r="B3" s="2106" t="s">
        <v>1970</v>
      </c>
      <c r="C3" s="2106"/>
      <c r="D3" s="2106"/>
      <c r="E3" s="2106"/>
      <c r="F3" s="2106"/>
    </row>
    <row r="4" spans="2:7" ht="16.5" thickBot="1" x14ac:dyDescent="0.3">
      <c r="B4" s="2090" t="s">
        <v>1971</v>
      </c>
      <c r="C4" s="2090"/>
      <c r="D4" s="2090"/>
      <c r="E4" s="2090"/>
      <c r="F4" s="2090"/>
    </row>
    <row r="5" spans="2:7" ht="15" x14ac:dyDescent="0.2">
      <c r="B5" s="1312"/>
      <c r="C5" s="1312"/>
      <c r="D5" s="1312"/>
      <c r="E5" s="1313"/>
      <c r="F5" s="1313"/>
    </row>
    <row r="6" spans="2:7" ht="31.5" x14ac:dyDescent="0.2">
      <c r="B6" s="1071" t="s">
        <v>1972</v>
      </c>
      <c r="C6" s="1071" t="s">
        <v>1973</v>
      </c>
      <c r="D6" s="1071" t="s">
        <v>1974</v>
      </c>
      <c r="E6" s="1071" t="s">
        <v>1975</v>
      </c>
      <c r="F6" s="1071" t="s">
        <v>10</v>
      </c>
    </row>
    <row r="7" spans="2:7" ht="18" customHeight="1" x14ac:dyDescent="0.2">
      <c r="B7" s="1314">
        <v>2009</v>
      </c>
      <c r="C7" s="1315">
        <v>239610</v>
      </c>
      <c r="D7" s="1315">
        <v>9097</v>
      </c>
      <c r="E7" s="1315">
        <v>3101</v>
      </c>
      <c r="F7" s="1322">
        <v>251808</v>
      </c>
    </row>
    <row r="8" spans="2:7" ht="18" customHeight="1" x14ac:dyDescent="0.2">
      <c r="B8" s="1314">
        <v>2010</v>
      </c>
      <c r="C8" s="1315">
        <v>349170</v>
      </c>
      <c r="D8" s="1315">
        <v>6454</v>
      </c>
      <c r="E8" s="1315">
        <v>10867</v>
      </c>
      <c r="F8" s="1322">
        <v>366491</v>
      </c>
    </row>
    <row r="9" spans="2:7" ht="18" customHeight="1" x14ac:dyDescent="0.2">
      <c r="B9" s="1314">
        <v>2011</v>
      </c>
      <c r="C9" s="1315">
        <v>37419</v>
      </c>
      <c r="D9" s="1315">
        <v>4475</v>
      </c>
      <c r="E9" s="1315">
        <v>1130</v>
      </c>
      <c r="F9" s="1322">
        <v>43024</v>
      </c>
    </row>
    <row r="10" spans="2:7" ht="18" customHeight="1" x14ac:dyDescent="0.2">
      <c r="B10" s="1314">
        <v>2012</v>
      </c>
      <c r="C10" s="1315">
        <v>74355</v>
      </c>
      <c r="D10" s="1315">
        <v>8314</v>
      </c>
      <c r="E10" s="1315">
        <v>834</v>
      </c>
      <c r="F10" s="1322">
        <v>83503</v>
      </c>
    </row>
    <row r="11" spans="2:7" ht="18" customHeight="1" x14ac:dyDescent="0.2">
      <c r="B11" s="1314">
        <v>2013</v>
      </c>
      <c r="C11" s="1315">
        <v>87575</v>
      </c>
      <c r="D11" s="1315">
        <v>9452</v>
      </c>
      <c r="E11" s="1315">
        <v>2447</v>
      </c>
      <c r="F11" s="1322">
        <v>99474</v>
      </c>
    </row>
    <row r="12" spans="2:7" ht="18" customHeight="1" x14ac:dyDescent="0.2">
      <c r="B12" s="1314">
        <v>2014</v>
      </c>
      <c r="C12" s="1315">
        <v>104893</v>
      </c>
      <c r="D12" s="1315">
        <v>20542</v>
      </c>
      <c r="E12" s="1315">
        <v>872</v>
      </c>
      <c r="F12" s="1322">
        <v>126307</v>
      </c>
    </row>
    <row r="13" spans="2:7" ht="18" customHeight="1" x14ac:dyDescent="0.2">
      <c r="B13" s="1314">
        <v>2015</v>
      </c>
      <c r="C13" s="1316">
        <v>120442</v>
      </c>
      <c r="D13" s="1316">
        <v>26903</v>
      </c>
      <c r="E13" s="1316">
        <v>989</v>
      </c>
      <c r="F13" s="1322">
        <v>148334</v>
      </c>
    </row>
    <row r="14" spans="2:7" ht="18" customHeight="1" x14ac:dyDescent="0.2">
      <c r="B14" s="1314">
        <v>2016</v>
      </c>
      <c r="C14" s="1316">
        <v>60647</v>
      </c>
      <c r="D14" s="1316">
        <v>16848</v>
      </c>
      <c r="E14" s="1316">
        <v>1077</v>
      </c>
      <c r="F14" s="1703">
        <v>78572</v>
      </c>
    </row>
    <row r="15" spans="2:7" ht="18" customHeight="1" x14ac:dyDescent="0.2">
      <c r="B15" s="1314">
        <v>2017</v>
      </c>
      <c r="C15" s="1316">
        <v>56746</v>
      </c>
      <c r="D15" s="1316">
        <v>17589</v>
      </c>
      <c r="E15" s="1316">
        <v>1211</v>
      </c>
      <c r="F15" s="1703">
        <v>75546</v>
      </c>
    </row>
    <row r="16" spans="2:7" ht="79.5" customHeight="1" x14ac:dyDescent="0.2">
      <c r="B16" s="2144" t="s">
        <v>1976</v>
      </c>
      <c r="C16" s="2144"/>
      <c r="D16" s="2144"/>
      <c r="E16" s="2144"/>
      <c r="F16" s="2144"/>
    </row>
    <row r="17" spans="4:8" x14ac:dyDescent="0.2">
      <c r="D17" s="1317"/>
      <c r="E17" s="1317"/>
      <c r="F17" s="1317"/>
      <c r="G17" s="1317"/>
      <c r="H17" s="1317"/>
    </row>
  </sheetData>
  <mergeCells count="4">
    <mergeCell ref="B2:F2"/>
    <mergeCell ref="B3:F3"/>
    <mergeCell ref="B4:F4"/>
    <mergeCell ref="B16:F16"/>
  </mergeCells>
  <hyperlinks>
    <hyperlink ref="G2" location="'Indice Total'!A159"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33"/>
  <sheetViews>
    <sheetView showGridLines="0" zoomScale="90" zoomScaleNormal="90" workbookViewId="0"/>
  </sheetViews>
  <sheetFormatPr baseColWidth="10" defaultRowHeight="12.75" x14ac:dyDescent="0.2"/>
  <cols>
    <col min="1" max="1" width="23.7109375" style="1096" customWidth="1"/>
    <col min="2" max="2" width="11.5703125" style="1096" bestFit="1" customWidth="1"/>
    <col min="3" max="3" width="18.85546875" style="1096" customWidth="1"/>
    <col min="4" max="4" width="18.5703125" style="1096" customWidth="1"/>
    <col min="5" max="5" width="15" style="1096" customWidth="1"/>
    <col min="6" max="6" width="20" style="1096" customWidth="1"/>
    <col min="7" max="7" width="21.28515625" style="1096" customWidth="1"/>
    <col min="8" max="8" width="23.5703125" style="1096" customWidth="1"/>
    <col min="9" max="9" width="14.42578125" style="1096" bestFit="1" customWidth="1"/>
    <col min="10" max="16384" width="11.42578125" style="1096"/>
  </cols>
  <sheetData>
    <row r="1" spans="2:9" ht="42.95" customHeight="1" x14ac:dyDescent="0.2"/>
    <row r="2" spans="2:9" ht="15.75" customHeight="1" x14ac:dyDescent="0.25">
      <c r="B2" s="2105" t="s">
        <v>2212</v>
      </c>
      <c r="C2" s="2105"/>
      <c r="D2" s="2105"/>
      <c r="E2" s="2105"/>
      <c r="F2" s="2105"/>
      <c r="G2" s="2105"/>
      <c r="H2" s="2105"/>
      <c r="I2" s="3" t="s">
        <v>885</v>
      </c>
    </row>
    <row r="3" spans="2:9" ht="14.25" customHeight="1" x14ac:dyDescent="0.2">
      <c r="B3" s="2106" t="s">
        <v>1977</v>
      </c>
      <c r="C3" s="2106"/>
      <c r="D3" s="2106"/>
      <c r="E3" s="2106"/>
      <c r="F3" s="2106"/>
      <c r="G3" s="2106"/>
      <c r="H3" s="2106"/>
    </row>
    <row r="4" spans="2:9" ht="15" customHeight="1" thickBot="1" x14ac:dyDescent="0.3">
      <c r="B4" s="2090" t="s">
        <v>1978</v>
      </c>
      <c r="C4" s="2090"/>
      <c r="D4" s="2090"/>
      <c r="E4" s="2090"/>
      <c r="F4" s="2090"/>
      <c r="G4" s="2090"/>
      <c r="H4" s="2090"/>
    </row>
    <row r="5" spans="2:9" ht="15" x14ac:dyDescent="0.2">
      <c r="B5" s="1312"/>
      <c r="C5" s="1312"/>
      <c r="D5" s="1313"/>
    </row>
    <row r="6" spans="2:9" s="1318" customFormat="1" ht="30.75" customHeight="1" x14ac:dyDescent="0.25">
      <c r="B6" s="2145" t="s">
        <v>1844</v>
      </c>
      <c r="C6" s="2146" t="s">
        <v>1979</v>
      </c>
      <c r="D6" s="2146"/>
      <c r="E6" s="2146"/>
      <c r="F6" s="2146" t="s">
        <v>1980</v>
      </c>
      <c r="G6" s="2146"/>
      <c r="H6" s="2146"/>
    </row>
    <row r="7" spans="2:9" ht="32.25" customHeight="1" x14ac:dyDescent="0.2">
      <c r="B7" s="2145"/>
      <c r="C7" s="1553" t="s">
        <v>1981</v>
      </c>
      <c r="D7" s="1553" t="s">
        <v>1975</v>
      </c>
      <c r="E7" s="1319" t="s">
        <v>10</v>
      </c>
      <c r="F7" s="1553" t="s">
        <v>1981</v>
      </c>
      <c r="G7" s="1553" t="s">
        <v>1982</v>
      </c>
      <c r="H7" s="1553" t="s">
        <v>10</v>
      </c>
    </row>
    <row r="8" spans="2:9" ht="18" customHeight="1" x14ac:dyDescent="0.25">
      <c r="B8" s="1320">
        <v>2010</v>
      </c>
      <c r="C8" s="1315">
        <v>52662.416666666664</v>
      </c>
      <c r="D8" s="1315">
        <v>1966.5</v>
      </c>
      <c r="E8" s="1741">
        <v>54628.916666666664</v>
      </c>
      <c r="F8" s="1315">
        <v>46342</v>
      </c>
      <c r="G8" s="1315">
        <v>0</v>
      </c>
      <c r="H8" s="1322">
        <v>46342</v>
      </c>
    </row>
    <row r="9" spans="2:9" ht="18" customHeight="1" x14ac:dyDescent="0.25">
      <c r="B9" s="1320">
        <v>2011</v>
      </c>
      <c r="C9" s="1315">
        <v>48178.666666666664</v>
      </c>
      <c r="D9" s="1315">
        <v>1332.25</v>
      </c>
      <c r="E9" s="1741">
        <v>49510.916666666664</v>
      </c>
      <c r="F9" s="1315">
        <v>69126</v>
      </c>
      <c r="G9" s="1315">
        <v>0</v>
      </c>
      <c r="H9" s="1322">
        <v>69126</v>
      </c>
    </row>
    <row r="10" spans="2:9" ht="18" customHeight="1" x14ac:dyDescent="0.25">
      <c r="B10" s="1320">
        <v>2012</v>
      </c>
      <c r="C10" s="1315">
        <v>56575.166666666664</v>
      </c>
      <c r="D10" s="1315">
        <v>1000.0833333333334</v>
      </c>
      <c r="E10" s="1741">
        <v>57575.25</v>
      </c>
      <c r="F10" s="1315">
        <v>127753</v>
      </c>
      <c r="G10" s="1315">
        <v>0</v>
      </c>
      <c r="H10" s="1322">
        <v>127753</v>
      </c>
    </row>
    <row r="11" spans="2:9" ht="18" customHeight="1" x14ac:dyDescent="0.25">
      <c r="B11" s="1320">
        <v>2013</v>
      </c>
      <c r="C11" s="1315">
        <v>75225</v>
      </c>
      <c r="D11" s="1315">
        <v>1021</v>
      </c>
      <c r="E11" s="1741">
        <v>76246</v>
      </c>
      <c r="F11" s="1315">
        <v>70091</v>
      </c>
      <c r="G11" s="1315">
        <v>0</v>
      </c>
      <c r="H11" s="1322">
        <v>70091</v>
      </c>
    </row>
    <row r="12" spans="2:9" ht="18" customHeight="1" x14ac:dyDescent="0.25">
      <c r="B12" s="1320">
        <v>2014</v>
      </c>
      <c r="C12" s="1315">
        <v>75202.083333333328</v>
      </c>
      <c r="D12" s="1315">
        <v>582.83333333333337</v>
      </c>
      <c r="E12" s="1741">
        <v>75784.916666666657</v>
      </c>
      <c r="F12" s="1315">
        <v>82712</v>
      </c>
      <c r="G12" s="1315">
        <v>25</v>
      </c>
      <c r="H12" s="1322">
        <v>82737</v>
      </c>
    </row>
    <row r="13" spans="2:9" ht="18" customHeight="1" x14ac:dyDescent="0.25">
      <c r="B13" s="1320">
        <v>2015</v>
      </c>
      <c r="C13" s="1315">
        <v>86908</v>
      </c>
      <c r="D13" s="1315">
        <v>434</v>
      </c>
      <c r="E13" s="1741">
        <v>87342</v>
      </c>
      <c r="F13" s="1315">
        <v>101218</v>
      </c>
      <c r="G13" s="1315">
        <v>4</v>
      </c>
      <c r="H13" s="1322">
        <v>101222</v>
      </c>
    </row>
    <row r="14" spans="2:9" ht="18" customHeight="1" x14ac:dyDescent="0.25">
      <c r="B14" s="1320">
        <v>2016</v>
      </c>
      <c r="C14" s="1315">
        <v>87178</v>
      </c>
      <c r="D14" s="1315">
        <v>433</v>
      </c>
      <c r="E14" s="1741">
        <v>87611</v>
      </c>
      <c r="F14" s="1315">
        <v>119401</v>
      </c>
      <c r="G14" s="1315">
        <v>365</v>
      </c>
      <c r="H14" s="1322">
        <v>119766</v>
      </c>
    </row>
    <row r="15" spans="2:9" ht="18" customHeight="1" x14ac:dyDescent="0.25">
      <c r="B15" s="1320">
        <v>2017</v>
      </c>
      <c r="C15" s="1315">
        <v>77215.166666666672</v>
      </c>
      <c r="D15" s="1315">
        <v>385.58333333333331</v>
      </c>
      <c r="E15" s="1741">
        <v>77600.75</v>
      </c>
      <c r="F15" s="1315">
        <v>191401</v>
      </c>
      <c r="G15" s="1315">
        <v>521</v>
      </c>
      <c r="H15" s="1322">
        <v>191922</v>
      </c>
    </row>
    <row r="16" spans="2:9" ht="39.75" customHeight="1" x14ac:dyDescent="0.2">
      <c r="B16" s="2147" t="s">
        <v>1983</v>
      </c>
      <c r="C16" s="2147"/>
      <c r="D16" s="2147"/>
      <c r="E16" s="2147"/>
      <c r="F16" s="2147"/>
      <c r="G16" s="2147"/>
      <c r="H16" s="2147"/>
    </row>
    <row r="17" spans="2:10" x14ac:dyDescent="0.2">
      <c r="B17" s="1321"/>
      <c r="C17" s="1321"/>
      <c r="D17" s="1321"/>
      <c r="E17" s="1321"/>
      <c r="F17" s="1321"/>
      <c r="G17" s="1321"/>
      <c r="H17" s="1321"/>
    </row>
    <row r="18" spans="2:10" ht="15.75" customHeight="1" x14ac:dyDescent="0.25">
      <c r="B18" s="2087" t="s">
        <v>2213</v>
      </c>
      <c r="C18" s="2087"/>
      <c r="D18" s="2087"/>
      <c r="E18" s="2087"/>
      <c r="F18" s="2087"/>
      <c r="G18" s="2087"/>
      <c r="H18" s="2087"/>
      <c r="I18" s="2087"/>
      <c r="J18" s="3" t="s">
        <v>885</v>
      </c>
    </row>
    <row r="19" spans="2:10" ht="15" customHeight="1" x14ac:dyDescent="0.2">
      <c r="B19" s="2095" t="s">
        <v>1984</v>
      </c>
      <c r="C19" s="2095"/>
      <c r="D19" s="2095"/>
      <c r="E19" s="2095"/>
      <c r="F19" s="2095"/>
      <c r="G19" s="2095"/>
      <c r="H19" s="2095"/>
      <c r="I19" s="2095"/>
    </row>
    <row r="20" spans="2:10" ht="15" customHeight="1" x14ac:dyDescent="0.25">
      <c r="B20" s="2103" t="s">
        <v>1985</v>
      </c>
      <c r="C20" s="2103"/>
      <c r="D20" s="2103"/>
      <c r="E20" s="2103"/>
      <c r="F20" s="2103"/>
      <c r="G20" s="2103"/>
      <c r="H20" s="2103"/>
      <c r="I20" s="2103"/>
    </row>
    <row r="21" spans="2:10" ht="14.25" customHeight="1" thickBot="1" x14ac:dyDescent="0.3">
      <c r="B21" s="2090" t="s">
        <v>1978</v>
      </c>
      <c r="C21" s="2090"/>
      <c r="D21" s="2090"/>
      <c r="E21" s="2090"/>
      <c r="F21" s="2090"/>
      <c r="G21" s="2090"/>
      <c r="H21" s="2090"/>
      <c r="I21" s="2090"/>
    </row>
    <row r="23" spans="2:10" s="1318" customFormat="1" ht="19.5" customHeight="1" x14ac:dyDescent="0.25">
      <c r="B23" s="2145" t="s">
        <v>1844</v>
      </c>
      <c r="C23" s="2146" t="s">
        <v>1986</v>
      </c>
      <c r="D23" s="2146"/>
      <c r="E23" s="2146"/>
      <c r="F23" s="2146" t="s">
        <v>1987</v>
      </c>
      <c r="G23" s="2146"/>
      <c r="H23" s="2146"/>
      <c r="I23" s="2146"/>
    </row>
    <row r="24" spans="2:10" s="1318" customFormat="1" ht="45.75" customHeight="1" x14ac:dyDescent="0.25">
      <c r="B24" s="2145"/>
      <c r="C24" s="1553" t="s">
        <v>1981</v>
      </c>
      <c r="D24" s="1553" t="s">
        <v>1975</v>
      </c>
      <c r="E24" s="1553" t="s">
        <v>10</v>
      </c>
      <c r="F24" s="1553" t="s">
        <v>1981</v>
      </c>
      <c r="G24" s="1553" t="s">
        <v>1982</v>
      </c>
      <c r="H24" s="1553" t="s">
        <v>1988</v>
      </c>
      <c r="I24" s="1553" t="s">
        <v>10</v>
      </c>
    </row>
    <row r="25" spans="2:10" s="1318" customFormat="1" ht="18" customHeight="1" x14ac:dyDescent="0.25">
      <c r="B25" s="1314">
        <v>2010</v>
      </c>
      <c r="C25" s="1315">
        <v>11751202</v>
      </c>
      <c r="D25" s="1315">
        <v>1985422</v>
      </c>
      <c r="E25" s="1322">
        <v>13736624</v>
      </c>
      <c r="F25" s="1315">
        <v>15095899</v>
      </c>
      <c r="G25" s="1315">
        <v>0</v>
      </c>
      <c r="H25" s="1315">
        <v>0</v>
      </c>
      <c r="I25" s="1322">
        <v>15095899</v>
      </c>
    </row>
    <row r="26" spans="2:10" s="1318" customFormat="1" ht="18" customHeight="1" x14ac:dyDescent="0.25">
      <c r="B26" s="1314">
        <v>2011</v>
      </c>
      <c r="C26" s="1315">
        <v>11668821</v>
      </c>
      <c r="D26" s="1315">
        <v>1834507</v>
      </c>
      <c r="E26" s="1322">
        <v>13503328</v>
      </c>
      <c r="F26" s="1315">
        <v>13036595</v>
      </c>
      <c r="G26" s="1315">
        <v>0</v>
      </c>
      <c r="H26" s="1315">
        <v>12003022</v>
      </c>
      <c r="I26" s="1322">
        <v>25039617</v>
      </c>
    </row>
    <row r="27" spans="2:10" s="1318" customFormat="1" ht="18" customHeight="1" x14ac:dyDescent="0.25">
      <c r="B27" s="1314">
        <v>2012</v>
      </c>
      <c r="C27" s="1315">
        <v>11014628</v>
      </c>
      <c r="D27" s="1315">
        <v>1179614</v>
      </c>
      <c r="E27" s="1322">
        <v>12194242</v>
      </c>
      <c r="F27" s="1315">
        <v>14731287</v>
      </c>
      <c r="G27" s="1315">
        <v>0</v>
      </c>
      <c r="H27" s="1315">
        <v>13114861</v>
      </c>
      <c r="I27" s="1322">
        <v>27846148</v>
      </c>
    </row>
    <row r="28" spans="2:10" s="1318" customFormat="1" ht="18" customHeight="1" x14ac:dyDescent="0.25">
      <c r="B28" s="1314">
        <v>2013</v>
      </c>
      <c r="C28" s="1315">
        <v>13949967.380999999</v>
      </c>
      <c r="D28" s="1315">
        <v>833655.55</v>
      </c>
      <c r="E28" s="1322">
        <v>14783622.931</v>
      </c>
      <c r="F28" s="1315">
        <v>12190295</v>
      </c>
      <c r="G28" s="1315">
        <v>1260</v>
      </c>
      <c r="H28" s="1315">
        <v>14079829</v>
      </c>
      <c r="I28" s="1322">
        <v>26271384</v>
      </c>
    </row>
    <row r="29" spans="2:10" ht="18" customHeight="1" x14ac:dyDescent="0.2">
      <c r="B29" s="1314">
        <v>2014</v>
      </c>
      <c r="C29" s="1315">
        <v>14327816.534</v>
      </c>
      <c r="D29" s="1315">
        <v>565675.75399999996</v>
      </c>
      <c r="E29" s="1322">
        <v>14893492.288000001</v>
      </c>
      <c r="F29" s="1315">
        <v>14989573.844000001</v>
      </c>
      <c r="G29" s="1315">
        <v>1190</v>
      </c>
      <c r="H29" s="1315">
        <v>16629834.497</v>
      </c>
      <c r="I29" s="1322">
        <v>31620598.340999998</v>
      </c>
    </row>
    <row r="30" spans="2:10" ht="18" customHeight="1" x14ac:dyDescent="0.2">
      <c r="B30" s="1314">
        <v>2015</v>
      </c>
      <c r="C30" s="1315">
        <v>17118743</v>
      </c>
      <c r="D30" s="1315">
        <v>668135</v>
      </c>
      <c r="E30" s="1322">
        <v>17786878</v>
      </c>
      <c r="F30" s="1315">
        <v>19746250</v>
      </c>
      <c r="G30" s="1315">
        <v>212</v>
      </c>
      <c r="H30" s="1315">
        <v>21463223</v>
      </c>
      <c r="I30" s="1322">
        <v>41209685</v>
      </c>
    </row>
    <row r="31" spans="2:10" ht="18" customHeight="1" x14ac:dyDescent="0.2">
      <c r="B31" s="1314">
        <v>2016</v>
      </c>
      <c r="C31" s="1315">
        <v>17431693</v>
      </c>
      <c r="D31" s="1315">
        <v>1231289</v>
      </c>
      <c r="E31" s="1322">
        <v>18662982</v>
      </c>
      <c r="F31" s="1315">
        <v>23768226</v>
      </c>
      <c r="G31" s="1315">
        <v>18158</v>
      </c>
      <c r="H31" s="1315">
        <v>22218313</v>
      </c>
      <c r="I31" s="1322">
        <v>46004697</v>
      </c>
    </row>
    <row r="32" spans="2:10" ht="18" customHeight="1" x14ac:dyDescent="0.2">
      <c r="B32" s="1314">
        <v>2017</v>
      </c>
      <c r="C32" s="1315">
        <v>15718934.123</v>
      </c>
      <c r="D32" s="1315">
        <v>1600685.7050000001</v>
      </c>
      <c r="E32" s="1322">
        <v>17319619.828000002</v>
      </c>
      <c r="F32" s="1315">
        <v>31692207.522999998</v>
      </c>
      <c r="G32" s="1315">
        <v>52059.817999999999</v>
      </c>
      <c r="H32" s="1315">
        <v>24017823.145</v>
      </c>
      <c r="I32" s="1322">
        <v>55762090.486000001</v>
      </c>
    </row>
    <row r="33" spans="2:9" ht="26.25" customHeight="1" x14ac:dyDescent="0.2">
      <c r="B33" s="2147" t="s">
        <v>1983</v>
      </c>
      <c r="C33" s="2147"/>
      <c r="D33" s="2147"/>
      <c r="E33" s="2147"/>
      <c r="F33" s="2147"/>
      <c r="G33" s="2147"/>
      <c r="H33" s="2147"/>
      <c r="I33" s="2147"/>
    </row>
  </sheetData>
  <mergeCells count="15">
    <mergeCell ref="B23:B24"/>
    <mergeCell ref="C23:E23"/>
    <mergeCell ref="F23:I23"/>
    <mergeCell ref="B33:I33"/>
    <mergeCell ref="B16:H16"/>
    <mergeCell ref="B18:I18"/>
    <mergeCell ref="B19:I19"/>
    <mergeCell ref="B20:I20"/>
    <mergeCell ref="B21:I21"/>
    <mergeCell ref="B2:H2"/>
    <mergeCell ref="B3:H3"/>
    <mergeCell ref="B4:H4"/>
    <mergeCell ref="B6:B7"/>
    <mergeCell ref="C6:E6"/>
    <mergeCell ref="F6:H6"/>
  </mergeCells>
  <hyperlinks>
    <hyperlink ref="I2" location="'Indice Total'!A159" display="Volver"/>
    <hyperlink ref="J18" location="'Indice Total'!A159" display="Volver"/>
  </hyperlinks>
  <pageMargins left="0.7" right="0.7" top="0.75" bottom="0.75" header="0.3" footer="0.3"/>
  <pageSetup scale="8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4"/>
  <sheetViews>
    <sheetView showGridLines="0" zoomScale="90" zoomScaleNormal="90" workbookViewId="0"/>
  </sheetViews>
  <sheetFormatPr baseColWidth="10" defaultRowHeight="12.75" x14ac:dyDescent="0.2"/>
  <cols>
    <col min="1" max="1" width="23.7109375" style="1096" customWidth="1"/>
    <col min="2" max="2" width="11.42578125" style="1096"/>
    <col min="3" max="3" width="11" style="1096" customWidth="1"/>
    <col min="4" max="4" width="26.85546875" style="1096" customWidth="1"/>
    <col min="5" max="5" width="25.28515625" style="1096" customWidth="1"/>
    <col min="6" max="16384" width="11.42578125" style="1096"/>
  </cols>
  <sheetData>
    <row r="1" spans="2:6" ht="42.95" customHeight="1" x14ac:dyDescent="0.2"/>
    <row r="2" spans="2:6" ht="15.75" customHeight="1" x14ac:dyDescent="0.25">
      <c r="B2" s="2105" t="s">
        <v>2214</v>
      </c>
      <c r="C2" s="2105"/>
      <c r="D2" s="2105"/>
      <c r="E2" s="2105"/>
      <c r="F2" s="3" t="s">
        <v>885</v>
      </c>
    </row>
    <row r="3" spans="2:6" ht="36.75" customHeight="1" x14ac:dyDescent="0.2">
      <c r="B3" s="2106" t="s">
        <v>1989</v>
      </c>
      <c r="C3" s="2106"/>
      <c r="D3" s="2106"/>
      <c r="E3" s="2106"/>
    </row>
    <row r="4" spans="2:6" ht="15" customHeight="1" thickBot="1" x14ac:dyDescent="0.3">
      <c r="B4" s="2090" t="s">
        <v>1990</v>
      </c>
      <c r="C4" s="2090"/>
      <c r="D4" s="2090"/>
      <c r="E4" s="2090"/>
    </row>
    <row r="5" spans="2:6" ht="15" x14ac:dyDescent="0.2">
      <c r="B5" s="1312"/>
      <c r="C5" s="1312"/>
    </row>
    <row r="6" spans="2:6" ht="52.5" customHeight="1" x14ac:dyDescent="0.2">
      <c r="B6" s="1071" t="s">
        <v>1844</v>
      </c>
      <c r="C6" s="1071" t="s">
        <v>1991</v>
      </c>
      <c r="D6" s="1071" t="s">
        <v>1979</v>
      </c>
      <c r="E6" s="1071" t="s">
        <v>2255</v>
      </c>
    </row>
    <row r="7" spans="2:6" ht="18" customHeight="1" x14ac:dyDescent="0.2">
      <c r="B7" s="2149">
        <v>2009</v>
      </c>
      <c r="C7" s="1079" t="s">
        <v>50</v>
      </c>
      <c r="D7" s="1119">
        <v>5911</v>
      </c>
      <c r="E7" s="1119">
        <v>0</v>
      </c>
    </row>
    <row r="8" spans="2:6" ht="18" customHeight="1" x14ac:dyDescent="0.2">
      <c r="B8" s="2150"/>
      <c r="C8" s="1079" t="s">
        <v>51</v>
      </c>
      <c r="D8" s="1119">
        <v>5477</v>
      </c>
      <c r="E8" s="1119">
        <v>0</v>
      </c>
    </row>
    <row r="9" spans="2:6" ht="18" customHeight="1" x14ac:dyDescent="0.2">
      <c r="B9" s="1322"/>
      <c r="C9" s="1228" t="s">
        <v>10</v>
      </c>
      <c r="D9" s="1286">
        <v>11388</v>
      </c>
      <c r="E9" s="1286">
        <v>0</v>
      </c>
    </row>
    <row r="10" spans="2:6" ht="18" customHeight="1" x14ac:dyDescent="0.2">
      <c r="B10" s="2149">
        <v>2010</v>
      </c>
      <c r="C10" s="1079" t="s">
        <v>50</v>
      </c>
      <c r="D10" s="1119">
        <v>26578</v>
      </c>
      <c r="E10" s="1119">
        <v>23374</v>
      </c>
    </row>
    <row r="11" spans="2:6" ht="18" customHeight="1" x14ac:dyDescent="0.2">
      <c r="B11" s="2150"/>
      <c r="C11" s="1079" t="s">
        <v>51</v>
      </c>
      <c r="D11" s="1119">
        <v>26085</v>
      </c>
      <c r="E11" s="1119">
        <v>22968</v>
      </c>
    </row>
    <row r="12" spans="2:6" ht="18" customHeight="1" x14ac:dyDescent="0.2">
      <c r="B12" s="1322"/>
      <c r="C12" s="1228" t="s">
        <v>10</v>
      </c>
      <c r="D12" s="1286">
        <v>52663</v>
      </c>
      <c r="E12" s="1286">
        <v>46342</v>
      </c>
      <c r="F12" s="1323"/>
    </row>
    <row r="13" spans="2:6" ht="18" customHeight="1" x14ac:dyDescent="0.2">
      <c r="B13" s="2149">
        <v>2011</v>
      </c>
      <c r="C13" s="1079" t="s">
        <v>50</v>
      </c>
      <c r="D13" s="1119">
        <v>24417</v>
      </c>
      <c r="E13" s="1119">
        <v>32866</v>
      </c>
      <c r="F13" s="1323"/>
    </row>
    <row r="14" spans="2:6" ht="18" customHeight="1" x14ac:dyDescent="0.2">
      <c r="B14" s="2150"/>
      <c r="C14" s="1079" t="s">
        <v>51</v>
      </c>
      <c r="D14" s="1119">
        <v>23761</v>
      </c>
      <c r="E14" s="1119">
        <v>36260</v>
      </c>
      <c r="F14" s="1323"/>
    </row>
    <row r="15" spans="2:6" ht="18" customHeight="1" x14ac:dyDescent="0.2">
      <c r="B15" s="1322"/>
      <c r="C15" s="1228" t="s">
        <v>10</v>
      </c>
      <c r="D15" s="1286">
        <v>48178</v>
      </c>
      <c r="E15" s="1286">
        <v>69126</v>
      </c>
      <c r="F15" s="1323"/>
    </row>
    <row r="16" spans="2:6" ht="18" customHeight="1" x14ac:dyDescent="0.2">
      <c r="B16" s="2149">
        <v>2012</v>
      </c>
      <c r="C16" s="1079" t="s">
        <v>50</v>
      </c>
      <c r="D16" s="1119">
        <v>27469</v>
      </c>
      <c r="E16" s="1119">
        <v>65127</v>
      </c>
      <c r="F16" s="1323"/>
    </row>
    <row r="17" spans="2:5" ht="18" customHeight="1" x14ac:dyDescent="0.2">
      <c r="B17" s="2150"/>
      <c r="C17" s="1079" t="s">
        <v>51</v>
      </c>
      <c r="D17" s="1119">
        <v>29107</v>
      </c>
      <c r="E17" s="1119">
        <v>62626</v>
      </c>
    </row>
    <row r="18" spans="2:5" ht="18" customHeight="1" x14ac:dyDescent="0.2">
      <c r="B18" s="1322"/>
      <c r="C18" s="1228" t="s">
        <v>10</v>
      </c>
      <c r="D18" s="1286">
        <v>56576</v>
      </c>
      <c r="E18" s="1286">
        <v>127753</v>
      </c>
    </row>
    <row r="19" spans="2:5" ht="18" customHeight="1" x14ac:dyDescent="0.2">
      <c r="B19" s="2149">
        <v>2013</v>
      </c>
      <c r="C19" s="1079" t="s">
        <v>50</v>
      </c>
      <c r="D19" s="1119">
        <v>33780</v>
      </c>
      <c r="E19" s="1119">
        <v>32202</v>
      </c>
    </row>
    <row r="20" spans="2:5" ht="18" customHeight="1" x14ac:dyDescent="0.2">
      <c r="B20" s="2150"/>
      <c r="C20" s="1079" t="s">
        <v>51</v>
      </c>
      <c r="D20" s="1119">
        <v>38420</v>
      </c>
      <c r="E20" s="1119">
        <v>37890</v>
      </c>
    </row>
    <row r="21" spans="2:5" ht="18" customHeight="1" x14ac:dyDescent="0.2">
      <c r="B21" s="1322"/>
      <c r="C21" s="1228" t="s">
        <v>10</v>
      </c>
      <c r="D21" s="1286">
        <v>72200</v>
      </c>
      <c r="E21" s="1286">
        <v>70092</v>
      </c>
    </row>
    <row r="22" spans="2:5" ht="18" customHeight="1" x14ac:dyDescent="0.2">
      <c r="B22" s="2149">
        <v>2014</v>
      </c>
      <c r="C22" s="1079" t="s">
        <v>50</v>
      </c>
      <c r="D22" s="1119">
        <v>34907.666666666664</v>
      </c>
      <c r="E22" s="1119">
        <v>39773</v>
      </c>
    </row>
    <row r="23" spans="2:5" ht="18" customHeight="1" x14ac:dyDescent="0.2">
      <c r="B23" s="2150"/>
      <c r="C23" s="1079" t="s">
        <v>51</v>
      </c>
      <c r="D23" s="1119">
        <v>40294.416666666664</v>
      </c>
      <c r="E23" s="1119">
        <v>42964</v>
      </c>
    </row>
    <row r="24" spans="2:5" ht="18" customHeight="1" x14ac:dyDescent="0.2">
      <c r="B24" s="1322"/>
      <c r="C24" s="1228" t="s">
        <v>10</v>
      </c>
      <c r="D24" s="1286">
        <v>75202.083333333328</v>
      </c>
      <c r="E24" s="1286">
        <v>82737</v>
      </c>
    </row>
    <row r="25" spans="2:5" ht="18" customHeight="1" x14ac:dyDescent="0.2">
      <c r="B25" s="2149">
        <v>2015</v>
      </c>
      <c r="C25" s="1079" t="s">
        <v>50</v>
      </c>
      <c r="D25" s="1119">
        <v>40442</v>
      </c>
      <c r="E25" s="1119">
        <v>49129</v>
      </c>
    </row>
    <row r="26" spans="2:5" ht="18" customHeight="1" x14ac:dyDescent="0.2">
      <c r="B26" s="2150"/>
      <c r="C26" s="1079" t="s">
        <v>51</v>
      </c>
      <c r="D26" s="1119">
        <v>46466</v>
      </c>
      <c r="E26" s="1119">
        <v>52093</v>
      </c>
    </row>
    <row r="27" spans="2:5" ht="18" customHeight="1" x14ac:dyDescent="0.2">
      <c r="B27" s="1322"/>
      <c r="C27" s="1228" t="s">
        <v>10</v>
      </c>
      <c r="D27" s="1286">
        <v>86908</v>
      </c>
      <c r="E27" s="1286">
        <v>101222</v>
      </c>
    </row>
    <row r="28" spans="2:5" ht="18" customHeight="1" x14ac:dyDescent="0.2">
      <c r="B28" s="2149">
        <v>2016</v>
      </c>
      <c r="C28" s="1079" t="s">
        <v>50</v>
      </c>
      <c r="D28" s="1119">
        <v>41460</v>
      </c>
      <c r="E28" s="1119">
        <v>58733</v>
      </c>
    </row>
    <row r="29" spans="2:5" ht="18" customHeight="1" x14ac:dyDescent="0.2">
      <c r="B29" s="2150"/>
      <c r="C29" s="1079" t="s">
        <v>51</v>
      </c>
      <c r="D29" s="1119">
        <v>45744</v>
      </c>
      <c r="E29" s="1119">
        <v>60726</v>
      </c>
    </row>
    <row r="30" spans="2:5" ht="18" customHeight="1" x14ac:dyDescent="0.2">
      <c r="B30" s="1322"/>
      <c r="C30" s="1228" t="s">
        <v>10</v>
      </c>
      <c r="D30" s="1286">
        <v>87204</v>
      </c>
      <c r="E30" s="1286">
        <v>119459</v>
      </c>
    </row>
    <row r="31" spans="2:5" ht="18" customHeight="1" x14ac:dyDescent="0.2">
      <c r="B31" s="2149">
        <v>2017</v>
      </c>
      <c r="C31" s="1079" t="s">
        <v>50</v>
      </c>
      <c r="D31" s="1119">
        <v>36617.666666666664</v>
      </c>
      <c r="E31" s="1119">
        <v>89865</v>
      </c>
    </row>
    <row r="32" spans="2:5" ht="18" customHeight="1" x14ac:dyDescent="0.2">
      <c r="B32" s="2150"/>
      <c r="C32" s="1079" t="s">
        <v>51</v>
      </c>
      <c r="D32" s="1119">
        <v>40611.083333333336</v>
      </c>
      <c r="E32" s="1119">
        <v>101554</v>
      </c>
    </row>
    <row r="33" spans="2:5" ht="18" customHeight="1" x14ac:dyDescent="0.2">
      <c r="B33" s="1322"/>
      <c r="C33" s="1228" t="s">
        <v>10</v>
      </c>
      <c r="D33" s="1286">
        <v>77228.75</v>
      </c>
      <c r="E33" s="1286">
        <v>191419</v>
      </c>
    </row>
    <row r="34" spans="2:5" ht="31.5" customHeight="1" x14ac:dyDescent="0.2">
      <c r="B34" s="2148" t="s">
        <v>1992</v>
      </c>
      <c r="C34" s="2148"/>
      <c r="D34" s="2148"/>
      <c r="E34" s="2148"/>
    </row>
  </sheetData>
  <mergeCells count="13">
    <mergeCell ref="B2:E2"/>
    <mergeCell ref="B3:E3"/>
    <mergeCell ref="B4:E4"/>
    <mergeCell ref="B34:E34"/>
    <mergeCell ref="B7:B8"/>
    <mergeCell ref="B10:B11"/>
    <mergeCell ref="B13:B14"/>
    <mergeCell ref="B16:B17"/>
    <mergeCell ref="B19:B20"/>
    <mergeCell ref="B22:B23"/>
    <mergeCell ref="B25:B26"/>
    <mergeCell ref="B28:B29"/>
    <mergeCell ref="B31:B32"/>
  </mergeCells>
  <hyperlinks>
    <hyperlink ref="F2" location="'Indice Total'!A159" display="Volver"/>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2"/>
  <sheetViews>
    <sheetView showGridLines="0" zoomScale="90" zoomScaleNormal="90" workbookViewId="0"/>
  </sheetViews>
  <sheetFormatPr baseColWidth="10" defaultRowHeight="15" x14ac:dyDescent="0.25"/>
  <cols>
    <col min="1" max="1" width="23.710937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ht="42.95" customHeight="1" x14ac:dyDescent="0.25">
      <c r="B1" s="1324"/>
      <c r="C1" s="1324"/>
      <c r="D1" s="1325"/>
      <c r="E1" s="1325"/>
      <c r="F1" s="1325"/>
      <c r="G1" s="1325"/>
      <c r="H1" s="1325"/>
      <c r="I1" s="1325"/>
    </row>
    <row r="2" spans="2:9" ht="18" x14ac:dyDescent="0.25">
      <c r="B2" s="2105" t="s">
        <v>2215</v>
      </c>
      <c r="C2" s="2105"/>
      <c r="D2" s="2105"/>
      <c r="E2" s="2105"/>
      <c r="F2" s="2105"/>
      <c r="G2" s="3" t="s">
        <v>885</v>
      </c>
    </row>
    <row r="3" spans="2:9" ht="38.25" customHeight="1" x14ac:dyDescent="0.25">
      <c r="B3" s="2106" t="s">
        <v>1993</v>
      </c>
      <c r="C3" s="2106"/>
      <c r="D3" s="2106"/>
      <c r="E3" s="2106"/>
      <c r="F3" s="2106"/>
    </row>
    <row r="4" spans="2:9" ht="16.5" thickBot="1" x14ac:dyDescent="0.3">
      <c r="B4" s="2090" t="s">
        <v>146</v>
      </c>
      <c r="C4" s="2090"/>
      <c r="D4" s="2090"/>
      <c r="E4" s="2090"/>
      <c r="F4" s="2090"/>
    </row>
    <row r="5" spans="2:9" x14ac:dyDescent="0.25">
      <c r="B5" s="1326"/>
      <c r="C5" s="1326"/>
      <c r="D5" s="1326"/>
      <c r="E5" s="1327"/>
      <c r="F5" s="1327"/>
    </row>
    <row r="6" spans="2:9" ht="31.5" x14ac:dyDescent="0.25">
      <c r="B6" s="1071" t="s">
        <v>1972</v>
      </c>
      <c r="C6" s="1086" t="s">
        <v>1994</v>
      </c>
      <c r="D6" s="1086" t="s">
        <v>1995</v>
      </c>
      <c r="E6" s="1086" t="s">
        <v>1975</v>
      </c>
      <c r="F6" s="1086" t="s">
        <v>10</v>
      </c>
    </row>
    <row r="7" spans="2:9" ht="18" customHeight="1" x14ac:dyDescent="0.25">
      <c r="B7" s="1328">
        <v>2013</v>
      </c>
      <c r="C7" s="1329">
        <v>71392</v>
      </c>
      <c r="D7" s="1329">
        <v>18000</v>
      </c>
      <c r="E7" s="1329">
        <v>1384</v>
      </c>
      <c r="F7" s="1322">
        <v>90776</v>
      </c>
    </row>
    <row r="8" spans="2:9" ht="18" customHeight="1" x14ac:dyDescent="0.25">
      <c r="B8" s="1328">
        <v>2014</v>
      </c>
      <c r="C8" s="1329">
        <v>101081</v>
      </c>
      <c r="D8" s="1329">
        <v>19485</v>
      </c>
      <c r="E8" s="1329">
        <v>1234</v>
      </c>
      <c r="F8" s="1322">
        <v>121800</v>
      </c>
    </row>
    <row r="9" spans="2:9" ht="18" customHeight="1" x14ac:dyDescent="0.25">
      <c r="B9" s="1328">
        <v>2015</v>
      </c>
      <c r="C9" s="1329">
        <v>101855</v>
      </c>
      <c r="D9" s="1329">
        <v>16383</v>
      </c>
      <c r="E9" s="1329">
        <v>1358</v>
      </c>
      <c r="F9" s="1322">
        <v>119596</v>
      </c>
    </row>
    <row r="10" spans="2:9" ht="18" customHeight="1" x14ac:dyDescent="0.25">
      <c r="B10" s="1328">
        <v>2016</v>
      </c>
      <c r="C10" s="1329">
        <v>86472</v>
      </c>
      <c r="D10" s="1329">
        <v>19686</v>
      </c>
      <c r="E10" s="1329">
        <v>1491</v>
      </c>
      <c r="F10" s="1322">
        <v>107649</v>
      </c>
      <c r="G10" s="1330"/>
    </row>
    <row r="11" spans="2:9" ht="18" customHeight="1" x14ac:dyDescent="0.25">
      <c r="B11" s="1328">
        <v>2017</v>
      </c>
      <c r="C11" s="1329">
        <v>100628</v>
      </c>
      <c r="D11" s="1329">
        <v>18539</v>
      </c>
      <c r="E11" s="1329">
        <v>1406</v>
      </c>
      <c r="F11" s="1322">
        <v>120573</v>
      </c>
    </row>
    <row r="12" spans="2:9" ht="30.75" customHeight="1" x14ac:dyDescent="0.25">
      <c r="B12" s="2144" t="s">
        <v>1996</v>
      </c>
      <c r="C12" s="2144"/>
      <c r="D12" s="2144"/>
      <c r="E12" s="2144"/>
      <c r="F12" s="2144"/>
    </row>
  </sheetData>
  <mergeCells count="4">
    <mergeCell ref="B2:F2"/>
    <mergeCell ref="B3:F3"/>
    <mergeCell ref="B4:F4"/>
    <mergeCell ref="B12:F12"/>
  </mergeCells>
  <hyperlinks>
    <hyperlink ref="G2" location="'Indice Total'!A159"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31"/>
  <sheetViews>
    <sheetView showGridLines="0" topLeftCell="A6" zoomScale="90" zoomScaleNormal="90" workbookViewId="0"/>
  </sheetViews>
  <sheetFormatPr baseColWidth="10" defaultRowHeight="15" x14ac:dyDescent="0.25"/>
  <cols>
    <col min="1" max="1" width="23.710937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s>
  <sheetData>
    <row r="1" spans="2:9" ht="42.95" customHeight="1" x14ac:dyDescent="0.25"/>
    <row r="2" spans="2:9" ht="18" x14ac:dyDescent="0.25">
      <c r="B2" s="2105" t="s">
        <v>2216</v>
      </c>
      <c r="C2" s="2105"/>
      <c r="D2" s="2105"/>
      <c r="E2" s="2105"/>
      <c r="F2" s="2105"/>
      <c r="G2" s="2105"/>
      <c r="H2" s="2105"/>
      <c r="I2" s="3" t="s">
        <v>885</v>
      </c>
    </row>
    <row r="3" spans="2:9" ht="15" customHeight="1" x14ac:dyDescent="0.25">
      <c r="B3" s="2106" t="s">
        <v>1997</v>
      </c>
      <c r="C3" s="2106"/>
      <c r="D3" s="2106"/>
      <c r="E3" s="2106"/>
      <c r="F3" s="2106"/>
      <c r="G3" s="2106"/>
      <c r="H3" s="2106"/>
    </row>
    <row r="4" spans="2:9" ht="16.5" thickBot="1" x14ac:dyDescent="0.3">
      <c r="B4" s="2090" t="s">
        <v>304</v>
      </c>
      <c r="C4" s="2090"/>
      <c r="D4" s="2090"/>
      <c r="E4" s="2090"/>
      <c r="F4" s="2090"/>
      <c r="G4" s="2090"/>
      <c r="H4" s="2090"/>
    </row>
    <row r="5" spans="2:9" x14ac:dyDescent="0.25">
      <c r="B5" s="1326"/>
      <c r="C5" s="1326"/>
      <c r="D5" s="1327"/>
      <c r="E5" s="1331"/>
      <c r="F5" s="1331"/>
      <c r="G5" s="1331"/>
      <c r="H5" s="1331"/>
    </row>
    <row r="6" spans="2:9" ht="32.25" customHeight="1" x14ac:dyDescent="0.25">
      <c r="B6" s="2142" t="s">
        <v>1844</v>
      </c>
      <c r="C6" s="2143" t="s">
        <v>1979</v>
      </c>
      <c r="D6" s="2143"/>
      <c r="E6" s="2143"/>
      <c r="F6" s="2143" t="s">
        <v>2255</v>
      </c>
      <c r="G6" s="2143"/>
      <c r="H6" s="2143"/>
    </row>
    <row r="7" spans="2:9" ht="47.25" x14ac:dyDescent="0.25">
      <c r="B7" s="2143"/>
      <c r="C7" s="1071" t="s">
        <v>1994</v>
      </c>
      <c r="D7" s="1071" t="s">
        <v>1975</v>
      </c>
      <c r="E7" s="1071" t="s">
        <v>10</v>
      </c>
      <c r="F7" s="1071" t="s">
        <v>1994</v>
      </c>
      <c r="G7" s="1071" t="s">
        <v>1995</v>
      </c>
      <c r="H7" s="1071" t="s">
        <v>10</v>
      </c>
    </row>
    <row r="8" spans="2:9" ht="18" customHeight="1" x14ac:dyDescent="0.25">
      <c r="B8" s="1332">
        <v>2013</v>
      </c>
      <c r="C8" s="1329">
        <v>71691</v>
      </c>
      <c r="D8" s="1329">
        <v>407</v>
      </c>
      <c r="E8" s="1322">
        <v>72098</v>
      </c>
      <c r="F8" s="1329">
        <v>33420</v>
      </c>
      <c r="G8" s="1329">
        <v>20</v>
      </c>
      <c r="H8" s="1322">
        <v>33440</v>
      </c>
      <c r="I8" s="293"/>
    </row>
    <row r="9" spans="2:9" ht="18" customHeight="1" x14ac:dyDescent="0.25">
      <c r="B9" s="1332" t="s">
        <v>1998</v>
      </c>
      <c r="C9" s="1329">
        <v>91690.75</v>
      </c>
      <c r="D9" s="1329">
        <v>792.75</v>
      </c>
      <c r="E9" s="1322">
        <v>92483.5</v>
      </c>
      <c r="F9" s="1329">
        <v>52787</v>
      </c>
      <c r="G9" s="1329">
        <v>142</v>
      </c>
      <c r="H9" s="1322">
        <v>52929</v>
      </c>
      <c r="I9" s="293"/>
    </row>
    <row r="10" spans="2:9" ht="18" customHeight="1" x14ac:dyDescent="0.25">
      <c r="B10" s="1332">
        <v>2015</v>
      </c>
      <c r="C10" s="1329">
        <v>112346.75</v>
      </c>
      <c r="D10" s="1329">
        <v>1039.75</v>
      </c>
      <c r="E10" s="1322">
        <v>113386.5</v>
      </c>
      <c r="F10" s="1329">
        <v>14172</v>
      </c>
      <c r="G10" s="1329">
        <v>12</v>
      </c>
      <c r="H10" s="1322">
        <v>14184</v>
      </c>
      <c r="I10" s="293"/>
    </row>
    <row r="11" spans="2:9" ht="18" customHeight="1" x14ac:dyDescent="0.25">
      <c r="B11" s="1332" t="s">
        <v>2286</v>
      </c>
      <c r="C11" s="1333">
        <v>128574</v>
      </c>
      <c r="D11" s="1333">
        <v>1022</v>
      </c>
      <c r="E11" s="1703">
        <v>129596</v>
      </c>
      <c r="F11" s="1333">
        <v>104867</v>
      </c>
      <c r="G11" s="1333">
        <v>1654</v>
      </c>
      <c r="H11" s="1703">
        <v>106521</v>
      </c>
      <c r="I11" s="293"/>
    </row>
    <row r="12" spans="2:9" ht="18" customHeight="1" x14ac:dyDescent="0.25">
      <c r="B12" s="1332">
        <v>2017</v>
      </c>
      <c r="C12" s="1333">
        <v>95957.75</v>
      </c>
      <c r="D12" s="1333">
        <v>750.58333333333337</v>
      </c>
      <c r="E12" s="1703">
        <v>96708.333333333328</v>
      </c>
      <c r="F12" s="1333">
        <v>131042</v>
      </c>
      <c r="G12" s="1333">
        <v>4794</v>
      </c>
      <c r="H12" s="1703">
        <v>135836</v>
      </c>
    </row>
    <row r="13" spans="2:9" x14ac:dyDescent="0.25">
      <c r="B13" s="2144" t="s">
        <v>1999</v>
      </c>
      <c r="C13" s="2144"/>
      <c r="D13" s="2144"/>
      <c r="E13" s="2144"/>
      <c r="F13" s="2144"/>
      <c r="G13" s="2144"/>
      <c r="H13" s="2144"/>
    </row>
    <row r="14" spans="2:9" ht="15" customHeight="1" x14ac:dyDescent="0.25">
      <c r="B14" s="2151" t="s">
        <v>2000</v>
      </c>
      <c r="C14" s="2151"/>
      <c r="D14" s="2151"/>
      <c r="E14" s="2151"/>
      <c r="F14" s="2151"/>
      <c r="G14" s="2151"/>
      <c r="H14" s="2151"/>
    </row>
    <row r="15" spans="2:9" ht="28.5" customHeight="1" x14ac:dyDescent="0.25">
      <c r="B15" s="2151" t="s">
        <v>1996</v>
      </c>
      <c r="C15" s="2151"/>
      <c r="D15" s="2151"/>
      <c r="E15" s="2151"/>
      <c r="F15" s="2151"/>
      <c r="G15" s="2151"/>
      <c r="H15" s="2151"/>
    </row>
    <row r="16" spans="2:9" ht="42.75" customHeight="1" x14ac:dyDescent="0.25">
      <c r="B16" s="1334"/>
      <c r="C16" s="1334"/>
      <c r="D16" s="1334"/>
      <c r="E16" s="1334"/>
      <c r="F16" s="1334"/>
      <c r="G16" s="1334"/>
      <c r="H16" s="1334"/>
    </row>
    <row r="17" spans="2:10" ht="18" x14ac:dyDescent="0.25">
      <c r="B17" s="2105" t="s">
        <v>1109</v>
      </c>
      <c r="C17" s="2105"/>
      <c r="D17" s="2105"/>
      <c r="E17" s="2105"/>
      <c r="F17" s="2105"/>
      <c r="G17" s="2105"/>
      <c r="H17" s="2105"/>
      <c r="I17" s="2105"/>
      <c r="J17" s="3" t="s">
        <v>885</v>
      </c>
    </row>
    <row r="18" spans="2:10" ht="15" customHeight="1" x14ac:dyDescent="0.25">
      <c r="B18" s="2106" t="s">
        <v>2001</v>
      </c>
      <c r="C18" s="2106"/>
      <c r="D18" s="2106"/>
      <c r="E18" s="2106"/>
      <c r="F18" s="2106"/>
      <c r="G18" s="2106"/>
      <c r="H18" s="2106"/>
      <c r="I18" s="2106"/>
    </row>
    <row r="19" spans="2:10" x14ac:dyDescent="0.25">
      <c r="B19" s="2103" t="s">
        <v>1985</v>
      </c>
      <c r="C19" s="2103"/>
      <c r="D19" s="2103"/>
      <c r="E19" s="2103"/>
      <c r="F19" s="2103"/>
      <c r="G19" s="2103"/>
      <c r="H19" s="2103"/>
      <c r="I19" s="2103"/>
    </row>
    <row r="20" spans="2:10" ht="16.5" thickBot="1" x14ac:dyDescent="0.3">
      <c r="B20" s="2090" t="s">
        <v>304</v>
      </c>
      <c r="C20" s="2090"/>
      <c r="D20" s="2090"/>
      <c r="E20" s="2090"/>
      <c r="F20" s="2090"/>
      <c r="G20" s="2090"/>
      <c r="H20" s="2090"/>
      <c r="I20" s="2090"/>
    </row>
    <row r="21" spans="2:10" x14ac:dyDescent="0.25">
      <c r="B21" s="1331"/>
      <c r="C21" s="1331"/>
      <c r="D21" s="1331"/>
      <c r="E21" s="1331"/>
      <c r="F21" s="1331"/>
      <c r="G21" s="1331"/>
      <c r="H21" s="1331"/>
      <c r="I21" s="1331"/>
    </row>
    <row r="22" spans="2:10" ht="15.75" x14ac:dyDescent="0.25">
      <c r="B22" s="2142" t="s">
        <v>1844</v>
      </c>
      <c r="C22" s="2143" t="s">
        <v>1986</v>
      </c>
      <c r="D22" s="2143"/>
      <c r="E22" s="2143"/>
      <c r="F22" s="2143" t="s">
        <v>2256</v>
      </c>
      <c r="G22" s="2143"/>
      <c r="H22" s="2143"/>
      <c r="I22" s="2143"/>
    </row>
    <row r="23" spans="2:10" ht="47.25" x14ac:dyDescent="0.25">
      <c r="B23" s="2142"/>
      <c r="C23" s="1071" t="s">
        <v>1994</v>
      </c>
      <c r="D23" s="1071" t="s">
        <v>1975</v>
      </c>
      <c r="E23" s="1071" t="s">
        <v>10</v>
      </c>
      <c r="F23" s="1071" t="s">
        <v>1994</v>
      </c>
      <c r="G23" s="1071" t="s">
        <v>1995</v>
      </c>
      <c r="H23" s="1071" t="s">
        <v>2002</v>
      </c>
      <c r="I23" s="1071" t="s">
        <v>10</v>
      </c>
    </row>
    <row r="24" spans="2:10" ht="18" customHeight="1" x14ac:dyDescent="0.25">
      <c r="B24" s="1332">
        <v>2013</v>
      </c>
      <c r="C24" s="1329">
        <v>16273198</v>
      </c>
      <c r="D24" s="1329">
        <v>494390</v>
      </c>
      <c r="E24" s="1322">
        <v>16767588</v>
      </c>
      <c r="F24" s="1329">
        <v>2331669</v>
      </c>
      <c r="G24" s="1329">
        <v>671</v>
      </c>
      <c r="H24" s="1329">
        <v>3612149</v>
      </c>
      <c r="I24" s="1322">
        <v>5944489</v>
      </c>
    </row>
    <row r="25" spans="2:10" ht="18" customHeight="1" x14ac:dyDescent="0.25">
      <c r="B25" s="1332" t="s">
        <v>1998</v>
      </c>
      <c r="C25" s="1329">
        <v>20348002.465</v>
      </c>
      <c r="D25" s="1329">
        <v>631004.01800000004</v>
      </c>
      <c r="E25" s="1322">
        <v>20979006.482999999</v>
      </c>
      <c r="F25" s="1329">
        <v>8439487.5410000011</v>
      </c>
      <c r="G25" s="1329">
        <v>9678.3189999999995</v>
      </c>
      <c r="H25" s="1329">
        <v>9758237</v>
      </c>
      <c r="I25" s="1322">
        <v>18207402.859999999</v>
      </c>
    </row>
    <row r="26" spans="2:10" ht="18" customHeight="1" x14ac:dyDescent="0.25">
      <c r="B26" s="1332">
        <v>2015</v>
      </c>
      <c r="C26" s="1329">
        <v>25256844</v>
      </c>
      <c r="D26" s="1329">
        <v>738540</v>
      </c>
      <c r="E26" s="1322">
        <v>25995384</v>
      </c>
      <c r="F26" s="1329">
        <v>2374061.8339999998</v>
      </c>
      <c r="G26" s="1329">
        <v>2474.8870000000002</v>
      </c>
      <c r="H26" s="1329">
        <v>3237500.5580000002</v>
      </c>
      <c r="I26" s="1322">
        <v>5614037.2790000001</v>
      </c>
    </row>
    <row r="27" spans="2:10" ht="18" customHeight="1" x14ac:dyDescent="0.25">
      <c r="B27" s="1332" t="s">
        <v>2286</v>
      </c>
      <c r="C27" s="1333">
        <v>26891322</v>
      </c>
      <c r="D27" s="1333">
        <v>1295466</v>
      </c>
      <c r="E27" s="1703">
        <v>28186788</v>
      </c>
      <c r="F27" s="1333">
        <v>18359338</v>
      </c>
      <c r="G27" s="1333">
        <v>271906.48100000003</v>
      </c>
      <c r="H27" s="1333">
        <v>19990303.519000001</v>
      </c>
      <c r="I27" s="1322">
        <v>38621548</v>
      </c>
    </row>
    <row r="28" spans="2:10" ht="18" customHeight="1" x14ac:dyDescent="0.25">
      <c r="B28" s="1332">
        <v>2017</v>
      </c>
      <c r="C28" s="1333">
        <v>20679247</v>
      </c>
      <c r="D28" s="1333">
        <v>1287215</v>
      </c>
      <c r="E28" s="1703">
        <v>21966462</v>
      </c>
      <c r="F28" s="1333">
        <v>25092257.521000002</v>
      </c>
      <c r="G28" s="1333">
        <v>538142.82200000004</v>
      </c>
      <c r="H28" s="1333">
        <v>24039323.728</v>
      </c>
      <c r="I28" s="1322">
        <v>49669724.071000002</v>
      </c>
    </row>
    <row r="29" spans="2:10" ht="15" customHeight="1" x14ac:dyDescent="0.25">
      <c r="B29" s="2144" t="s">
        <v>1999</v>
      </c>
      <c r="C29" s="2144"/>
      <c r="D29" s="2144"/>
      <c r="E29" s="2144"/>
      <c r="F29" s="2144"/>
      <c r="G29" s="2144"/>
      <c r="H29" s="2144"/>
      <c r="I29" s="1335"/>
    </row>
    <row r="30" spans="2:10" ht="15" customHeight="1" x14ac:dyDescent="0.25">
      <c r="B30" s="2151" t="s">
        <v>2003</v>
      </c>
      <c r="C30" s="2151"/>
      <c r="D30" s="2151"/>
      <c r="E30" s="2151"/>
      <c r="F30" s="2151"/>
      <c r="G30" s="2151"/>
      <c r="H30" s="2151"/>
      <c r="I30" s="1336"/>
    </row>
    <row r="31" spans="2:10" ht="25.5" customHeight="1" x14ac:dyDescent="0.25">
      <c r="B31" s="2151" t="s">
        <v>1996</v>
      </c>
      <c r="C31" s="2151"/>
      <c r="D31" s="2151"/>
      <c r="E31" s="2151"/>
      <c r="F31" s="2151"/>
      <c r="G31" s="2151"/>
      <c r="H31" s="2151"/>
      <c r="I31" s="2151"/>
    </row>
  </sheetData>
  <mergeCells count="19">
    <mergeCell ref="B31:I31"/>
    <mergeCell ref="B20:I20"/>
    <mergeCell ref="B22:B23"/>
    <mergeCell ref="C22:E22"/>
    <mergeCell ref="F22:I22"/>
    <mergeCell ref="B29:H29"/>
    <mergeCell ref="B30:H30"/>
    <mergeCell ref="B19:I19"/>
    <mergeCell ref="B2:H2"/>
    <mergeCell ref="B3:H3"/>
    <mergeCell ref="B4:H4"/>
    <mergeCell ref="B6:B7"/>
    <mergeCell ref="C6:E6"/>
    <mergeCell ref="F6:H6"/>
    <mergeCell ref="B13:H13"/>
    <mergeCell ref="B14:H14"/>
    <mergeCell ref="B15:H15"/>
    <mergeCell ref="B17:I17"/>
    <mergeCell ref="B18:I18"/>
  </mergeCells>
  <hyperlinks>
    <hyperlink ref="I2" location="'Indice Total'!A159" display="Volver"/>
    <hyperlink ref="J17" location="'Indice Total'!A159"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8"/>
  <sheetViews>
    <sheetView showGridLines="0" zoomScale="90" zoomScaleNormal="90" workbookViewId="0"/>
  </sheetViews>
  <sheetFormatPr baseColWidth="10" defaultRowHeight="15" x14ac:dyDescent="0.25"/>
  <cols>
    <col min="1" max="1" width="23.7109375" customWidth="1"/>
    <col min="2" max="2" width="11.42578125" style="835"/>
    <col min="3" max="3" width="96.28515625" customWidth="1"/>
  </cols>
  <sheetData>
    <row r="1" spans="2:3" ht="42.95" customHeight="1" x14ac:dyDescent="0.25"/>
    <row r="2" spans="2:3" ht="30.75" customHeight="1" x14ac:dyDescent="0.25">
      <c r="C2" s="836" t="s">
        <v>1106</v>
      </c>
    </row>
    <row r="3" spans="2:3" ht="21" x14ac:dyDescent="0.25">
      <c r="C3" s="836" t="s">
        <v>2423</v>
      </c>
    </row>
    <row r="4" spans="2:3" ht="21" x14ac:dyDescent="0.35">
      <c r="B4" s="837" t="s">
        <v>855</v>
      </c>
      <c r="C4" s="990"/>
    </row>
    <row r="5" spans="2:3" x14ac:dyDescent="0.25">
      <c r="B5" s="1763">
        <v>146</v>
      </c>
      <c r="C5" s="838" t="s">
        <v>2430</v>
      </c>
    </row>
    <row r="6" spans="2:3" x14ac:dyDescent="0.25">
      <c r="B6" s="1763">
        <v>147</v>
      </c>
      <c r="C6" s="838" t="s">
        <v>2424</v>
      </c>
    </row>
    <row r="7" spans="2:3" x14ac:dyDescent="0.25">
      <c r="B7" s="1375">
        <v>148</v>
      </c>
      <c r="C7" s="838" t="s">
        <v>1107</v>
      </c>
    </row>
    <row r="8" spans="2:3" x14ac:dyDescent="0.25">
      <c r="B8" s="1375">
        <v>149</v>
      </c>
      <c r="C8" s="838" t="s">
        <v>1108</v>
      </c>
    </row>
  </sheetData>
  <hyperlinks>
    <hyperlink ref="B7" location="'148'!A1" display="'148'!A1"/>
    <hyperlink ref="B8" location="'149'!A1" display="'149'!A1"/>
    <hyperlink ref="B5" location="'146'!A1" display="'146'!A1"/>
    <hyperlink ref="B6" location="'147'!A1" display="'147'!A1"/>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4:G105"/>
  <sheetViews>
    <sheetView showGridLines="0" zoomScale="90" zoomScaleNormal="90" workbookViewId="0"/>
  </sheetViews>
  <sheetFormatPr baseColWidth="10" defaultRowHeight="15" x14ac:dyDescent="0.2"/>
  <cols>
    <col min="1" max="1" width="21.7109375" style="1747" customWidth="1"/>
    <col min="2" max="2" width="62.85546875" style="1747" customWidth="1"/>
    <col min="3" max="3" width="15.5703125" style="1747" bestFit="1" customWidth="1"/>
    <col min="4" max="4" width="18.140625" style="1747" customWidth="1"/>
    <col min="5" max="5" width="17.85546875" style="1747" customWidth="1"/>
    <col min="6" max="6" width="17.42578125" style="1747" customWidth="1"/>
    <col min="7" max="7" width="15.42578125" style="1747" bestFit="1" customWidth="1"/>
    <col min="8" max="16384" width="11.42578125" style="1747"/>
  </cols>
  <sheetData>
    <row r="4" spans="2:7" ht="18" x14ac:dyDescent="0.2">
      <c r="B4" s="2012" t="s">
        <v>1147</v>
      </c>
      <c r="C4" s="2012"/>
      <c r="D4" s="2012"/>
      <c r="E4" s="2012"/>
      <c r="F4" s="2012"/>
      <c r="G4" s="840" t="s">
        <v>885</v>
      </c>
    </row>
    <row r="5" spans="2:7" ht="16.5" customHeight="1" x14ac:dyDescent="0.25">
      <c r="B5" s="2152" t="s">
        <v>2329</v>
      </c>
      <c r="C5" s="2152"/>
      <c r="D5" s="2152"/>
      <c r="E5" s="2152"/>
      <c r="F5" s="2152"/>
    </row>
    <row r="6" spans="2:7" ht="16.5" customHeight="1" x14ac:dyDescent="0.25">
      <c r="B6" s="2152" t="s">
        <v>2431</v>
      </c>
      <c r="C6" s="2152"/>
      <c r="D6" s="2152"/>
      <c r="E6" s="2152"/>
      <c r="F6" s="2152"/>
    </row>
    <row r="7" spans="2:7" ht="22.5" customHeight="1" thickBot="1" x14ac:dyDescent="0.25">
      <c r="B7" s="2153" t="s">
        <v>1112</v>
      </c>
      <c r="C7" s="2153"/>
      <c r="D7" s="2153"/>
      <c r="E7" s="2153"/>
      <c r="F7" s="2153"/>
    </row>
    <row r="8" spans="2:7" x14ac:dyDescent="0.2">
      <c r="B8" s="1748"/>
      <c r="C8" s="1748"/>
      <c r="D8" s="1748"/>
      <c r="E8" s="1748"/>
      <c r="F8" s="1748"/>
    </row>
    <row r="9" spans="2:7" ht="15.75" x14ac:dyDescent="0.25">
      <c r="B9" s="1765"/>
      <c r="C9" s="1766" t="s">
        <v>2330</v>
      </c>
      <c r="D9" s="1766" t="s">
        <v>2331</v>
      </c>
      <c r="E9" s="1766" t="s">
        <v>26</v>
      </c>
      <c r="F9" s="1767" t="s">
        <v>10</v>
      </c>
    </row>
    <row r="10" spans="2:7" ht="18" x14ac:dyDescent="0.25">
      <c r="B10" s="1749"/>
      <c r="C10" s="1750"/>
      <c r="D10" s="1751"/>
      <c r="E10" s="1750"/>
      <c r="F10" s="1768"/>
    </row>
    <row r="11" spans="2:7" ht="15.75" x14ac:dyDescent="0.25">
      <c r="B11" s="1769" t="s">
        <v>1114</v>
      </c>
      <c r="C11" s="1770"/>
      <c r="D11" s="1770"/>
      <c r="E11" s="1770"/>
      <c r="F11" s="1771"/>
    </row>
    <row r="12" spans="2:7" ht="15.75" x14ac:dyDescent="0.25">
      <c r="B12" s="1752"/>
      <c r="C12" s="1752"/>
      <c r="D12" s="1752"/>
      <c r="E12" s="1752"/>
      <c r="F12" s="1772"/>
    </row>
    <row r="13" spans="2:7" ht="15.75" x14ac:dyDescent="0.25">
      <c r="B13" s="1773" t="s">
        <v>1121</v>
      </c>
      <c r="C13" s="1774">
        <v>198748222</v>
      </c>
      <c r="D13" s="1774">
        <v>148634206</v>
      </c>
      <c r="E13" s="1774">
        <v>23261810</v>
      </c>
      <c r="F13" s="1775">
        <v>370644238</v>
      </c>
    </row>
    <row r="14" spans="2:7" ht="18" x14ac:dyDescent="0.25">
      <c r="B14" s="1776"/>
      <c r="C14" s="1777"/>
      <c r="D14" s="1778"/>
      <c r="E14" s="1777"/>
      <c r="F14" s="1779"/>
    </row>
    <row r="15" spans="2:7" ht="15.75" x14ac:dyDescent="0.25">
      <c r="B15" s="1780" t="s">
        <v>2332</v>
      </c>
      <c r="C15" s="1781">
        <v>14006186</v>
      </c>
      <c r="D15" s="1781">
        <v>18206828</v>
      </c>
      <c r="E15" s="1781">
        <v>4036862</v>
      </c>
      <c r="F15" s="1775">
        <v>36249876</v>
      </c>
    </row>
    <row r="16" spans="2:7" ht="15.75" x14ac:dyDescent="0.25">
      <c r="B16" s="1780" t="s">
        <v>2333</v>
      </c>
      <c r="C16" s="1781">
        <v>47451229</v>
      </c>
      <c r="D16" s="1781">
        <v>30470276</v>
      </c>
      <c r="E16" s="1781">
        <v>3888502</v>
      </c>
      <c r="F16" s="1775">
        <v>81810007</v>
      </c>
    </row>
    <row r="17" spans="2:6" ht="15.75" x14ac:dyDescent="0.25">
      <c r="B17" s="1780" t="s">
        <v>2334</v>
      </c>
      <c r="C17" s="1781">
        <v>81680194</v>
      </c>
      <c r="D17" s="1781">
        <v>49590577</v>
      </c>
      <c r="E17" s="1781">
        <v>1738563</v>
      </c>
      <c r="F17" s="1775">
        <v>133009334</v>
      </c>
    </row>
    <row r="18" spans="2:6" ht="15.75" x14ac:dyDescent="0.25">
      <c r="B18" s="1780" t="s">
        <v>2335</v>
      </c>
      <c r="C18" s="1781">
        <v>0</v>
      </c>
      <c r="D18" s="1781">
        <v>0</v>
      </c>
      <c r="E18" s="1781">
        <v>5683</v>
      </c>
      <c r="F18" s="1775">
        <v>5683</v>
      </c>
    </row>
    <row r="19" spans="2:6" ht="15.75" x14ac:dyDescent="0.25">
      <c r="B19" s="1780" t="s">
        <v>2336</v>
      </c>
      <c r="C19" s="1781">
        <v>30107038</v>
      </c>
      <c r="D19" s="1781">
        <v>28024735</v>
      </c>
      <c r="E19" s="1781">
        <v>7669750</v>
      </c>
      <c r="F19" s="1775">
        <v>65801523</v>
      </c>
    </row>
    <row r="20" spans="2:6" ht="15.75" x14ac:dyDescent="0.25">
      <c r="B20" s="1780" t="s">
        <v>2337</v>
      </c>
      <c r="C20" s="1781">
        <v>3664857</v>
      </c>
      <c r="D20" s="1781">
        <v>2803929</v>
      </c>
      <c r="E20" s="1781">
        <v>499052</v>
      </c>
      <c r="F20" s="1775">
        <v>6967838</v>
      </c>
    </row>
    <row r="21" spans="2:6" ht="15.75" x14ac:dyDescent="0.25">
      <c r="B21" s="1780" t="s">
        <v>2338</v>
      </c>
      <c r="C21" s="1781">
        <v>8802796</v>
      </c>
      <c r="D21" s="1781">
        <v>10249229</v>
      </c>
      <c r="E21" s="1781">
        <v>2690804</v>
      </c>
      <c r="F21" s="1775">
        <v>21742829</v>
      </c>
    </row>
    <row r="22" spans="2:6" ht="15.75" x14ac:dyDescent="0.25">
      <c r="B22" s="1780" t="s">
        <v>2339</v>
      </c>
      <c r="C22" s="1781">
        <v>5013112</v>
      </c>
      <c r="D22" s="1781">
        <v>494224</v>
      </c>
      <c r="E22" s="1781">
        <v>37083</v>
      </c>
      <c r="F22" s="1775">
        <v>5544419</v>
      </c>
    </row>
    <row r="23" spans="2:6" ht="15.75" x14ac:dyDescent="0.25">
      <c r="B23" s="1780" t="s">
        <v>2340</v>
      </c>
      <c r="C23" s="1781">
        <v>2424976</v>
      </c>
      <c r="D23" s="1781">
        <v>3043064</v>
      </c>
      <c r="E23" s="1781">
        <v>855909</v>
      </c>
      <c r="F23" s="1775">
        <v>6323949</v>
      </c>
    </row>
    <row r="24" spans="2:6" ht="15.75" x14ac:dyDescent="0.25">
      <c r="B24" s="1780" t="s">
        <v>2341</v>
      </c>
      <c r="C24" s="1781">
        <v>3940499</v>
      </c>
      <c r="D24" s="1781">
        <v>1907707</v>
      </c>
      <c r="E24" s="1781">
        <v>1450644</v>
      </c>
      <c r="F24" s="1775">
        <v>7298850</v>
      </c>
    </row>
    <row r="25" spans="2:6" ht="15.75" x14ac:dyDescent="0.25">
      <c r="B25" s="1780" t="s">
        <v>2342</v>
      </c>
      <c r="C25" s="1781">
        <v>0</v>
      </c>
      <c r="D25" s="1781">
        <v>0</v>
      </c>
      <c r="E25" s="1781">
        <v>0</v>
      </c>
      <c r="F25" s="1775">
        <v>0</v>
      </c>
    </row>
    <row r="26" spans="2:6" ht="15.75" x14ac:dyDescent="0.25">
      <c r="B26" s="1780" t="s">
        <v>2343</v>
      </c>
      <c r="C26" s="1781">
        <v>451660</v>
      </c>
      <c r="D26" s="1781">
        <v>255562</v>
      </c>
      <c r="E26" s="1781">
        <v>202821</v>
      </c>
      <c r="F26" s="1775">
        <v>910043</v>
      </c>
    </row>
    <row r="27" spans="2:6" ht="15.75" x14ac:dyDescent="0.25">
      <c r="B27" s="1780" t="s">
        <v>2344</v>
      </c>
      <c r="C27" s="1781">
        <v>990263</v>
      </c>
      <c r="D27" s="1781">
        <v>2647598</v>
      </c>
      <c r="E27" s="1781">
        <v>186137</v>
      </c>
      <c r="F27" s="1775">
        <v>3823998</v>
      </c>
    </row>
    <row r="28" spans="2:6" ht="15.75" x14ac:dyDescent="0.25">
      <c r="B28" s="1780" t="s">
        <v>1120</v>
      </c>
      <c r="C28" s="1781">
        <v>215412</v>
      </c>
      <c r="D28" s="1781">
        <v>940477</v>
      </c>
      <c r="E28" s="1781">
        <v>0</v>
      </c>
      <c r="F28" s="1775">
        <v>1155889</v>
      </c>
    </row>
    <row r="29" spans="2:6" ht="15.75" x14ac:dyDescent="0.25">
      <c r="B29" s="1773" t="s">
        <v>2345</v>
      </c>
      <c r="C29" s="1774">
        <v>198748222</v>
      </c>
      <c r="D29" s="1774">
        <v>148634206</v>
      </c>
      <c r="E29" s="1774">
        <v>23261810</v>
      </c>
      <c r="F29" s="1775">
        <v>370644238</v>
      </c>
    </row>
    <row r="30" spans="2:6" ht="33.75" customHeight="1" x14ac:dyDescent="0.2">
      <c r="B30" s="1782" t="s">
        <v>2346</v>
      </c>
      <c r="C30" s="1781">
        <v>0</v>
      </c>
      <c r="D30" s="1781">
        <v>0</v>
      </c>
      <c r="E30" s="1781">
        <v>0</v>
      </c>
      <c r="F30" s="1783">
        <v>0</v>
      </c>
    </row>
    <row r="31" spans="2:6" ht="18" x14ac:dyDescent="0.25">
      <c r="B31" s="1784"/>
      <c r="C31" s="1777"/>
      <c r="D31" s="1777"/>
      <c r="E31" s="1777"/>
      <c r="F31" s="1785"/>
    </row>
    <row r="32" spans="2:6" ht="15.75" x14ac:dyDescent="0.25">
      <c r="B32" s="1773" t="s">
        <v>1130</v>
      </c>
      <c r="C32" s="1774">
        <v>392050335</v>
      </c>
      <c r="D32" s="1774">
        <v>392661194</v>
      </c>
      <c r="E32" s="1774">
        <v>71956708</v>
      </c>
      <c r="F32" s="1775">
        <v>856668237</v>
      </c>
    </row>
    <row r="33" spans="2:6" ht="18" x14ac:dyDescent="0.25">
      <c r="B33" s="1776"/>
      <c r="C33" s="1777"/>
      <c r="D33" s="1777"/>
      <c r="E33" s="1777"/>
      <c r="F33" s="1785"/>
    </row>
    <row r="34" spans="2:6" ht="15.75" x14ac:dyDescent="0.25">
      <c r="B34" s="1780" t="s">
        <v>2333</v>
      </c>
      <c r="C34" s="1781">
        <v>149474370</v>
      </c>
      <c r="D34" s="1781">
        <v>209279770</v>
      </c>
      <c r="E34" s="1781">
        <v>32350655</v>
      </c>
      <c r="F34" s="1775">
        <v>391104795</v>
      </c>
    </row>
    <row r="35" spans="2:6" ht="15.75" x14ac:dyDescent="0.25">
      <c r="B35" s="1780" t="s">
        <v>2335</v>
      </c>
      <c r="C35" s="1781">
        <v>0</v>
      </c>
      <c r="D35" s="1781">
        <v>0</v>
      </c>
      <c r="E35" s="1781">
        <v>49229</v>
      </c>
      <c r="F35" s="1775">
        <v>49229</v>
      </c>
    </row>
    <row r="36" spans="2:6" ht="15.75" x14ac:dyDescent="0.25">
      <c r="B36" s="1780" t="s">
        <v>2336</v>
      </c>
      <c r="C36" s="1781">
        <v>3885062</v>
      </c>
      <c r="D36" s="1781">
        <v>3799185</v>
      </c>
      <c r="E36" s="1781">
        <v>1139226</v>
      </c>
      <c r="F36" s="1775">
        <v>8823473</v>
      </c>
    </row>
    <row r="37" spans="2:6" ht="15.75" x14ac:dyDescent="0.25">
      <c r="B37" s="1780" t="s">
        <v>2347</v>
      </c>
      <c r="C37" s="1781">
        <v>2717716</v>
      </c>
      <c r="D37" s="1781">
        <v>4305277</v>
      </c>
      <c r="E37" s="1781">
        <v>58795</v>
      </c>
      <c r="F37" s="1775">
        <v>7081788</v>
      </c>
    </row>
    <row r="38" spans="2:6" ht="15.75" x14ac:dyDescent="0.25">
      <c r="B38" s="1780" t="s">
        <v>2339</v>
      </c>
      <c r="C38" s="1781">
        <v>0</v>
      </c>
      <c r="D38" s="1781">
        <v>0</v>
      </c>
      <c r="E38" s="1781">
        <v>0</v>
      </c>
      <c r="F38" s="1775">
        <v>0</v>
      </c>
    </row>
    <row r="39" spans="2:6" ht="15.75" x14ac:dyDescent="0.25">
      <c r="B39" s="1780" t="s">
        <v>2340</v>
      </c>
      <c r="C39" s="1781">
        <v>1374270</v>
      </c>
      <c r="D39" s="1781">
        <v>0</v>
      </c>
      <c r="E39" s="1781">
        <v>0</v>
      </c>
      <c r="F39" s="1775">
        <v>1374270</v>
      </c>
    </row>
    <row r="40" spans="2:6" ht="29.25" customHeight="1" x14ac:dyDescent="0.25">
      <c r="B40" s="1782" t="s">
        <v>2348</v>
      </c>
      <c r="C40" s="1781">
        <v>35853876</v>
      </c>
      <c r="D40" s="1781">
        <v>28008117</v>
      </c>
      <c r="E40" s="1781">
        <v>0</v>
      </c>
      <c r="F40" s="1775">
        <v>63861993</v>
      </c>
    </row>
    <row r="41" spans="2:6" ht="15.75" x14ac:dyDescent="0.25">
      <c r="B41" s="1780" t="s">
        <v>2349</v>
      </c>
      <c r="C41" s="1781">
        <v>2041625</v>
      </c>
      <c r="D41" s="1781">
        <v>0</v>
      </c>
      <c r="E41" s="1781">
        <v>0</v>
      </c>
      <c r="F41" s="1775">
        <v>2041625</v>
      </c>
    </row>
    <row r="42" spans="2:6" ht="15.75" x14ac:dyDescent="0.25">
      <c r="B42" s="1780" t="s">
        <v>2342</v>
      </c>
      <c r="C42" s="1781">
        <v>0</v>
      </c>
      <c r="D42" s="1781">
        <v>0</v>
      </c>
      <c r="E42" s="1781">
        <v>0</v>
      </c>
      <c r="F42" s="1775">
        <v>0</v>
      </c>
    </row>
    <row r="43" spans="2:6" ht="15.75" x14ac:dyDescent="0.25">
      <c r="B43" s="1780" t="s">
        <v>2350</v>
      </c>
      <c r="C43" s="1781">
        <v>26741066</v>
      </c>
      <c r="D43" s="1781">
        <v>7006541</v>
      </c>
      <c r="E43" s="1781">
        <v>76</v>
      </c>
      <c r="F43" s="1775">
        <v>33747683</v>
      </c>
    </row>
    <row r="44" spans="2:6" ht="15.75" x14ac:dyDescent="0.25">
      <c r="B44" s="1780" t="s">
        <v>2351</v>
      </c>
      <c r="C44" s="1781">
        <v>169851069</v>
      </c>
      <c r="D44" s="1781">
        <v>136000408</v>
      </c>
      <c r="E44" s="1781">
        <v>36355558</v>
      </c>
      <c r="F44" s="1775">
        <v>342207035</v>
      </c>
    </row>
    <row r="45" spans="2:6" ht="15.75" x14ac:dyDescent="0.25">
      <c r="B45" s="1780" t="s">
        <v>2352</v>
      </c>
      <c r="C45" s="1781">
        <v>0</v>
      </c>
      <c r="D45" s="1781">
        <v>0</v>
      </c>
      <c r="E45" s="1781">
        <v>585471</v>
      </c>
      <c r="F45" s="1775">
        <v>585471</v>
      </c>
    </row>
    <row r="46" spans="2:6" ht="15.75" x14ac:dyDescent="0.25">
      <c r="B46" s="1780" t="s">
        <v>2343</v>
      </c>
      <c r="C46" s="1781">
        <v>34624</v>
      </c>
      <c r="D46" s="1781">
        <v>0</v>
      </c>
      <c r="E46" s="1781">
        <v>9744</v>
      </c>
      <c r="F46" s="1775">
        <v>44368</v>
      </c>
    </row>
    <row r="47" spans="2:6" ht="15.75" x14ac:dyDescent="0.25">
      <c r="B47" s="1780" t="s">
        <v>2353</v>
      </c>
      <c r="C47" s="1781">
        <v>0</v>
      </c>
      <c r="D47" s="1781">
        <v>0</v>
      </c>
      <c r="E47" s="1781">
        <v>1407954</v>
      </c>
      <c r="F47" s="1775">
        <v>1407954</v>
      </c>
    </row>
    <row r="48" spans="2:6" ht="15.75" x14ac:dyDescent="0.25">
      <c r="B48" s="1780" t="s">
        <v>1129</v>
      </c>
      <c r="C48" s="1781">
        <v>76657</v>
      </c>
      <c r="D48" s="1781">
        <v>4261896</v>
      </c>
      <c r="E48" s="1781">
        <v>0</v>
      </c>
      <c r="F48" s="1775">
        <v>4338553</v>
      </c>
    </row>
    <row r="49" spans="2:6" ht="18" x14ac:dyDescent="0.25">
      <c r="B49" s="1784"/>
      <c r="C49" s="1777"/>
      <c r="D49" s="1777"/>
      <c r="E49" s="1777"/>
      <c r="F49" s="1785"/>
    </row>
    <row r="50" spans="2:6" ht="15.75" x14ac:dyDescent="0.25">
      <c r="B50" s="1773" t="s">
        <v>1131</v>
      </c>
      <c r="C50" s="1774">
        <v>590798557</v>
      </c>
      <c r="D50" s="1774">
        <v>541295400</v>
      </c>
      <c r="E50" s="1774">
        <v>95218518</v>
      </c>
      <c r="F50" s="1775">
        <v>1227312475</v>
      </c>
    </row>
    <row r="51" spans="2:6" ht="15.75" x14ac:dyDescent="0.25">
      <c r="B51" s="1786"/>
      <c r="C51" s="1787"/>
      <c r="D51" s="1787"/>
      <c r="E51" s="1787"/>
      <c r="F51" s="1788"/>
    </row>
    <row r="52" spans="2:6" ht="15.75" x14ac:dyDescent="0.25">
      <c r="B52" s="1769" t="s">
        <v>1132</v>
      </c>
      <c r="C52" s="1770"/>
      <c r="D52" s="1770"/>
      <c r="E52" s="1770"/>
      <c r="F52" s="1771"/>
    </row>
    <row r="53" spans="2:6" ht="15.75" x14ac:dyDescent="0.25">
      <c r="B53" s="1789"/>
      <c r="C53" s="1790"/>
      <c r="D53" s="1790"/>
      <c r="E53" s="1790"/>
      <c r="F53" s="1791"/>
    </row>
    <row r="54" spans="2:6" ht="15.75" x14ac:dyDescent="0.25">
      <c r="B54" s="1773" t="s">
        <v>1138</v>
      </c>
      <c r="C54" s="1774">
        <v>75971564</v>
      </c>
      <c r="D54" s="1774">
        <v>68039791</v>
      </c>
      <c r="E54" s="1774">
        <v>19971264</v>
      </c>
      <c r="F54" s="1775">
        <v>163982619</v>
      </c>
    </row>
    <row r="55" spans="2:6" ht="18" x14ac:dyDescent="0.25">
      <c r="B55" s="1776"/>
      <c r="C55" s="1777"/>
      <c r="D55" s="1777"/>
      <c r="E55" s="1777"/>
      <c r="F55" s="1785"/>
    </row>
    <row r="56" spans="2:6" ht="15.75" x14ac:dyDescent="0.25">
      <c r="B56" s="1780" t="s">
        <v>2354</v>
      </c>
      <c r="C56" s="1781">
        <v>0</v>
      </c>
      <c r="D56" s="1781">
        <v>0</v>
      </c>
      <c r="E56" s="1781">
        <v>1170055</v>
      </c>
      <c r="F56" s="1775">
        <v>1170055</v>
      </c>
    </row>
    <row r="57" spans="2:6" ht="15.75" x14ac:dyDescent="0.25">
      <c r="B57" s="1780" t="s">
        <v>2355</v>
      </c>
      <c r="C57" s="1781">
        <v>7240898</v>
      </c>
      <c r="D57" s="1781">
        <v>5486855</v>
      </c>
      <c r="E57" s="1781">
        <v>1209549</v>
      </c>
      <c r="F57" s="1775">
        <v>13937302</v>
      </c>
    </row>
    <row r="58" spans="2:6" ht="15.75" x14ac:dyDescent="0.25">
      <c r="B58" s="1780" t="s">
        <v>2356</v>
      </c>
      <c r="C58" s="1781">
        <v>30060836</v>
      </c>
      <c r="D58" s="1781">
        <v>11283629</v>
      </c>
      <c r="E58" s="1781">
        <v>8230564</v>
      </c>
      <c r="F58" s="1775">
        <v>49575029</v>
      </c>
    </row>
    <row r="59" spans="2:6" ht="15.75" x14ac:dyDescent="0.25">
      <c r="B59" s="1780" t="s">
        <v>2357</v>
      </c>
      <c r="C59" s="1781">
        <v>3157141</v>
      </c>
      <c r="D59" s="1781">
        <v>3515232</v>
      </c>
      <c r="E59" s="1781">
        <v>2018</v>
      </c>
      <c r="F59" s="1775">
        <v>6674391</v>
      </c>
    </row>
    <row r="60" spans="2:6" ht="15.75" x14ac:dyDescent="0.25">
      <c r="B60" s="1780" t="s">
        <v>2358</v>
      </c>
      <c r="C60" s="1781">
        <v>11840221</v>
      </c>
      <c r="D60" s="1781">
        <v>8564899</v>
      </c>
      <c r="E60" s="1781">
        <v>2299456</v>
      </c>
      <c r="F60" s="1775">
        <v>22704576</v>
      </c>
    </row>
    <row r="61" spans="2:6" ht="15.75" x14ac:dyDescent="0.25">
      <c r="B61" s="1780" t="s">
        <v>2359</v>
      </c>
      <c r="C61" s="1781">
        <v>5791657</v>
      </c>
      <c r="D61" s="1781">
        <v>4241432</v>
      </c>
      <c r="E61" s="1781">
        <v>207768</v>
      </c>
      <c r="F61" s="1775">
        <v>10240857</v>
      </c>
    </row>
    <row r="62" spans="2:6" ht="15.75" x14ac:dyDescent="0.25">
      <c r="B62" s="1780" t="s">
        <v>2360</v>
      </c>
      <c r="C62" s="1781">
        <v>3958939</v>
      </c>
      <c r="D62" s="1781">
        <v>1816222</v>
      </c>
      <c r="E62" s="1781">
        <v>370939</v>
      </c>
      <c r="F62" s="1775">
        <v>6146100</v>
      </c>
    </row>
    <row r="63" spans="2:6" ht="15.75" x14ac:dyDescent="0.25">
      <c r="B63" s="1780" t="s">
        <v>2361</v>
      </c>
      <c r="C63" s="1781">
        <v>2052069</v>
      </c>
      <c r="D63" s="1781">
        <v>385566</v>
      </c>
      <c r="E63" s="1781">
        <v>4200</v>
      </c>
      <c r="F63" s="1775">
        <v>2441835</v>
      </c>
    </row>
    <row r="64" spans="2:6" ht="15.75" x14ac:dyDescent="0.25">
      <c r="B64" s="1780" t="s">
        <v>2362</v>
      </c>
      <c r="C64" s="1781">
        <v>0</v>
      </c>
      <c r="D64" s="1781">
        <v>0</v>
      </c>
      <c r="E64" s="1781">
        <v>0</v>
      </c>
      <c r="F64" s="1775">
        <v>0</v>
      </c>
    </row>
    <row r="65" spans="2:6" ht="15.75" x14ac:dyDescent="0.25">
      <c r="B65" s="1780" t="s">
        <v>2363</v>
      </c>
      <c r="C65" s="1781">
        <v>230838</v>
      </c>
      <c r="D65" s="1781">
        <v>974385</v>
      </c>
      <c r="E65" s="1781">
        <v>0</v>
      </c>
      <c r="F65" s="1775">
        <v>1205223</v>
      </c>
    </row>
    <row r="66" spans="2:6" ht="15.75" x14ac:dyDescent="0.25">
      <c r="B66" s="1780" t="s">
        <v>2364</v>
      </c>
      <c r="C66" s="1781">
        <v>390499</v>
      </c>
      <c r="D66" s="1781">
        <v>20125124</v>
      </c>
      <c r="E66" s="1781">
        <v>189352</v>
      </c>
      <c r="F66" s="1775">
        <v>20704975</v>
      </c>
    </row>
    <row r="67" spans="2:6" ht="15.75" x14ac:dyDescent="0.25">
      <c r="B67" s="1780" t="s">
        <v>2365</v>
      </c>
      <c r="C67" s="1781">
        <v>4332168</v>
      </c>
      <c r="D67" s="1781">
        <v>4417332</v>
      </c>
      <c r="E67" s="1781">
        <v>1953404</v>
      </c>
      <c r="F67" s="1775">
        <v>10702904</v>
      </c>
    </row>
    <row r="68" spans="2:6" ht="15.75" x14ac:dyDescent="0.25">
      <c r="B68" s="1780" t="s">
        <v>2366</v>
      </c>
      <c r="C68" s="1781">
        <v>0</v>
      </c>
      <c r="D68" s="1781">
        <v>0</v>
      </c>
      <c r="E68" s="1781">
        <v>0</v>
      </c>
      <c r="F68" s="1775">
        <v>0</v>
      </c>
    </row>
    <row r="69" spans="2:6" ht="15.75" x14ac:dyDescent="0.25">
      <c r="B69" s="1780" t="s">
        <v>2367</v>
      </c>
      <c r="C69" s="1781">
        <v>0</v>
      </c>
      <c r="D69" s="1781">
        <v>835775</v>
      </c>
      <c r="E69" s="1781">
        <v>716349</v>
      </c>
      <c r="F69" s="1775">
        <v>1552124</v>
      </c>
    </row>
    <row r="70" spans="2:6" ht="15.75" x14ac:dyDescent="0.25">
      <c r="B70" s="1780" t="s">
        <v>2368</v>
      </c>
      <c r="C70" s="1781">
        <v>0</v>
      </c>
      <c r="D70" s="1781">
        <v>0</v>
      </c>
      <c r="E70" s="1781">
        <v>0</v>
      </c>
      <c r="F70" s="1775">
        <v>0</v>
      </c>
    </row>
    <row r="71" spans="2:6" ht="15.75" x14ac:dyDescent="0.25">
      <c r="B71" s="1780" t="s">
        <v>1137</v>
      </c>
      <c r="C71" s="1781">
        <v>8448</v>
      </c>
      <c r="D71" s="1781">
        <v>24317</v>
      </c>
      <c r="E71" s="1781">
        <v>0</v>
      </c>
      <c r="F71" s="1775">
        <v>32765</v>
      </c>
    </row>
    <row r="72" spans="2:6" ht="15.75" x14ac:dyDescent="0.25">
      <c r="B72" s="1780" t="s">
        <v>2369</v>
      </c>
      <c r="C72" s="1781">
        <v>0</v>
      </c>
      <c r="D72" s="1781">
        <v>0</v>
      </c>
      <c r="E72" s="1781">
        <v>0</v>
      </c>
      <c r="F72" s="1775">
        <v>0</v>
      </c>
    </row>
    <row r="73" spans="2:6" ht="15.75" x14ac:dyDescent="0.25">
      <c r="B73" s="1780" t="s">
        <v>2370</v>
      </c>
      <c r="C73" s="1781">
        <v>6907850</v>
      </c>
      <c r="D73" s="1781">
        <v>6369023</v>
      </c>
      <c r="E73" s="1781">
        <v>3617610</v>
      </c>
      <c r="F73" s="1775">
        <v>16894483</v>
      </c>
    </row>
    <row r="74" spans="2:6" ht="15.75" x14ac:dyDescent="0.25">
      <c r="B74" s="1773" t="s">
        <v>2371</v>
      </c>
      <c r="C74" s="1774">
        <v>75971564</v>
      </c>
      <c r="D74" s="1774">
        <v>68039791</v>
      </c>
      <c r="E74" s="1774">
        <v>19971264</v>
      </c>
      <c r="F74" s="1775">
        <v>163982619</v>
      </c>
    </row>
    <row r="75" spans="2:6" ht="28.5" x14ac:dyDescent="0.2">
      <c r="B75" s="1782" t="s">
        <v>2372</v>
      </c>
      <c r="C75" s="1781">
        <v>0</v>
      </c>
      <c r="D75" s="1781">
        <v>0</v>
      </c>
      <c r="E75" s="1781">
        <v>0</v>
      </c>
      <c r="F75" s="1783">
        <v>0</v>
      </c>
    </row>
    <row r="76" spans="2:6" ht="18" x14ac:dyDescent="0.25">
      <c r="B76" s="1784"/>
      <c r="C76" s="1777"/>
      <c r="D76" s="1777"/>
      <c r="E76" s="1777"/>
      <c r="F76" s="1785"/>
    </row>
    <row r="77" spans="2:6" ht="15.75" x14ac:dyDescent="0.25">
      <c r="B77" s="1773" t="s">
        <v>1141</v>
      </c>
      <c r="C77" s="1774">
        <v>245669441</v>
      </c>
      <c r="D77" s="1774">
        <v>215851808</v>
      </c>
      <c r="E77" s="1774">
        <v>58510458</v>
      </c>
      <c r="F77" s="1775">
        <v>520031707</v>
      </c>
    </row>
    <row r="78" spans="2:6" ht="18" x14ac:dyDescent="0.25">
      <c r="B78" s="1776"/>
      <c r="C78" s="1777"/>
      <c r="D78" s="1777"/>
      <c r="E78" s="1777"/>
      <c r="F78" s="1792"/>
    </row>
    <row r="79" spans="2:6" ht="15.75" x14ac:dyDescent="0.25">
      <c r="B79" s="1780" t="s">
        <v>2373</v>
      </c>
      <c r="C79" s="1781">
        <v>0</v>
      </c>
      <c r="D79" s="1781">
        <v>1726156</v>
      </c>
      <c r="E79" s="1781">
        <v>3005150</v>
      </c>
      <c r="F79" s="1775">
        <v>4731306</v>
      </c>
    </row>
    <row r="80" spans="2:6" ht="15.75" x14ac:dyDescent="0.25">
      <c r="B80" s="1780" t="s">
        <v>2374</v>
      </c>
      <c r="C80" s="1781">
        <v>6065</v>
      </c>
      <c r="D80" s="1781">
        <v>4718949</v>
      </c>
      <c r="E80" s="1781">
        <v>206586</v>
      </c>
      <c r="F80" s="1775">
        <v>4931600</v>
      </c>
    </row>
    <row r="81" spans="2:6" ht="15.75" x14ac:dyDescent="0.25">
      <c r="B81" s="1780" t="s">
        <v>2367</v>
      </c>
      <c r="C81" s="1781">
        <v>5330206</v>
      </c>
      <c r="D81" s="1781">
        <v>6513864</v>
      </c>
      <c r="E81" s="1781">
        <v>1643407</v>
      </c>
      <c r="F81" s="1775">
        <v>13487477</v>
      </c>
    </row>
    <row r="82" spans="2:6" ht="15.75" x14ac:dyDescent="0.25">
      <c r="B82" s="1780" t="s">
        <v>2357</v>
      </c>
      <c r="C82" s="1781">
        <v>0</v>
      </c>
      <c r="D82" s="1781">
        <v>0</v>
      </c>
      <c r="E82" s="1781">
        <v>0</v>
      </c>
      <c r="F82" s="1775">
        <v>0</v>
      </c>
    </row>
    <row r="83" spans="2:6" ht="15.75" x14ac:dyDescent="0.25">
      <c r="B83" s="1780" t="s">
        <v>2358</v>
      </c>
      <c r="C83" s="1781">
        <v>239901609</v>
      </c>
      <c r="D83" s="1781">
        <v>201559901</v>
      </c>
      <c r="E83" s="1781">
        <v>52623412</v>
      </c>
      <c r="F83" s="1775">
        <v>494084922</v>
      </c>
    </row>
    <row r="84" spans="2:6" ht="15.75" x14ac:dyDescent="0.25">
      <c r="B84" s="1780" t="s">
        <v>2359</v>
      </c>
      <c r="C84" s="1781">
        <v>8077</v>
      </c>
      <c r="D84" s="1781">
        <v>92869</v>
      </c>
      <c r="E84" s="1781">
        <v>0</v>
      </c>
      <c r="F84" s="1775">
        <v>100946</v>
      </c>
    </row>
    <row r="85" spans="2:6" ht="15.75" x14ac:dyDescent="0.25">
      <c r="B85" s="1780" t="s">
        <v>2360</v>
      </c>
      <c r="C85" s="1781">
        <v>0</v>
      </c>
      <c r="D85" s="1781">
        <v>275102</v>
      </c>
      <c r="E85" s="1781">
        <v>0</v>
      </c>
      <c r="F85" s="1775">
        <v>275102</v>
      </c>
    </row>
    <row r="86" spans="2:6" ht="15.75" x14ac:dyDescent="0.25">
      <c r="B86" s="1780" t="s">
        <v>2361</v>
      </c>
      <c r="C86" s="1781">
        <v>0</v>
      </c>
      <c r="D86" s="1781">
        <v>239561</v>
      </c>
      <c r="E86" s="1781">
        <v>0</v>
      </c>
      <c r="F86" s="1775">
        <v>239561</v>
      </c>
    </row>
    <row r="87" spans="2:6" ht="15.75" x14ac:dyDescent="0.25">
      <c r="B87" s="1780" t="s">
        <v>2363</v>
      </c>
      <c r="C87" s="1781">
        <v>80335</v>
      </c>
      <c r="D87" s="1781">
        <v>454561</v>
      </c>
      <c r="E87" s="1781">
        <v>0</v>
      </c>
      <c r="F87" s="1775">
        <v>534896</v>
      </c>
    </row>
    <row r="88" spans="2:6" ht="15.75" x14ac:dyDescent="0.25">
      <c r="B88" s="1780" t="s">
        <v>2362</v>
      </c>
      <c r="C88" s="1781">
        <v>0</v>
      </c>
      <c r="D88" s="1781">
        <v>0</v>
      </c>
      <c r="E88" s="1781">
        <v>0</v>
      </c>
      <c r="F88" s="1775">
        <v>0</v>
      </c>
    </row>
    <row r="89" spans="2:6" ht="15.75" x14ac:dyDescent="0.25">
      <c r="B89" s="1780" t="s">
        <v>2368</v>
      </c>
      <c r="C89" s="1781">
        <v>0</v>
      </c>
      <c r="D89" s="1781">
        <v>0</v>
      </c>
      <c r="E89" s="1781">
        <v>0</v>
      </c>
      <c r="F89" s="1775">
        <v>0</v>
      </c>
    </row>
    <row r="90" spans="2:6" ht="15.75" x14ac:dyDescent="0.25">
      <c r="B90" s="1780" t="s">
        <v>2375</v>
      </c>
      <c r="C90" s="1781">
        <v>0</v>
      </c>
      <c r="D90" s="1781">
        <v>0</v>
      </c>
      <c r="E90" s="1781">
        <v>1031903</v>
      </c>
      <c r="F90" s="1775">
        <v>1031903</v>
      </c>
    </row>
    <row r="91" spans="2:6" ht="15.75" x14ac:dyDescent="0.25">
      <c r="B91" s="1780" t="s">
        <v>1140</v>
      </c>
      <c r="C91" s="1781">
        <v>343149</v>
      </c>
      <c r="D91" s="1781">
        <v>270845</v>
      </c>
      <c r="E91" s="1781">
        <v>0</v>
      </c>
      <c r="F91" s="1775">
        <v>613994</v>
      </c>
    </row>
    <row r="92" spans="2:6" x14ac:dyDescent="0.2">
      <c r="B92" s="1793"/>
      <c r="C92" s="1794"/>
      <c r="D92" s="1794"/>
      <c r="E92" s="1794"/>
      <c r="F92" s="1795"/>
    </row>
    <row r="93" spans="2:6" ht="15.75" x14ac:dyDescent="0.25">
      <c r="B93" s="1773" t="s">
        <v>1144</v>
      </c>
      <c r="C93" s="1774">
        <v>269157552</v>
      </c>
      <c r="D93" s="1774">
        <v>257403801</v>
      </c>
      <c r="E93" s="1774">
        <v>16736796</v>
      </c>
      <c r="F93" s="1775">
        <v>543298149</v>
      </c>
    </row>
    <row r="94" spans="2:6" x14ac:dyDescent="0.2">
      <c r="B94" s="1796"/>
      <c r="C94" s="1794"/>
      <c r="D94" s="1794"/>
      <c r="E94" s="1794"/>
      <c r="F94" s="1795"/>
    </row>
    <row r="95" spans="2:6" ht="15.75" x14ac:dyDescent="0.25">
      <c r="B95" s="1780" t="s">
        <v>2376</v>
      </c>
      <c r="C95" s="1781">
        <v>232439922</v>
      </c>
      <c r="D95" s="1781">
        <v>196181664</v>
      </c>
      <c r="E95" s="1781">
        <v>-964322</v>
      </c>
      <c r="F95" s="1775">
        <v>427657264</v>
      </c>
    </row>
    <row r="96" spans="2:6" ht="15.75" x14ac:dyDescent="0.25">
      <c r="B96" s="1780" t="s">
        <v>2377</v>
      </c>
      <c r="C96" s="1781">
        <v>7170547</v>
      </c>
      <c r="D96" s="1781">
        <v>6457192</v>
      </c>
      <c r="E96" s="1781">
        <v>1625862</v>
      </c>
      <c r="F96" s="1775">
        <v>15253601</v>
      </c>
    </row>
    <row r="97" spans="2:6" ht="15.75" x14ac:dyDescent="0.25">
      <c r="B97" s="1780" t="s">
        <v>2378</v>
      </c>
      <c r="C97" s="1781">
        <v>33398610</v>
      </c>
      <c r="D97" s="1781">
        <v>36019195</v>
      </c>
      <c r="E97" s="1781">
        <v>14757503</v>
      </c>
      <c r="F97" s="1775">
        <v>84175308</v>
      </c>
    </row>
    <row r="98" spans="2:6" ht="15.75" x14ac:dyDescent="0.25">
      <c r="B98" s="1780" t="s">
        <v>2379</v>
      </c>
      <c r="C98" s="1781">
        <v>0</v>
      </c>
      <c r="D98" s="1781">
        <v>0</v>
      </c>
      <c r="E98" s="1781">
        <v>0</v>
      </c>
      <c r="F98" s="1775">
        <v>0</v>
      </c>
    </row>
    <row r="99" spans="2:6" ht="15.75" x14ac:dyDescent="0.25">
      <c r="B99" s="1780" t="s">
        <v>2380</v>
      </c>
      <c r="C99" s="1781">
        <v>-25210128</v>
      </c>
      <c r="D99" s="1781">
        <v>0</v>
      </c>
      <c r="E99" s="1781">
        <v>143710</v>
      </c>
      <c r="F99" s="1775">
        <v>-25066418</v>
      </c>
    </row>
    <row r="100" spans="2:6" ht="15.75" x14ac:dyDescent="0.25">
      <c r="B100" s="1780" t="s">
        <v>2381</v>
      </c>
      <c r="C100" s="1781">
        <v>21358601</v>
      </c>
      <c r="D100" s="1781">
        <v>18745750</v>
      </c>
      <c r="E100" s="1781">
        <v>1174043</v>
      </c>
      <c r="F100" s="1775">
        <v>41278394</v>
      </c>
    </row>
    <row r="101" spans="2:6" ht="18" x14ac:dyDescent="0.25">
      <c r="B101" s="1753"/>
      <c r="C101" s="1750"/>
      <c r="D101" s="1750"/>
      <c r="E101" s="1750"/>
      <c r="F101" s="1768"/>
    </row>
    <row r="102" spans="2:6" ht="15.75" x14ac:dyDescent="0.25">
      <c r="B102" s="1773" t="s">
        <v>2382</v>
      </c>
      <c r="C102" s="1774">
        <v>590798557</v>
      </c>
      <c r="D102" s="1774">
        <v>541295400</v>
      </c>
      <c r="E102" s="1774">
        <v>95218518</v>
      </c>
      <c r="F102" s="1775">
        <v>1227312475</v>
      </c>
    </row>
    <row r="103" spans="2:6" x14ac:dyDescent="0.2">
      <c r="B103" s="1755" t="s">
        <v>2383</v>
      </c>
      <c r="C103" s="1748"/>
      <c r="D103" s="1748"/>
      <c r="E103" s="1748"/>
      <c r="F103" s="1748"/>
    </row>
    <row r="104" spans="2:6" x14ac:dyDescent="0.2">
      <c r="B104" s="1756" t="s">
        <v>2384</v>
      </c>
      <c r="C104" s="1757"/>
      <c r="D104" s="1757"/>
      <c r="E104" s="1748"/>
      <c r="F104" s="1748"/>
    </row>
    <row r="105" spans="2:6" x14ac:dyDescent="0.2">
      <c r="B105" s="1756"/>
      <c r="C105" s="1758"/>
      <c r="D105" s="1758"/>
      <c r="E105" s="1758"/>
      <c r="F105" s="1758"/>
    </row>
  </sheetData>
  <mergeCells count="4">
    <mergeCell ref="B4:F4"/>
    <mergeCell ref="B5:F5"/>
    <mergeCell ref="B6:F6"/>
    <mergeCell ref="B7:F7"/>
  </mergeCells>
  <hyperlinks>
    <hyperlink ref="G4" location="'Indice Total'!A174"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4:G62"/>
  <sheetViews>
    <sheetView showGridLines="0" zoomScale="90" zoomScaleNormal="90" workbookViewId="0"/>
  </sheetViews>
  <sheetFormatPr baseColWidth="10" defaultRowHeight="15" x14ac:dyDescent="0.2"/>
  <cols>
    <col min="1" max="1" width="21.42578125" style="1747" customWidth="1"/>
    <col min="2" max="2" width="61.85546875" style="1747" customWidth="1"/>
    <col min="3" max="3" width="13.85546875" style="1747" bestFit="1" customWidth="1"/>
    <col min="4" max="6" width="18.7109375" style="1747" customWidth="1"/>
    <col min="7" max="16384" width="11.42578125" style="1747"/>
  </cols>
  <sheetData>
    <row r="4" spans="2:7" ht="18" x14ac:dyDescent="0.2">
      <c r="B4" s="2012" t="s">
        <v>2209</v>
      </c>
      <c r="C4" s="2012"/>
      <c r="D4" s="2012"/>
      <c r="E4" s="2012"/>
      <c r="F4" s="2012"/>
      <c r="G4" s="840" t="s">
        <v>885</v>
      </c>
    </row>
    <row r="5" spans="2:7" ht="16.5" customHeight="1" x14ac:dyDescent="0.25">
      <c r="B5" s="2054" t="s">
        <v>2329</v>
      </c>
      <c r="C5" s="2054"/>
      <c r="D5" s="2054"/>
      <c r="E5" s="2054"/>
      <c r="F5" s="2054"/>
    </row>
    <row r="6" spans="2:7" ht="16.5" customHeight="1" x14ac:dyDescent="0.25">
      <c r="B6" s="2054" t="s">
        <v>2385</v>
      </c>
      <c r="C6" s="2054"/>
      <c r="D6" s="2054"/>
      <c r="E6" s="2054"/>
      <c r="F6" s="2054"/>
    </row>
    <row r="7" spans="2:7" ht="16.5" thickBot="1" x14ac:dyDescent="0.25">
      <c r="B7" s="2154" t="s">
        <v>1112</v>
      </c>
      <c r="C7" s="2154"/>
      <c r="D7" s="2154"/>
      <c r="E7" s="2154"/>
      <c r="F7" s="2154"/>
    </row>
    <row r="8" spans="2:7" x14ac:dyDescent="0.2">
      <c r="B8" s="1759"/>
      <c r="C8" s="1759"/>
      <c r="D8" s="1759"/>
      <c r="E8" s="1759"/>
      <c r="F8" s="1759"/>
    </row>
    <row r="9" spans="2:7" x14ac:dyDescent="0.2">
      <c r="B9" s="1754"/>
      <c r="C9" s="1754"/>
      <c r="D9" s="1754"/>
      <c r="E9" s="1754"/>
      <c r="F9" s="1754"/>
    </row>
    <row r="10" spans="2:7" ht="15.75" x14ac:dyDescent="0.25">
      <c r="B10" s="1797" t="s">
        <v>1149</v>
      </c>
      <c r="C10" s="1798" t="s">
        <v>2330</v>
      </c>
      <c r="D10" s="1798" t="s">
        <v>2331</v>
      </c>
      <c r="E10" s="1798" t="s">
        <v>26</v>
      </c>
      <c r="F10" s="1798" t="s">
        <v>10</v>
      </c>
    </row>
    <row r="11" spans="2:7" ht="15.75" x14ac:dyDescent="0.25">
      <c r="B11" s="1799"/>
      <c r="C11" s="1799"/>
      <c r="D11" s="1799"/>
      <c r="E11" s="1799"/>
      <c r="F11" s="1800"/>
    </row>
    <row r="12" spans="2:7" ht="15.75" x14ac:dyDescent="0.25">
      <c r="B12" s="1773" t="s">
        <v>2386</v>
      </c>
      <c r="C12" s="1774">
        <v>379927187</v>
      </c>
      <c r="D12" s="1774">
        <v>333623189</v>
      </c>
      <c r="E12" s="1774">
        <v>87298263</v>
      </c>
      <c r="F12" s="1774">
        <v>800848639</v>
      </c>
    </row>
    <row r="13" spans="2:7" ht="18" x14ac:dyDescent="0.25">
      <c r="B13" s="1776"/>
      <c r="C13" s="1801"/>
      <c r="D13" s="1801"/>
      <c r="E13" s="1801"/>
      <c r="F13" s="1801"/>
    </row>
    <row r="14" spans="2:7" ht="15.75" x14ac:dyDescent="0.25">
      <c r="B14" s="1780" t="s">
        <v>2387</v>
      </c>
      <c r="C14" s="1781">
        <v>200261285</v>
      </c>
      <c r="D14" s="1781">
        <v>158666748</v>
      </c>
      <c r="E14" s="1781">
        <v>44300839</v>
      </c>
      <c r="F14" s="1774">
        <v>403228872</v>
      </c>
    </row>
    <row r="15" spans="2:7" ht="15.75" x14ac:dyDescent="0.25">
      <c r="B15" s="1780" t="s">
        <v>2388</v>
      </c>
      <c r="C15" s="1781">
        <v>127558180</v>
      </c>
      <c r="D15" s="1781">
        <v>117723277</v>
      </c>
      <c r="E15" s="1781">
        <v>31283537</v>
      </c>
      <c r="F15" s="1774">
        <v>276564994</v>
      </c>
    </row>
    <row r="16" spans="2:7" ht="15.75" x14ac:dyDescent="0.25">
      <c r="B16" s="1780" t="s">
        <v>2389</v>
      </c>
      <c r="C16" s="1781">
        <v>9714327</v>
      </c>
      <c r="D16" s="1781">
        <v>7451051</v>
      </c>
      <c r="E16" s="1781">
        <v>2215633</v>
      </c>
      <c r="F16" s="1774">
        <v>19381011</v>
      </c>
    </row>
    <row r="17" spans="2:6" ht="15.75" x14ac:dyDescent="0.25">
      <c r="B17" s="1780" t="s">
        <v>2390</v>
      </c>
      <c r="C17" s="1781">
        <v>4403303</v>
      </c>
      <c r="D17" s="1781">
        <v>4459106</v>
      </c>
      <c r="E17" s="1781">
        <v>965487</v>
      </c>
      <c r="F17" s="1774">
        <v>9827896</v>
      </c>
    </row>
    <row r="18" spans="2:6" ht="15.75" x14ac:dyDescent="0.25">
      <c r="B18" s="1780" t="s">
        <v>2391</v>
      </c>
      <c r="C18" s="1781">
        <v>4530478</v>
      </c>
      <c r="D18" s="1781">
        <v>6456138</v>
      </c>
      <c r="E18" s="1781">
        <v>1053389</v>
      </c>
      <c r="F18" s="1774">
        <v>12040005</v>
      </c>
    </row>
    <row r="19" spans="2:6" ht="15.75" x14ac:dyDescent="0.25">
      <c r="B19" s="1780" t="s">
        <v>2392</v>
      </c>
      <c r="C19" s="1781">
        <v>31258662</v>
      </c>
      <c r="D19" s="1781">
        <v>35896964</v>
      </c>
      <c r="E19" s="1781">
        <v>6768972</v>
      </c>
      <c r="F19" s="1774">
        <v>73924598</v>
      </c>
    </row>
    <row r="20" spans="2:6" ht="15.75" x14ac:dyDescent="0.25">
      <c r="B20" s="1780" t="s">
        <v>2393</v>
      </c>
      <c r="C20" s="1781">
        <v>2200952</v>
      </c>
      <c r="D20" s="1781">
        <v>2969905</v>
      </c>
      <c r="E20" s="1781">
        <v>710406</v>
      </c>
      <c r="F20" s="1774">
        <v>5881263</v>
      </c>
    </row>
    <row r="21" spans="2:6" ht="15.75" x14ac:dyDescent="0.25">
      <c r="B21" s="1799"/>
      <c r="C21" s="1799"/>
      <c r="D21" s="1799"/>
      <c r="E21" s="1799"/>
      <c r="F21" s="1800"/>
    </row>
    <row r="22" spans="2:6" ht="15.75" x14ac:dyDescent="0.25">
      <c r="B22" s="1773" t="s">
        <v>2394</v>
      </c>
      <c r="C22" s="1774">
        <v>-361576704</v>
      </c>
      <c r="D22" s="1774">
        <v>-326152923</v>
      </c>
      <c r="E22" s="1774">
        <v>-86942866</v>
      </c>
      <c r="F22" s="1774">
        <v>-774672493</v>
      </c>
    </row>
    <row r="23" spans="2:6" ht="18" x14ac:dyDescent="0.25">
      <c r="B23" s="1776"/>
      <c r="C23" s="1801"/>
      <c r="D23" s="1801"/>
      <c r="E23" s="1801"/>
      <c r="F23" s="1801"/>
    </row>
    <row r="24" spans="2:6" ht="15.75" x14ac:dyDescent="0.25">
      <c r="B24" s="1780" t="s">
        <v>2395</v>
      </c>
      <c r="C24" s="1781">
        <v>-46546538</v>
      </c>
      <c r="D24" s="1781">
        <v>-46838266</v>
      </c>
      <c r="E24" s="1781">
        <v>-9910456</v>
      </c>
      <c r="F24" s="1774">
        <v>-103295260</v>
      </c>
    </row>
    <row r="25" spans="2:6" ht="15.75" x14ac:dyDescent="0.25">
      <c r="B25" s="1780" t="s">
        <v>1931</v>
      </c>
      <c r="C25" s="1781">
        <v>-4175902</v>
      </c>
      <c r="D25" s="1781">
        <v>-4165573</v>
      </c>
      <c r="E25" s="1781">
        <v>-573032</v>
      </c>
      <c r="F25" s="1774">
        <v>-8914507</v>
      </c>
    </row>
    <row r="26" spans="2:6" ht="15.75" x14ac:dyDescent="0.25">
      <c r="B26" s="1780" t="s">
        <v>2396</v>
      </c>
      <c r="C26" s="1781">
        <v>-22480421</v>
      </c>
      <c r="D26" s="1781">
        <v>-20069454</v>
      </c>
      <c r="E26" s="1781">
        <v>-5634564</v>
      </c>
      <c r="F26" s="1774">
        <v>-48184439</v>
      </c>
    </row>
    <row r="27" spans="2:6" ht="15.75" x14ac:dyDescent="0.25">
      <c r="B27" s="1780" t="s">
        <v>2397</v>
      </c>
      <c r="C27" s="1781">
        <v>-146775125</v>
      </c>
      <c r="D27" s="1781">
        <v>-129503785</v>
      </c>
      <c r="E27" s="1781">
        <v>-41196758</v>
      </c>
      <c r="F27" s="1774">
        <v>-317475668</v>
      </c>
    </row>
    <row r="28" spans="2:6" ht="15.75" x14ac:dyDescent="0.25">
      <c r="B28" s="1780" t="s">
        <v>2398</v>
      </c>
      <c r="C28" s="1781">
        <v>-59514202</v>
      </c>
      <c r="D28" s="1781">
        <v>-54543604</v>
      </c>
      <c r="E28" s="1781">
        <v>-14031455</v>
      </c>
      <c r="F28" s="1774">
        <v>-128089261</v>
      </c>
    </row>
    <row r="29" spans="2:6" ht="15.75" x14ac:dyDescent="0.25">
      <c r="B29" s="1780" t="s">
        <v>2399</v>
      </c>
      <c r="C29" s="1781">
        <v>-4349056</v>
      </c>
      <c r="D29" s="1781">
        <v>-5309803</v>
      </c>
      <c r="E29" s="1781">
        <v>-486009</v>
      </c>
      <c r="F29" s="1774">
        <v>-10144868</v>
      </c>
    </row>
    <row r="30" spans="2:6" ht="15.75" x14ac:dyDescent="0.25">
      <c r="B30" s="1780" t="s">
        <v>2400</v>
      </c>
      <c r="C30" s="1781">
        <v>-11474269</v>
      </c>
      <c r="D30" s="1781">
        <v>-8216186</v>
      </c>
      <c r="E30" s="1781">
        <v>-2303676</v>
      </c>
      <c r="F30" s="1774">
        <v>-21994131</v>
      </c>
    </row>
    <row r="31" spans="2:6" ht="15.75" x14ac:dyDescent="0.25">
      <c r="B31" s="1780" t="s">
        <v>2401</v>
      </c>
      <c r="C31" s="1781">
        <v>-1300105</v>
      </c>
      <c r="D31" s="1781">
        <v>-50294</v>
      </c>
      <c r="E31" s="1781">
        <v>-2407</v>
      </c>
      <c r="F31" s="1774">
        <v>-1352806</v>
      </c>
    </row>
    <row r="32" spans="2:6" ht="15.75" x14ac:dyDescent="0.25">
      <c r="B32" s="1780" t="s">
        <v>2402</v>
      </c>
      <c r="C32" s="1781">
        <v>-1415032</v>
      </c>
      <c r="D32" s="1781">
        <v>114403</v>
      </c>
      <c r="E32" s="1781">
        <v>-6231</v>
      </c>
      <c r="F32" s="1774">
        <v>-1306860</v>
      </c>
    </row>
    <row r="33" spans="2:6" ht="15.75" x14ac:dyDescent="0.25">
      <c r="B33" s="1780" t="s">
        <v>2403</v>
      </c>
      <c r="C33" s="1781">
        <v>396321</v>
      </c>
      <c r="D33" s="1781">
        <v>367058</v>
      </c>
      <c r="E33" s="1781">
        <v>-71</v>
      </c>
      <c r="F33" s="1774">
        <v>763308</v>
      </c>
    </row>
    <row r="34" spans="2:6" ht="15.75" x14ac:dyDescent="0.25">
      <c r="B34" s="1780" t="s">
        <v>2404</v>
      </c>
      <c r="C34" s="1781">
        <v>-135792</v>
      </c>
      <c r="D34" s="1781">
        <v>18800</v>
      </c>
      <c r="E34" s="1781">
        <v>0</v>
      </c>
      <c r="F34" s="1774">
        <v>-116992</v>
      </c>
    </row>
    <row r="35" spans="2:6" ht="15.75" x14ac:dyDescent="0.25">
      <c r="B35" s="1780" t="s">
        <v>2405</v>
      </c>
      <c r="C35" s="1781">
        <v>0</v>
      </c>
      <c r="D35" s="1781">
        <v>0</v>
      </c>
      <c r="E35" s="1781">
        <v>0</v>
      </c>
      <c r="F35" s="1774">
        <v>0</v>
      </c>
    </row>
    <row r="36" spans="2:6" ht="15.75" x14ac:dyDescent="0.25">
      <c r="B36" s="1780" t="s">
        <v>2406</v>
      </c>
      <c r="C36" s="1781">
        <v>-31258662</v>
      </c>
      <c r="D36" s="1781">
        <v>-35896964</v>
      </c>
      <c r="E36" s="1781">
        <v>-5170399</v>
      </c>
      <c r="F36" s="1774">
        <v>-72326025</v>
      </c>
    </row>
    <row r="37" spans="2:6" ht="15.75" x14ac:dyDescent="0.25">
      <c r="B37" s="1780" t="s">
        <v>2407</v>
      </c>
      <c r="C37" s="1781">
        <v>-52499</v>
      </c>
      <c r="D37" s="1781">
        <v>-4586</v>
      </c>
      <c r="E37" s="1781">
        <v>-28472</v>
      </c>
      <c r="F37" s="1774">
        <v>-85557</v>
      </c>
    </row>
    <row r="38" spans="2:6" ht="15.75" x14ac:dyDescent="0.25">
      <c r="B38" s="1780" t="s">
        <v>1155</v>
      </c>
      <c r="C38" s="1781">
        <v>-28400066</v>
      </c>
      <c r="D38" s="1781">
        <v>-19538759</v>
      </c>
      <c r="E38" s="1781">
        <v>-6079423</v>
      </c>
      <c r="F38" s="1774">
        <v>-54018248</v>
      </c>
    </row>
    <row r="39" spans="2:6" ht="15.75" x14ac:dyDescent="0.25">
      <c r="B39" s="1780" t="s">
        <v>2408</v>
      </c>
      <c r="C39" s="1781">
        <v>-3591418</v>
      </c>
      <c r="D39" s="1781">
        <v>-2253771</v>
      </c>
      <c r="E39" s="1781">
        <v>-1414880</v>
      </c>
      <c r="F39" s="1774">
        <v>-7260069</v>
      </c>
    </row>
    <row r="40" spans="2:6" ht="15.75" x14ac:dyDescent="0.25">
      <c r="B40" s="1780" t="s">
        <v>2409</v>
      </c>
      <c r="C40" s="1781">
        <v>-503938</v>
      </c>
      <c r="D40" s="1781">
        <v>-262139</v>
      </c>
      <c r="E40" s="1781">
        <v>-105033</v>
      </c>
      <c r="F40" s="1774">
        <v>-871110</v>
      </c>
    </row>
    <row r="41" spans="2:6" s="1760" customFormat="1" ht="15.75" x14ac:dyDescent="0.25">
      <c r="B41" s="1802"/>
      <c r="C41" s="1803"/>
      <c r="D41" s="1803"/>
      <c r="E41" s="1803"/>
      <c r="F41" s="1804"/>
    </row>
    <row r="42" spans="2:6" ht="15.75" x14ac:dyDescent="0.25">
      <c r="B42" s="1773" t="s">
        <v>2410</v>
      </c>
      <c r="C42" s="1774">
        <v>18350483</v>
      </c>
      <c r="D42" s="1774">
        <v>7470266</v>
      </c>
      <c r="E42" s="1774">
        <v>355397</v>
      </c>
      <c r="F42" s="1774">
        <v>26176146</v>
      </c>
    </row>
    <row r="43" spans="2:6" ht="18" x14ac:dyDescent="0.25">
      <c r="B43" s="1776"/>
      <c r="C43" s="1801"/>
      <c r="D43" s="1801"/>
      <c r="E43" s="1801"/>
      <c r="F43" s="1801"/>
    </row>
    <row r="44" spans="2:6" ht="15.75" x14ac:dyDescent="0.25">
      <c r="B44" s="1780" t="s">
        <v>2411</v>
      </c>
      <c r="C44" s="1781">
        <v>0</v>
      </c>
      <c r="D44" s="1781">
        <v>120273</v>
      </c>
      <c r="E44" s="1781">
        <v>51428</v>
      </c>
      <c r="F44" s="1774">
        <v>171701</v>
      </c>
    </row>
    <row r="45" spans="2:6" ht="15.75" x14ac:dyDescent="0.25">
      <c r="B45" s="1780" t="s">
        <v>2412</v>
      </c>
      <c r="C45" s="1781">
        <v>1996275</v>
      </c>
      <c r="D45" s="1781">
        <v>6912141</v>
      </c>
      <c r="E45" s="1781">
        <v>135978</v>
      </c>
      <c r="F45" s="1774">
        <v>9044394</v>
      </c>
    </row>
    <row r="46" spans="2:6" ht="15.75" x14ac:dyDescent="0.25">
      <c r="B46" s="1780" t="s">
        <v>2413</v>
      </c>
      <c r="C46" s="1781">
        <v>0</v>
      </c>
      <c r="D46" s="1781">
        <v>0</v>
      </c>
      <c r="E46" s="1781">
        <v>0</v>
      </c>
      <c r="F46" s="1774">
        <v>0</v>
      </c>
    </row>
    <row r="47" spans="2:6" ht="15.75" x14ac:dyDescent="0.25">
      <c r="B47" s="1780" t="s">
        <v>2414</v>
      </c>
      <c r="C47" s="1781">
        <v>-32774</v>
      </c>
      <c r="D47" s="1781">
        <v>-3154324</v>
      </c>
      <c r="E47" s="1781">
        <v>-3102</v>
      </c>
      <c r="F47" s="1774">
        <v>-3190200</v>
      </c>
    </row>
    <row r="48" spans="2:6" ht="29.25" customHeight="1" x14ac:dyDescent="0.2">
      <c r="B48" s="1782" t="s">
        <v>2415</v>
      </c>
      <c r="C48" s="1781">
        <v>3527651</v>
      </c>
      <c r="D48" s="1781">
        <v>1837998</v>
      </c>
      <c r="E48" s="1781">
        <v>0</v>
      </c>
      <c r="F48" s="1805">
        <v>5365649</v>
      </c>
    </row>
    <row r="49" spans="2:6" ht="15.75" x14ac:dyDescent="0.25">
      <c r="B49" s="1780" t="s">
        <v>2416</v>
      </c>
      <c r="C49" s="1781">
        <v>1364576</v>
      </c>
      <c r="D49" s="1781">
        <v>2017288</v>
      </c>
      <c r="E49" s="1781">
        <v>416220</v>
      </c>
      <c r="F49" s="1774">
        <v>3798084</v>
      </c>
    </row>
    <row r="50" spans="2:6" ht="15.75" x14ac:dyDescent="0.25">
      <c r="B50" s="1780" t="s">
        <v>2417</v>
      </c>
      <c r="C50" s="1781">
        <v>-7702260</v>
      </c>
      <c r="D50" s="1781">
        <v>-519349</v>
      </c>
      <c r="E50" s="1781">
        <v>-443282</v>
      </c>
      <c r="F50" s="1774">
        <v>-8664891</v>
      </c>
    </row>
    <row r="51" spans="2:6" ht="15.75" x14ac:dyDescent="0.25">
      <c r="B51" s="1780" t="s">
        <v>2418</v>
      </c>
      <c r="C51" s="1781">
        <v>26641</v>
      </c>
      <c r="D51" s="1781">
        <v>-62243</v>
      </c>
      <c r="E51" s="1781">
        <v>0</v>
      </c>
      <c r="F51" s="1774">
        <v>-35602</v>
      </c>
    </row>
    <row r="52" spans="2:6" ht="15.75" x14ac:dyDescent="0.25">
      <c r="B52" s="1780" t="s">
        <v>2419</v>
      </c>
      <c r="C52" s="1781">
        <v>3828009</v>
      </c>
      <c r="D52" s="1781">
        <v>4123700</v>
      </c>
      <c r="E52" s="1781">
        <v>572460</v>
      </c>
      <c r="F52" s="1774">
        <v>8524169</v>
      </c>
    </row>
    <row r="53" spans="2:6" ht="15.75" x14ac:dyDescent="0.25">
      <c r="B53" s="1806"/>
      <c r="C53" s="1807"/>
      <c r="D53" s="1807"/>
      <c r="E53" s="1807"/>
      <c r="F53" s="1804"/>
    </row>
    <row r="54" spans="2:6" ht="15.75" x14ac:dyDescent="0.25">
      <c r="B54" s="1773" t="s">
        <v>2420</v>
      </c>
      <c r="C54" s="1774">
        <v>21358601</v>
      </c>
      <c r="D54" s="1774">
        <v>18745750</v>
      </c>
      <c r="E54" s="1774">
        <v>1085099</v>
      </c>
      <c r="F54" s="1774">
        <v>41189450</v>
      </c>
    </row>
    <row r="55" spans="2:6" ht="15.75" x14ac:dyDescent="0.25">
      <c r="B55" s="1802"/>
      <c r="C55" s="1807"/>
      <c r="D55" s="1807"/>
      <c r="E55" s="1807"/>
      <c r="F55" s="1804"/>
    </row>
    <row r="56" spans="2:6" ht="15.75" x14ac:dyDescent="0.25">
      <c r="B56" s="1780" t="s">
        <v>2421</v>
      </c>
      <c r="C56" s="1807">
        <v>0</v>
      </c>
      <c r="D56" s="1807">
        <v>0</v>
      </c>
      <c r="E56" s="1807">
        <v>88944</v>
      </c>
      <c r="F56" s="1774">
        <v>88944</v>
      </c>
    </row>
    <row r="57" spans="2:6" ht="15.75" x14ac:dyDescent="0.25">
      <c r="B57" s="1780"/>
      <c r="C57" s="1807"/>
      <c r="D57" s="1807"/>
      <c r="E57" s="1807"/>
      <c r="F57" s="1804"/>
    </row>
    <row r="58" spans="2:6" ht="15.75" x14ac:dyDescent="0.25">
      <c r="B58" s="1773" t="s">
        <v>1171</v>
      </c>
      <c r="C58" s="1774">
        <v>21358601</v>
      </c>
      <c r="D58" s="1774">
        <v>18745750</v>
      </c>
      <c r="E58" s="1774">
        <v>1174043</v>
      </c>
      <c r="F58" s="1774">
        <v>41278394</v>
      </c>
    </row>
    <row r="59" spans="2:6" x14ac:dyDescent="0.2">
      <c r="B59" s="1786"/>
      <c r="C59" s="1787"/>
      <c r="D59" s="1787"/>
      <c r="E59" s="1787"/>
      <c r="F59" s="1787"/>
    </row>
    <row r="60" spans="2:6" x14ac:dyDescent="0.2">
      <c r="B60" s="1755" t="s">
        <v>2383</v>
      </c>
      <c r="C60" s="1748"/>
      <c r="D60" s="1748"/>
      <c r="E60" s="1748"/>
      <c r="F60" s="1748"/>
    </row>
    <row r="61" spans="2:6" x14ac:dyDescent="0.2">
      <c r="B61" s="1756" t="s">
        <v>2422</v>
      </c>
      <c r="C61" s="1757"/>
      <c r="D61" s="1757"/>
      <c r="E61" s="1748"/>
      <c r="F61" s="1748"/>
    </row>
    <row r="62" spans="2:6" x14ac:dyDescent="0.2">
      <c r="B62" s="1761"/>
      <c r="C62" s="1762"/>
      <c r="D62" s="1762"/>
      <c r="E62" s="1762"/>
      <c r="F62" s="1762"/>
    </row>
  </sheetData>
  <mergeCells count="4">
    <mergeCell ref="B4:F4"/>
    <mergeCell ref="B5:F5"/>
    <mergeCell ref="B6:F6"/>
    <mergeCell ref="B7:F7"/>
  </mergeCells>
  <hyperlinks>
    <hyperlink ref="G4" location="'Indice Total'!A174"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49"/>
  <sheetViews>
    <sheetView showGridLines="0" zoomScale="90" zoomScaleNormal="90" workbookViewId="0"/>
  </sheetViews>
  <sheetFormatPr baseColWidth="10" defaultRowHeight="15" x14ac:dyDescent="0.2"/>
  <cols>
    <col min="1" max="1" width="23.7109375" style="941" customWidth="1"/>
    <col min="2" max="2" width="61.42578125" style="941" customWidth="1"/>
    <col min="3" max="3" width="18.42578125" style="941" customWidth="1"/>
    <col min="4" max="4" width="18.140625" style="941" customWidth="1"/>
    <col min="5" max="5" width="17.85546875" style="941" customWidth="1"/>
    <col min="6" max="6" width="17.42578125" style="941" customWidth="1"/>
    <col min="7" max="7" width="17.85546875" style="941" customWidth="1"/>
    <col min="8" max="8" width="17" style="941" customWidth="1"/>
    <col min="9" max="9" width="15.42578125" style="941" bestFit="1" customWidth="1"/>
    <col min="10" max="16384" width="11.42578125" style="941"/>
  </cols>
  <sheetData>
    <row r="1" spans="2:9" ht="42.95" customHeight="1" x14ac:dyDescent="0.2"/>
    <row r="2" spans="2:9" ht="18" x14ac:dyDescent="0.2">
      <c r="B2" s="2012" t="s">
        <v>2325</v>
      </c>
      <c r="C2" s="2012"/>
      <c r="D2" s="2012"/>
      <c r="E2" s="2012"/>
      <c r="F2" s="2012"/>
      <c r="G2" s="2012"/>
      <c r="H2" s="2012"/>
      <c r="I2" s="840" t="s">
        <v>885</v>
      </c>
    </row>
    <row r="3" spans="2:9" ht="16.5" customHeight="1" x14ac:dyDescent="0.25">
      <c r="B3" s="2054" t="s">
        <v>1110</v>
      </c>
      <c r="C3" s="2054"/>
      <c r="D3" s="2054"/>
      <c r="E3" s="2054"/>
      <c r="F3" s="2054"/>
      <c r="G3" s="2054"/>
      <c r="H3" s="2054"/>
    </row>
    <row r="4" spans="2:9" ht="16.5" customHeight="1" x14ac:dyDescent="0.25">
      <c r="B4" s="2054" t="s">
        <v>1111</v>
      </c>
      <c r="C4" s="2054"/>
      <c r="D4" s="2054"/>
      <c r="E4" s="2054"/>
      <c r="F4" s="2054"/>
      <c r="G4" s="2054"/>
      <c r="H4" s="2054"/>
    </row>
    <row r="5" spans="2:9" ht="22.5" customHeight="1" thickBot="1" x14ac:dyDescent="0.25">
      <c r="B5" s="2154" t="s">
        <v>1112</v>
      </c>
      <c r="C5" s="2154"/>
      <c r="D5" s="2154"/>
      <c r="E5" s="2154"/>
      <c r="F5" s="2154"/>
      <c r="G5" s="2154"/>
      <c r="H5" s="2154"/>
    </row>
    <row r="6" spans="2:9" x14ac:dyDescent="0.2">
      <c r="B6" s="1046"/>
      <c r="C6" s="1046"/>
      <c r="D6" s="1046"/>
      <c r="E6" s="1046"/>
      <c r="F6" s="1046"/>
      <c r="G6" s="1046"/>
      <c r="H6" s="1046"/>
    </row>
    <row r="7" spans="2:9" ht="17.25" x14ac:dyDescent="0.25">
      <c r="B7" s="1466"/>
      <c r="C7" s="1467" t="s">
        <v>940</v>
      </c>
      <c r="D7" s="1467" t="s">
        <v>941</v>
      </c>
      <c r="E7" s="1467" t="s">
        <v>905</v>
      </c>
      <c r="F7" s="1467" t="s">
        <v>1113</v>
      </c>
      <c r="G7" s="1467" t="s">
        <v>2273</v>
      </c>
      <c r="H7" s="1467" t="s">
        <v>10</v>
      </c>
    </row>
    <row r="8" spans="2:9" ht="18" customHeight="1" x14ac:dyDescent="0.25">
      <c r="B8" s="1468" t="s">
        <v>1114</v>
      </c>
      <c r="C8" s="1469"/>
      <c r="D8" s="1469"/>
      <c r="E8" s="1469"/>
      <c r="F8" s="1469"/>
      <c r="G8" s="1469"/>
      <c r="H8" s="1469"/>
    </row>
    <row r="9" spans="2:9" ht="18" customHeight="1" x14ac:dyDescent="0.2">
      <c r="B9" s="1470" t="s">
        <v>1115</v>
      </c>
      <c r="C9" s="1471">
        <v>92584246</v>
      </c>
      <c r="D9" s="1471">
        <v>30791816</v>
      </c>
      <c r="E9" s="1471">
        <v>76729558</v>
      </c>
      <c r="F9" s="1472">
        <v>6195731</v>
      </c>
      <c r="G9" s="1473"/>
      <c r="H9" s="1474"/>
      <c r="I9" s="1047"/>
    </row>
    <row r="10" spans="2:9" ht="18" customHeight="1" x14ac:dyDescent="0.2">
      <c r="B10" s="1470" t="s">
        <v>1116</v>
      </c>
      <c r="C10" s="1471">
        <v>419100974</v>
      </c>
      <c r="D10" s="1471">
        <v>113913910</v>
      </c>
      <c r="E10" s="1471">
        <v>97380597</v>
      </c>
      <c r="F10" s="1471">
        <v>35623490</v>
      </c>
      <c r="G10" s="1471"/>
      <c r="H10" s="1474"/>
    </row>
    <row r="11" spans="2:9" ht="18" customHeight="1" x14ac:dyDescent="0.2">
      <c r="B11" s="1470" t="s">
        <v>1117</v>
      </c>
      <c r="C11" s="1471">
        <v>21623819</v>
      </c>
      <c r="D11" s="1471">
        <v>1617062</v>
      </c>
      <c r="E11" s="1471">
        <v>1813613</v>
      </c>
      <c r="F11" s="1471"/>
      <c r="G11" s="1471"/>
      <c r="H11" s="1474"/>
    </row>
    <row r="12" spans="2:9" ht="18" customHeight="1" x14ac:dyDescent="0.2">
      <c r="B12" s="1470" t="s">
        <v>1118</v>
      </c>
      <c r="C12" s="1471">
        <v>94791688</v>
      </c>
      <c r="D12" s="1471">
        <v>21947316</v>
      </c>
      <c r="E12" s="1471">
        <v>9043594</v>
      </c>
      <c r="F12" s="1471">
        <v>4348994</v>
      </c>
      <c r="G12" s="1471"/>
      <c r="H12" s="1474"/>
    </row>
    <row r="13" spans="2:9" ht="18" customHeight="1" x14ac:dyDescent="0.2">
      <c r="B13" s="1470" t="s">
        <v>1119</v>
      </c>
      <c r="C13" s="1471">
        <v>59094333</v>
      </c>
      <c r="D13" s="1471">
        <v>18381809</v>
      </c>
      <c r="E13" s="1471"/>
      <c r="F13" s="1471">
        <v>5655896</v>
      </c>
      <c r="G13" s="1471"/>
      <c r="H13" s="1474"/>
    </row>
    <row r="14" spans="2:9" ht="18" customHeight="1" x14ac:dyDescent="0.2">
      <c r="B14" s="1470" t="s">
        <v>1120</v>
      </c>
      <c r="C14" s="1471">
        <v>5943763</v>
      </c>
      <c r="D14" s="1471">
        <v>7622050</v>
      </c>
      <c r="E14" s="1471">
        <v>10101369</v>
      </c>
      <c r="F14" s="1471">
        <v>5213301</v>
      </c>
      <c r="G14" s="1471"/>
      <c r="H14" s="1474"/>
    </row>
    <row r="15" spans="2:9" ht="18" customHeight="1" x14ac:dyDescent="0.25">
      <c r="B15" s="1475" t="s">
        <v>1121</v>
      </c>
      <c r="C15" s="1476">
        <v>693138823</v>
      </c>
      <c r="D15" s="1476">
        <v>194273963</v>
      </c>
      <c r="E15" s="1476">
        <v>195068731</v>
      </c>
      <c r="F15" s="1476">
        <v>57037412</v>
      </c>
      <c r="G15" s="1476"/>
      <c r="H15" s="1476"/>
    </row>
    <row r="16" spans="2:9" x14ac:dyDescent="0.2">
      <c r="B16" s="1706"/>
      <c r="C16" s="1707"/>
      <c r="D16" s="1707"/>
      <c r="E16" s="1707"/>
      <c r="F16" s="1707"/>
      <c r="G16" s="1707"/>
      <c r="H16" s="1707"/>
    </row>
    <row r="17" spans="2:8" ht="18" customHeight="1" x14ac:dyDescent="0.2">
      <c r="B17" s="1470" t="s">
        <v>1122</v>
      </c>
      <c r="C17" s="1471">
        <v>749053653</v>
      </c>
      <c r="D17" s="1471">
        <v>201035694</v>
      </c>
      <c r="E17" s="1471">
        <v>203457781</v>
      </c>
      <c r="F17" s="1471">
        <v>67387273</v>
      </c>
      <c r="G17" s="1471"/>
      <c r="H17" s="1474"/>
    </row>
    <row r="18" spans="2:8" ht="18" customHeight="1" x14ac:dyDescent="0.2">
      <c r="B18" s="1470" t="s">
        <v>1123</v>
      </c>
      <c r="C18" s="1709"/>
      <c r="D18" s="1471">
        <v>0</v>
      </c>
      <c r="E18" s="1471"/>
      <c r="F18" s="1471">
        <v>1397890</v>
      </c>
      <c r="G18" s="1471"/>
      <c r="H18" s="1474"/>
    </row>
    <row r="19" spans="2:8" ht="18" customHeight="1" x14ac:dyDescent="0.2">
      <c r="B19" s="1470" t="s">
        <v>1124</v>
      </c>
      <c r="C19" s="1471">
        <v>15871247</v>
      </c>
      <c r="D19" s="1471">
        <v>0</v>
      </c>
      <c r="E19" s="1471">
        <v>411829</v>
      </c>
      <c r="F19" s="1471"/>
      <c r="G19" s="1471"/>
      <c r="H19" s="1474"/>
    </row>
    <row r="20" spans="2:8" ht="18" customHeight="1" x14ac:dyDescent="0.2">
      <c r="B20" s="1470" t="s">
        <v>1125</v>
      </c>
      <c r="C20" s="1471">
        <v>374129</v>
      </c>
      <c r="D20" s="1471">
        <v>0</v>
      </c>
      <c r="E20" s="1471"/>
      <c r="F20" s="1471"/>
      <c r="G20" s="1471"/>
      <c r="H20" s="1474"/>
    </row>
    <row r="21" spans="2:8" ht="18" customHeight="1" x14ac:dyDescent="0.2">
      <c r="B21" s="1470" t="s">
        <v>1126</v>
      </c>
      <c r="C21" s="1471">
        <v>1174695</v>
      </c>
      <c r="D21" s="1471">
        <v>0</v>
      </c>
      <c r="E21" s="1471"/>
      <c r="F21" s="1471"/>
      <c r="G21" s="1471"/>
      <c r="H21" s="1474"/>
    </row>
    <row r="22" spans="2:8" ht="18" customHeight="1" x14ac:dyDescent="0.2">
      <c r="B22" s="1470" t="s">
        <v>1127</v>
      </c>
      <c r="C22" s="1471">
        <v>25521900</v>
      </c>
      <c r="D22" s="1471">
        <v>16659539</v>
      </c>
      <c r="E22" s="1471">
        <v>96201</v>
      </c>
      <c r="F22" s="1471">
        <v>412681</v>
      </c>
      <c r="G22" s="1471"/>
      <c r="H22" s="1474"/>
    </row>
    <row r="23" spans="2:8" ht="18" customHeight="1" x14ac:dyDescent="0.2">
      <c r="B23" s="1470" t="s">
        <v>1128</v>
      </c>
      <c r="C23" s="1471">
        <v>153669068</v>
      </c>
      <c r="D23" s="1471">
        <v>67059868</v>
      </c>
      <c r="E23" s="1471"/>
      <c r="F23" s="1471">
        <v>25671045</v>
      </c>
      <c r="G23" s="1471"/>
      <c r="H23" s="1474"/>
    </row>
    <row r="24" spans="2:8" ht="18" customHeight="1" x14ac:dyDescent="0.2">
      <c r="B24" s="1470" t="s">
        <v>1129</v>
      </c>
      <c r="C24" s="1471">
        <v>926187</v>
      </c>
      <c r="D24" s="1471">
        <v>1436995</v>
      </c>
      <c r="E24" s="1471">
        <v>29134061</v>
      </c>
      <c r="F24" s="1471">
        <v>6198304</v>
      </c>
      <c r="G24" s="1471"/>
      <c r="H24" s="1474"/>
    </row>
    <row r="25" spans="2:8" ht="18" customHeight="1" x14ac:dyDescent="0.25">
      <c r="B25" s="1475" t="s">
        <v>1130</v>
      </c>
      <c r="C25" s="1476">
        <v>946590879</v>
      </c>
      <c r="D25" s="1476">
        <v>286192096</v>
      </c>
      <c r="E25" s="1476">
        <v>233099872</v>
      </c>
      <c r="F25" s="1476">
        <v>101067193</v>
      </c>
      <c r="G25" s="1476"/>
      <c r="H25" s="1476"/>
    </row>
    <row r="26" spans="2:8" ht="18" x14ac:dyDescent="0.25">
      <c r="B26" s="1048"/>
      <c r="C26" s="1049"/>
      <c r="D26" s="1049"/>
      <c r="E26" s="1049"/>
      <c r="F26" s="1049"/>
      <c r="G26" s="1049"/>
      <c r="H26" s="1050"/>
    </row>
    <row r="27" spans="2:8" ht="15.75" x14ac:dyDescent="0.25">
      <c r="B27" s="1704" t="s">
        <v>1131</v>
      </c>
      <c r="C27" s="1705">
        <v>1639729702</v>
      </c>
      <c r="D27" s="1705">
        <v>480466059</v>
      </c>
      <c r="E27" s="1705">
        <v>428168603</v>
      </c>
      <c r="F27" s="1705">
        <v>158104605</v>
      </c>
      <c r="G27" s="1705"/>
      <c r="H27" s="1705"/>
    </row>
    <row r="28" spans="2:8" ht="15.75" x14ac:dyDescent="0.25">
      <c r="B28" s="1054"/>
      <c r="C28" s="1464"/>
      <c r="D28" s="1464"/>
      <c r="E28" s="1464"/>
      <c r="F28" s="1464"/>
      <c r="G28" s="1464"/>
      <c r="H28" s="1465"/>
    </row>
    <row r="29" spans="2:8" ht="15.75" x14ac:dyDescent="0.25">
      <c r="B29" s="1046"/>
      <c r="C29" s="1051"/>
      <c r="D29" s="1051"/>
      <c r="E29" s="1051"/>
      <c r="F29" s="1051"/>
      <c r="G29" s="1051"/>
      <c r="H29" s="1052"/>
    </row>
    <row r="30" spans="2:8" ht="18" customHeight="1" x14ac:dyDescent="0.25">
      <c r="B30" s="1468" t="s">
        <v>1132</v>
      </c>
      <c r="C30" s="1469"/>
      <c r="D30" s="1469"/>
      <c r="E30" s="1469"/>
      <c r="F30" s="1469"/>
      <c r="G30" s="1469"/>
      <c r="H30" s="1469"/>
    </row>
    <row r="31" spans="2:8" ht="18" customHeight="1" x14ac:dyDescent="0.2">
      <c r="B31" s="1470" t="s">
        <v>1133</v>
      </c>
      <c r="C31" s="1471">
        <v>368927172</v>
      </c>
      <c r="D31" s="1471">
        <v>3130244</v>
      </c>
      <c r="E31" s="1471">
        <v>135198663</v>
      </c>
      <c r="F31" s="1471">
        <v>3696456</v>
      </c>
      <c r="G31" s="1471"/>
      <c r="H31" s="1474"/>
    </row>
    <row r="32" spans="2:8" ht="18" customHeight="1" x14ac:dyDescent="0.2">
      <c r="B32" s="1470" t="s">
        <v>1134</v>
      </c>
      <c r="C32" s="1471">
        <v>43015211</v>
      </c>
      <c r="D32" s="1471">
        <v>19608215</v>
      </c>
      <c r="E32" s="1471">
        <v>38812378</v>
      </c>
      <c r="F32" s="1471">
        <v>6653651</v>
      </c>
      <c r="G32" s="1471"/>
      <c r="H32" s="1474"/>
    </row>
    <row r="33" spans="2:8" ht="18" customHeight="1" x14ac:dyDescent="0.2">
      <c r="B33" s="1470" t="s">
        <v>1135</v>
      </c>
      <c r="C33" s="1471">
        <v>603952</v>
      </c>
      <c r="D33" s="1471">
        <v>2123766</v>
      </c>
      <c r="E33" s="1471">
        <v>106003</v>
      </c>
      <c r="F33" s="1471"/>
      <c r="G33" s="1471"/>
      <c r="H33" s="1474"/>
    </row>
    <row r="34" spans="2:8" ht="18" customHeight="1" x14ac:dyDescent="0.2">
      <c r="B34" s="1470" t="s">
        <v>1136</v>
      </c>
      <c r="C34" s="1471">
        <v>9855687</v>
      </c>
      <c r="D34" s="1471">
        <v>2700963</v>
      </c>
      <c r="E34" s="1471">
        <v>4972136</v>
      </c>
      <c r="F34" s="1471">
        <v>446240</v>
      </c>
      <c r="G34" s="1471"/>
      <c r="H34" s="1474"/>
    </row>
    <row r="35" spans="2:8" ht="18" customHeight="1" x14ac:dyDescent="0.2">
      <c r="B35" s="1470" t="s">
        <v>1137</v>
      </c>
      <c r="C35" s="1471">
        <v>2461893</v>
      </c>
      <c r="D35" s="1471">
        <v>230486</v>
      </c>
      <c r="E35" s="1471">
        <v>2058173</v>
      </c>
      <c r="F35" s="1471">
        <v>345338</v>
      </c>
      <c r="G35" s="1472"/>
      <c r="H35" s="1474"/>
    </row>
    <row r="36" spans="2:8" ht="18" customHeight="1" x14ac:dyDescent="0.25">
      <c r="B36" s="1475" t="s">
        <v>1138</v>
      </c>
      <c r="C36" s="1476">
        <v>424863915</v>
      </c>
      <c r="D36" s="1476">
        <v>27793674</v>
      </c>
      <c r="E36" s="1476">
        <v>181147353</v>
      </c>
      <c r="F36" s="1476">
        <v>11141685</v>
      </c>
      <c r="G36" s="1476"/>
      <c r="H36" s="1476"/>
    </row>
    <row r="37" spans="2:8" ht="15.75" x14ac:dyDescent="0.25">
      <c r="B37" s="1706"/>
      <c r="C37" s="1707"/>
      <c r="D37" s="1707"/>
      <c r="E37" s="1707"/>
      <c r="F37" s="1707"/>
      <c r="G37" s="1707"/>
      <c r="H37" s="1708"/>
    </row>
    <row r="38" spans="2:8" ht="18" customHeight="1" x14ac:dyDescent="0.2">
      <c r="B38" s="1470" t="s">
        <v>1139</v>
      </c>
      <c r="C38" s="1471">
        <v>495672116</v>
      </c>
      <c r="D38" s="1471">
        <v>371273238</v>
      </c>
      <c r="E38" s="1471">
        <v>75262011</v>
      </c>
      <c r="F38" s="1471">
        <v>95878308</v>
      </c>
      <c r="G38" s="1471"/>
      <c r="H38" s="1474"/>
    </row>
    <row r="39" spans="2:8" ht="18" customHeight="1" x14ac:dyDescent="0.2">
      <c r="B39" s="1470" t="s">
        <v>1140</v>
      </c>
      <c r="C39" s="1471">
        <v>407584</v>
      </c>
      <c r="D39" s="1471">
        <v>473212</v>
      </c>
      <c r="E39" s="1471">
        <v>181746380</v>
      </c>
      <c r="F39" s="1471">
        <v>141709</v>
      </c>
      <c r="G39" s="1471"/>
      <c r="H39" s="1474"/>
    </row>
    <row r="40" spans="2:8" ht="18" customHeight="1" x14ac:dyDescent="0.25">
      <c r="B40" s="1475" t="s">
        <v>1141</v>
      </c>
      <c r="C40" s="1476">
        <v>496079700</v>
      </c>
      <c r="D40" s="1476">
        <v>371746450</v>
      </c>
      <c r="E40" s="1476">
        <v>257008391</v>
      </c>
      <c r="F40" s="1476">
        <v>96020017</v>
      </c>
      <c r="G40" s="1476"/>
      <c r="H40" s="1476"/>
    </row>
    <row r="41" spans="2:8" ht="15.75" x14ac:dyDescent="0.25">
      <c r="B41" s="1706"/>
      <c r="C41" s="1707"/>
      <c r="D41" s="1707"/>
      <c r="E41" s="1707"/>
      <c r="F41" s="1707"/>
      <c r="G41" s="1707"/>
      <c r="H41" s="1708"/>
    </row>
    <row r="42" spans="2:8" ht="18" customHeight="1" x14ac:dyDescent="0.2">
      <c r="B42" s="1470" t="s">
        <v>1142</v>
      </c>
      <c r="C42" s="1471">
        <v>693755899</v>
      </c>
      <c r="D42" s="1471">
        <v>79911166</v>
      </c>
      <c r="E42" s="1471">
        <v>142962561</v>
      </c>
      <c r="F42" s="1471">
        <v>35510589</v>
      </c>
      <c r="G42" s="1471"/>
      <c r="H42" s="1474"/>
    </row>
    <row r="43" spans="2:8" ht="18" customHeight="1" x14ac:dyDescent="0.2">
      <c r="B43" s="1470" t="s">
        <v>1143</v>
      </c>
      <c r="C43" s="1471">
        <v>25030188</v>
      </c>
      <c r="D43" s="1471">
        <v>1207435</v>
      </c>
      <c r="E43" s="1471">
        <v>13507287</v>
      </c>
      <c r="F43" s="1471">
        <v>2756083</v>
      </c>
      <c r="G43" s="1471"/>
      <c r="H43" s="1474"/>
    </row>
    <row r="44" spans="2:8" ht="18" customHeight="1" x14ac:dyDescent="0.25">
      <c r="B44" s="1475" t="s">
        <v>1144</v>
      </c>
      <c r="C44" s="1476">
        <v>718786087</v>
      </c>
      <c r="D44" s="1476">
        <v>80925935</v>
      </c>
      <c r="E44" s="1476">
        <v>171160212</v>
      </c>
      <c r="F44" s="1476">
        <v>50942903</v>
      </c>
      <c r="G44" s="1476"/>
      <c r="H44" s="1476"/>
    </row>
    <row r="45" spans="2:8" ht="18" x14ac:dyDescent="0.25">
      <c r="B45" s="1477"/>
      <c r="C45" s="1478"/>
      <c r="D45" s="1478"/>
      <c r="E45" s="1478"/>
      <c r="F45" s="1478"/>
      <c r="G45" s="1478"/>
      <c r="H45" s="1478"/>
    </row>
    <row r="46" spans="2:8" ht="18" customHeight="1" x14ac:dyDescent="0.25">
      <c r="B46" s="1704" t="s">
        <v>1145</v>
      </c>
      <c r="C46" s="1705">
        <v>1639729702</v>
      </c>
      <c r="D46" s="1705">
        <v>480466059</v>
      </c>
      <c r="E46" s="1705">
        <v>428168603</v>
      </c>
      <c r="F46" s="1705">
        <v>158104605</v>
      </c>
      <c r="G46" s="1705"/>
      <c r="H46" s="1705"/>
    </row>
    <row r="47" spans="2:8" ht="6" customHeight="1" x14ac:dyDescent="0.25">
      <c r="B47" s="1479"/>
      <c r="C47" s="1480"/>
      <c r="D47" s="1480"/>
      <c r="E47" s="1480"/>
      <c r="F47" s="1480"/>
      <c r="G47" s="1480"/>
      <c r="H47" s="1480"/>
    </row>
    <row r="48" spans="2:8" ht="17.25" customHeight="1" x14ac:dyDescent="0.2">
      <c r="B48" s="1053" t="s">
        <v>1146</v>
      </c>
      <c r="C48" s="1046"/>
      <c r="D48" s="1046"/>
      <c r="E48" s="1046"/>
      <c r="F48" s="1046"/>
      <c r="G48" s="1046"/>
      <c r="H48" s="1046"/>
    </row>
    <row r="49" spans="2:8" ht="31.5" customHeight="1" x14ac:dyDescent="0.2">
      <c r="B49" s="2155" t="s">
        <v>2324</v>
      </c>
      <c r="C49" s="2155"/>
      <c r="D49" s="2155"/>
      <c r="E49" s="2155"/>
      <c r="F49" s="2155"/>
      <c r="G49" s="2155"/>
      <c r="H49" s="2155"/>
    </row>
  </sheetData>
  <mergeCells count="5">
    <mergeCell ref="B2:H2"/>
    <mergeCell ref="B3:H3"/>
    <mergeCell ref="B4:H4"/>
    <mergeCell ref="B5:H5"/>
    <mergeCell ref="B49:H49"/>
  </mergeCells>
  <hyperlinks>
    <hyperlink ref="I2" location="'Indice Total'!A174"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ColWidth="11.42578125" defaultRowHeight="12.75" x14ac:dyDescent="0.2"/>
  <cols>
    <col min="1" max="1" width="23.7109375" style="121" customWidth="1"/>
    <col min="2" max="2" width="38.85546875" style="121" customWidth="1"/>
    <col min="3" max="6" width="13.7109375" style="121" customWidth="1"/>
    <col min="7" max="7" width="18.5703125" style="121" customWidth="1"/>
    <col min="8" max="8" width="17.140625" style="121" customWidth="1"/>
    <col min="9" max="16384" width="11.42578125" style="121"/>
  </cols>
  <sheetData>
    <row r="1" spans="2:9" ht="42.95" customHeight="1" x14ac:dyDescent="0.2"/>
    <row r="2" spans="2:9" ht="18" x14ac:dyDescent="0.25">
      <c r="B2" s="1879" t="s">
        <v>109</v>
      </c>
      <c r="C2" s="1879"/>
      <c r="D2" s="1879"/>
      <c r="E2" s="1879"/>
      <c r="F2" s="1879"/>
      <c r="G2" s="1879"/>
      <c r="H2" s="1879"/>
      <c r="I2" s="3" t="s">
        <v>885</v>
      </c>
    </row>
    <row r="3" spans="2:9" ht="36" customHeight="1" x14ac:dyDescent="0.2">
      <c r="B3" s="1874" t="s">
        <v>110</v>
      </c>
      <c r="C3" s="1874"/>
      <c r="D3" s="1874"/>
      <c r="E3" s="1874"/>
      <c r="F3" s="1874"/>
      <c r="G3" s="1874"/>
      <c r="H3" s="1874"/>
    </row>
    <row r="4" spans="2:9" ht="19.149999999999999" customHeight="1" thickBot="1" x14ac:dyDescent="0.25">
      <c r="B4" s="1880">
        <v>2017</v>
      </c>
      <c r="C4" s="1880"/>
      <c r="D4" s="1880"/>
      <c r="E4" s="1880"/>
      <c r="F4" s="1880"/>
      <c r="G4" s="1880"/>
      <c r="H4" s="1880"/>
    </row>
    <row r="5" spans="2:9" ht="17.25" customHeight="1" x14ac:dyDescent="0.2">
      <c r="B5" s="188"/>
      <c r="C5" s="188"/>
      <c r="D5" s="188"/>
      <c r="E5" s="188"/>
      <c r="F5" s="188"/>
      <c r="G5" s="188"/>
      <c r="H5" s="188"/>
    </row>
    <row r="6" spans="2:9" ht="15.75" customHeight="1" x14ac:dyDescent="0.2">
      <c r="B6" s="1837" t="s">
        <v>111</v>
      </c>
      <c r="C6" s="1853" t="s">
        <v>23</v>
      </c>
      <c r="D6" s="1853"/>
      <c r="E6" s="1853"/>
      <c r="F6" s="1881" t="s">
        <v>107</v>
      </c>
      <c r="G6" s="1877" t="s">
        <v>108</v>
      </c>
      <c r="H6" s="1882" t="s">
        <v>10</v>
      </c>
    </row>
    <row r="7" spans="2:9" ht="21" customHeight="1" x14ac:dyDescent="0.2">
      <c r="B7" s="1838"/>
      <c r="C7" s="37" t="s">
        <v>24</v>
      </c>
      <c r="D7" s="37" t="s">
        <v>25</v>
      </c>
      <c r="E7" s="37" t="s">
        <v>26</v>
      </c>
      <c r="F7" s="1866"/>
      <c r="G7" s="1878"/>
      <c r="H7" s="1841"/>
    </row>
    <row r="8" spans="2:9" ht="18" customHeight="1" x14ac:dyDescent="0.2">
      <c r="B8" s="127" t="s">
        <v>62</v>
      </c>
      <c r="C8" s="12">
        <v>475.83333333333331</v>
      </c>
      <c r="D8" s="110">
        <v>647.25</v>
      </c>
      <c r="E8" s="12">
        <v>58.5</v>
      </c>
      <c r="F8" s="189">
        <v>4483.75</v>
      </c>
      <c r="G8" s="12"/>
      <c r="H8" s="1567">
        <v>5665.333333333333</v>
      </c>
    </row>
    <row r="9" spans="2:9" ht="18" customHeight="1" x14ac:dyDescent="0.2">
      <c r="B9" s="127" t="s">
        <v>63</v>
      </c>
      <c r="C9" s="12">
        <v>609.83333333333337</v>
      </c>
      <c r="D9" s="110">
        <v>1177.3333333333333</v>
      </c>
      <c r="E9" s="12">
        <v>103.25</v>
      </c>
      <c r="F9" s="189">
        <v>5797.666666666667</v>
      </c>
      <c r="G9" s="12"/>
      <c r="H9" s="1567">
        <v>7688.0833333333339</v>
      </c>
    </row>
    <row r="10" spans="2:9" ht="18" customHeight="1" x14ac:dyDescent="0.2">
      <c r="B10" s="127" t="s">
        <v>64</v>
      </c>
      <c r="C10" s="12">
        <v>1243.1666666666667</v>
      </c>
      <c r="D10" s="110">
        <v>1560.4166666666667</v>
      </c>
      <c r="E10" s="12">
        <v>371.25</v>
      </c>
      <c r="F10" s="190">
        <v>9297.0833333333303</v>
      </c>
      <c r="G10" s="12">
        <v>1</v>
      </c>
      <c r="H10" s="1567">
        <v>12472.916666666664</v>
      </c>
    </row>
    <row r="11" spans="2:9" ht="18" customHeight="1" x14ac:dyDescent="0.2">
      <c r="B11" s="127" t="s">
        <v>65</v>
      </c>
      <c r="C11" s="12">
        <v>757.08333333333337</v>
      </c>
      <c r="D11" s="110">
        <v>577.83333333333337</v>
      </c>
      <c r="E11" s="12">
        <v>44.833333333333336</v>
      </c>
      <c r="F11" s="190">
        <v>3882.5833333333298</v>
      </c>
      <c r="G11" s="12">
        <v>1</v>
      </c>
      <c r="H11" s="1567">
        <v>5263.3333333333303</v>
      </c>
    </row>
    <row r="12" spans="2:9" ht="18" customHeight="1" x14ac:dyDescent="0.2">
      <c r="B12" s="127" t="s">
        <v>66</v>
      </c>
      <c r="C12" s="12">
        <v>2071.4166666666665</v>
      </c>
      <c r="D12" s="110">
        <v>2276.8333333333335</v>
      </c>
      <c r="E12" s="12">
        <v>45.75</v>
      </c>
      <c r="F12" s="189">
        <v>11357.333333333334</v>
      </c>
      <c r="G12" s="12"/>
      <c r="H12" s="1567">
        <v>15751.333333333334</v>
      </c>
    </row>
    <row r="13" spans="2:9" ht="18" customHeight="1" x14ac:dyDescent="0.2">
      <c r="B13" s="127" t="s">
        <v>67</v>
      </c>
      <c r="C13" s="12">
        <v>2931.25</v>
      </c>
      <c r="D13" s="110">
        <v>5405.166666666667</v>
      </c>
      <c r="E13" s="12">
        <v>7292.583333333333</v>
      </c>
      <c r="F13" s="190">
        <v>34257.666666666701</v>
      </c>
      <c r="G13" s="12">
        <v>1</v>
      </c>
      <c r="H13" s="1567">
        <v>49887.666666666701</v>
      </c>
    </row>
    <row r="14" spans="2:9" ht="18" customHeight="1" x14ac:dyDescent="0.2">
      <c r="B14" s="127" t="s">
        <v>68</v>
      </c>
      <c r="C14" s="12">
        <v>3012.4166666666665</v>
      </c>
      <c r="D14" s="110">
        <v>3910.75</v>
      </c>
      <c r="E14" s="12">
        <v>129.16666666666666</v>
      </c>
      <c r="F14" s="190">
        <v>16695.666666666701</v>
      </c>
      <c r="G14" s="12">
        <v>1</v>
      </c>
      <c r="H14" s="1567">
        <v>23749.000000000033</v>
      </c>
    </row>
    <row r="15" spans="2:9" ht="18" customHeight="1" x14ac:dyDescent="0.2">
      <c r="B15" s="127" t="s">
        <v>69</v>
      </c>
      <c r="C15" s="12">
        <v>2730.6666666666665</v>
      </c>
      <c r="D15" s="110">
        <v>5628.083333333333</v>
      </c>
      <c r="E15" s="12">
        <v>412.66666666666669</v>
      </c>
      <c r="F15" s="189">
        <v>19550.416666666668</v>
      </c>
      <c r="G15" s="12"/>
      <c r="H15" s="1567">
        <v>28321.833333333336</v>
      </c>
    </row>
    <row r="16" spans="2:9" ht="18" customHeight="1" x14ac:dyDescent="0.2">
      <c r="B16" s="127" t="s">
        <v>70</v>
      </c>
      <c r="C16" s="12">
        <v>6621.666666666667</v>
      </c>
      <c r="D16" s="110">
        <v>7193</v>
      </c>
      <c r="E16" s="12">
        <v>1059.25</v>
      </c>
      <c r="F16" s="189">
        <v>30558.416666666668</v>
      </c>
      <c r="G16" s="12"/>
      <c r="H16" s="1567">
        <v>45432.333333333336</v>
      </c>
    </row>
    <row r="17" spans="2:9" ht="18" customHeight="1" x14ac:dyDescent="0.2">
      <c r="B17" s="127" t="s">
        <v>71</v>
      </c>
      <c r="C17" s="12">
        <v>1659.25</v>
      </c>
      <c r="D17" s="110">
        <v>3805.1666666666665</v>
      </c>
      <c r="E17" s="12">
        <v>16.416666666666668</v>
      </c>
      <c r="F17" s="189">
        <v>14989</v>
      </c>
      <c r="G17" s="12"/>
      <c r="H17" s="1567">
        <v>20469.833333333332</v>
      </c>
    </row>
    <row r="18" spans="2:9" ht="18" customHeight="1" x14ac:dyDescent="0.2">
      <c r="B18" s="127" t="s">
        <v>72</v>
      </c>
      <c r="C18" s="12">
        <v>1249.1666666666667</v>
      </c>
      <c r="D18" s="110">
        <v>1298.5</v>
      </c>
      <c r="E18" s="12">
        <v>24.25</v>
      </c>
      <c r="F18" s="189">
        <v>6613.333333333333</v>
      </c>
      <c r="G18" s="12"/>
      <c r="H18" s="1567">
        <v>9185.25</v>
      </c>
    </row>
    <row r="19" spans="2:9" ht="18" customHeight="1" x14ac:dyDescent="0.2">
      <c r="B19" s="129" t="s">
        <v>73</v>
      </c>
      <c r="C19" s="12">
        <v>2132.9166666666665</v>
      </c>
      <c r="D19" s="110">
        <v>4200</v>
      </c>
      <c r="E19" s="12">
        <v>676.58333333333337</v>
      </c>
      <c r="F19" s="189">
        <v>15329.083333333334</v>
      </c>
      <c r="G19" s="12"/>
      <c r="H19" s="1567">
        <v>22338.583333333332</v>
      </c>
    </row>
    <row r="20" spans="2:9" ht="18" customHeight="1" x14ac:dyDescent="0.2">
      <c r="B20" s="129" t="s">
        <v>112</v>
      </c>
      <c r="C20" s="12">
        <v>257.16666666666669</v>
      </c>
      <c r="D20" s="110">
        <v>410.75</v>
      </c>
      <c r="E20" s="12">
        <v>20.083333333333332</v>
      </c>
      <c r="F20" s="189">
        <v>1721</v>
      </c>
      <c r="G20" s="12"/>
      <c r="H20" s="1567">
        <v>2409</v>
      </c>
    </row>
    <row r="21" spans="2:9" ht="18" customHeight="1" x14ac:dyDescent="0.2">
      <c r="B21" s="127" t="s">
        <v>75</v>
      </c>
      <c r="C21" s="12">
        <v>467.58333333333331</v>
      </c>
      <c r="D21" s="110">
        <v>488.25</v>
      </c>
      <c r="E21" s="12">
        <v>738.33333333333337</v>
      </c>
      <c r="F21" s="189">
        <v>3871.25</v>
      </c>
      <c r="G21" s="12"/>
      <c r="H21" s="1567">
        <v>5565.4166666666661</v>
      </c>
    </row>
    <row r="22" spans="2:9" ht="18" customHeight="1" x14ac:dyDescent="0.2">
      <c r="B22" s="127" t="s">
        <v>76</v>
      </c>
      <c r="C22" s="12">
        <v>39334.083333333336</v>
      </c>
      <c r="D22" s="110">
        <v>45478</v>
      </c>
      <c r="E22" s="12">
        <v>4840.583333333333</v>
      </c>
      <c r="F22" s="190">
        <v>158161.5</v>
      </c>
      <c r="G22" s="12">
        <v>1</v>
      </c>
      <c r="H22" s="1567">
        <v>247815.16666666669</v>
      </c>
    </row>
    <row r="23" spans="2:9" ht="18" customHeight="1" x14ac:dyDescent="0.2">
      <c r="B23" s="27" t="s">
        <v>10</v>
      </c>
      <c r="C23" s="177">
        <v>65553.5</v>
      </c>
      <c r="D23" s="177">
        <v>84057.333333333343</v>
      </c>
      <c r="E23" s="177">
        <v>15833.5</v>
      </c>
      <c r="F23" s="177">
        <v>336565.75000000012</v>
      </c>
      <c r="G23" s="177">
        <v>5</v>
      </c>
      <c r="H23" s="177">
        <v>502015.08333333349</v>
      </c>
      <c r="I23" s="131"/>
    </row>
    <row r="24" spans="2:9" x14ac:dyDescent="0.2">
      <c r="H24" s="131"/>
    </row>
    <row r="25" spans="2:9" x14ac:dyDescent="0.2">
      <c r="C25" s="131"/>
      <c r="D25" s="131"/>
      <c r="E25" s="131"/>
      <c r="F25" s="131"/>
      <c r="G25" s="131"/>
      <c r="H25" s="131"/>
    </row>
    <row r="26" spans="2:9" x14ac:dyDescent="0.2">
      <c r="C26" s="94"/>
      <c r="D26" s="94"/>
      <c r="E26" s="94"/>
      <c r="F26" s="94"/>
      <c r="H26" s="191"/>
    </row>
    <row r="27" spans="2:9" x14ac:dyDescent="0.2">
      <c r="C27" s="131"/>
      <c r="D27" s="131"/>
      <c r="E27" s="131"/>
      <c r="F27" s="131"/>
      <c r="G27" s="131"/>
      <c r="H27" s="131"/>
    </row>
    <row r="30" spans="2:9" x14ac:dyDescent="0.2">
      <c r="C30" s="187"/>
      <c r="D30" s="187"/>
      <c r="E30" s="187"/>
      <c r="F30" s="187"/>
      <c r="G30" s="187"/>
      <c r="H30" s="187"/>
    </row>
    <row r="31" spans="2:9" x14ac:dyDescent="0.2">
      <c r="C31" s="185"/>
      <c r="D31" s="185"/>
      <c r="E31" s="185"/>
      <c r="F31" s="185"/>
      <c r="G31" s="185"/>
      <c r="H31" s="185"/>
    </row>
  </sheetData>
  <mergeCells count="8">
    <mergeCell ref="B2:H2"/>
    <mergeCell ref="B3:H3"/>
    <mergeCell ref="B4:H4"/>
    <mergeCell ref="B6:B7"/>
    <mergeCell ref="C6:E6"/>
    <mergeCell ref="F6:F7"/>
    <mergeCell ref="G6:G7"/>
    <mergeCell ref="H6:H7"/>
  </mergeCells>
  <hyperlinks>
    <hyperlink ref="I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5"/>
  <sheetViews>
    <sheetView showGridLines="0" zoomScale="90" zoomScaleNormal="90" workbookViewId="0"/>
  </sheetViews>
  <sheetFormatPr baseColWidth="10" defaultRowHeight="15" x14ac:dyDescent="0.2"/>
  <cols>
    <col min="1" max="1" width="23.7109375" style="941" customWidth="1"/>
    <col min="2" max="2" width="45.85546875" style="941" customWidth="1"/>
    <col min="3" max="3" width="17" style="941" customWidth="1"/>
    <col min="4" max="8" width="18.7109375" style="941" customWidth="1"/>
    <col min="9" max="9" width="11.42578125" style="941"/>
    <col min="10" max="10" width="11.5703125" style="941" bestFit="1" customWidth="1"/>
    <col min="11" max="16384" width="11.42578125" style="941"/>
  </cols>
  <sheetData>
    <row r="1" spans="2:9" ht="42.95" customHeight="1" x14ac:dyDescent="0.2"/>
    <row r="2" spans="2:9" ht="18" x14ac:dyDescent="0.2">
      <c r="B2" s="2012" t="s">
        <v>2326</v>
      </c>
      <c r="C2" s="2012"/>
      <c r="D2" s="2012"/>
      <c r="E2" s="2012"/>
      <c r="F2" s="2012"/>
      <c r="G2" s="2012"/>
      <c r="H2" s="2012"/>
      <c r="I2" s="840" t="s">
        <v>885</v>
      </c>
    </row>
    <row r="3" spans="2:9" ht="15.75" x14ac:dyDescent="0.25">
      <c r="B3" s="2054" t="s">
        <v>1110</v>
      </c>
      <c r="C3" s="2054"/>
      <c r="D3" s="2054"/>
      <c r="E3" s="2054"/>
      <c r="F3" s="2054"/>
      <c r="G3" s="2054"/>
      <c r="H3" s="2054"/>
    </row>
    <row r="4" spans="2:9" ht="15.75" x14ac:dyDescent="0.25">
      <c r="B4" s="2054" t="s">
        <v>1148</v>
      </c>
      <c r="C4" s="2054"/>
      <c r="D4" s="2054"/>
      <c r="E4" s="2054"/>
      <c r="F4" s="2054"/>
      <c r="G4" s="2054"/>
      <c r="H4" s="2054"/>
    </row>
    <row r="5" spans="2:9" ht="32.25" customHeight="1" thickBot="1" x14ac:dyDescent="0.25">
      <c r="B5" s="2154" t="s">
        <v>1112</v>
      </c>
      <c r="C5" s="2154"/>
      <c r="D5" s="2154"/>
      <c r="E5" s="2154"/>
      <c r="F5" s="2154"/>
      <c r="G5" s="2154"/>
      <c r="H5" s="2154"/>
    </row>
    <row r="6" spans="2:9" ht="24.75" customHeight="1" x14ac:dyDescent="0.2">
      <c r="B6" s="1054"/>
      <c r="C6" s="1054"/>
      <c r="D6" s="1054"/>
      <c r="E6" s="1054"/>
      <c r="F6" s="1054"/>
      <c r="G6" s="1054"/>
      <c r="H6" s="1054"/>
    </row>
    <row r="7" spans="2:9" ht="17.25" x14ac:dyDescent="0.25">
      <c r="B7" s="1456" t="s">
        <v>1149</v>
      </c>
      <c r="C7" s="1457" t="s">
        <v>940</v>
      </c>
      <c r="D7" s="1457" t="s">
        <v>941</v>
      </c>
      <c r="E7" s="1457" t="s">
        <v>905</v>
      </c>
      <c r="F7" s="1457" t="s">
        <v>1113</v>
      </c>
      <c r="G7" s="1457" t="s">
        <v>2273</v>
      </c>
      <c r="H7" s="1458" t="s">
        <v>10</v>
      </c>
    </row>
    <row r="8" spans="2:9" ht="18" customHeight="1" x14ac:dyDescent="0.25">
      <c r="B8" s="1429" t="s">
        <v>1150</v>
      </c>
      <c r="C8" s="1430"/>
      <c r="D8" s="1430"/>
      <c r="E8" s="1430">
        <v>176266</v>
      </c>
      <c r="F8" s="1430"/>
      <c r="G8" s="1430"/>
      <c r="H8" s="1431"/>
    </row>
    <row r="9" spans="2:9" ht="18" customHeight="1" x14ac:dyDescent="0.25">
      <c r="B9" s="1459" t="s">
        <v>1151</v>
      </c>
      <c r="C9" s="1460">
        <v>289997495</v>
      </c>
      <c r="D9" s="1460">
        <v>87751057</v>
      </c>
      <c r="E9" s="1460">
        <v>72233718</v>
      </c>
      <c r="F9" s="1460">
        <v>27555581</v>
      </c>
      <c r="G9" s="1461"/>
      <c r="H9" s="1431"/>
    </row>
    <row r="10" spans="2:9" ht="18" customHeight="1" x14ac:dyDescent="0.25">
      <c r="B10" s="1459" t="s">
        <v>1152</v>
      </c>
      <c r="C10" s="1460">
        <v>-43122047</v>
      </c>
      <c r="D10" s="1460">
        <v>-27635207</v>
      </c>
      <c r="E10" s="1460">
        <v>-15111320</v>
      </c>
      <c r="F10" s="1460">
        <v>-5902294</v>
      </c>
      <c r="G10" s="1460"/>
      <c r="H10" s="1431"/>
    </row>
    <row r="11" spans="2:9" ht="18" customHeight="1" x14ac:dyDescent="0.25">
      <c r="B11" s="1459" t="s">
        <v>1153</v>
      </c>
      <c r="C11" s="1460">
        <v>-90414915</v>
      </c>
      <c r="D11" s="1460">
        <v>-8915211</v>
      </c>
      <c r="E11" s="1460">
        <v>-7080626</v>
      </c>
      <c r="F11" s="1460">
        <v>-6160151</v>
      </c>
      <c r="G11" s="1460"/>
      <c r="H11" s="1431"/>
    </row>
    <row r="12" spans="2:9" ht="18" customHeight="1" x14ac:dyDescent="0.25">
      <c r="B12" s="1459" t="s">
        <v>1154</v>
      </c>
      <c r="C12" s="1460">
        <v>-89436773</v>
      </c>
      <c r="D12" s="1460">
        <v>-24135787</v>
      </c>
      <c r="E12" s="1460">
        <v>-32117948</v>
      </c>
      <c r="F12" s="1460">
        <v>-12687877</v>
      </c>
      <c r="G12" s="1460"/>
      <c r="H12" s="1431"/>
    </row>
    <row r="13" spans="2:9" ht="18" customHeight="1" x14ac:dyDescent="0.25">
      <c r="B13" s="1459" t="s">
        <v>1155</v>
      </c>
      <c r="C13" s="1460">
        <v>-65931108</v>
      </c>
      <c r="D13" s="1460">
        <v>-16497072</v>
      </c>
      <c r="E13" s="1460">
        <v>-45924417</v>
      </c>
      <c r="F13" s="1460">
        <v>-8560034</v>
      </c>
      <c r="G13" s="1460"/>
      <c r="H13" s="1431"/>
    </row>
    <row r="14" spans="2:9" ht="18" customHeight="1" x14ac:dyDescent="0.25">
      <c r="B14" s="1459" t="s">
        <v>1156</v>
      </c>
      <c r="C14" s="1460">
        <v>-11856773</v>
      </c>
      <c r="D14" s="1460">
        <v>-6316243</v>
      </c>
      <c r="E14" s="1460">
        <v>-3544197</v>
      </c>
      <c r="F14" s="1460">
        <v>-559941</v>
      </c>
      <c r="G14" s="1460"/>
      <c r="H14" s="1431"/>
    </row>
    <row r="15" spans="2:9" ht="18" customHeight="1" x14ac:dyDescent="0.25">
      <c r="B15" s="1459" t="s">
        <v>1157</v>
      </c>
      <c r="C15" s="1460">
        <v>15485163</v>
      </c>
      <c r="D15" s="1460">
        <v>9074509</v>
      </c>
      <c r="E15" s="1460">
        <v>4488644</v>
      </c>
      <c r="F15" s="1460">
        <v>3616682</v>
      </c>
      <c r="G15" s="1460"/>
      <c r="H15" s="1431"/>
    </row>
    <row r="16" spans="2:9" ht="18" customHeight="1" x14ac:dyDescent="0.25">
      <c r="B16" s="1459" t="s">
        <v>1158</v>
      </c>
      <c r="C16" s="1460">
        <v>-39759</v>
      </c>
      <c r="D16" s="1460">
        <v>-87774</v>
      </c>
      <c r="E16" s="1460"/>
      <c r="F16" s="1460">
        <v>-136708</v>
      </c>
      <c r="G16" s="1460"/>
      <c r="H16" s="1431"/>
    </row>
    <row r="17" spans="2:8" ht="18" customHeight="1" x14ac:dyDescent="0.25">
      <c r="B17" s="1459" t="s">
        <v>1159</v>
      </c>
      <c r="C17" s="1460">
        <v>1525166</v>
      </c>
      <c r="D17" s="1460">
        <v>131038</v>
      </c>
      <c r="E17" s="1460">
        <v>140402</v>
      </c>
      <c r="F17" s="1460"/>
      <c r="G17" s="1460"/>
      <c r="H17" s="1431"/>
    </row>
    <row r="18" spans="2:8" ht="18" customHeight="1" x14ac:dyDescent="0.25">
      <c r="B18" s="1459" t="s">
        <v>1160</v>
      </c>
      <c r="C18" s="1460"/>
      <c r="D18" s="1460">
        <v>-1238</v>
      </c>
      <c r="E18" s="1460">
        <v>-1746</v>
      </c>
      <c r="F18" s="1460"/>
      <c r="G18" s="1460"/>
      <c r="H18" s="1431"/>
    </row>
    <row r="19" spans="2:8" ht="18" customHeight="1" x14ac:dyDescent="0.25">
      <c r="B19" s="1459" t="s">
        <v>1161</v>
      </c>
      <c r="C19" s="1460">
        <v>37897560</v>
      </c>
      <c r="D19" s="1460">
        <v>-6544537</v>
      </c>
      <c r="E19" s="1460">
        <v>47942471</v>
      </c>
      <c r="F19" s="1460">
        <v>6415418</v>
      </c>
      <c r="G19" s="1460"/>
      <c r="H19" s="1431"/>
    </row>
    <row r="20" spans="2:8" ht="18" customHeight="1" x14ac:dyDescent="0.25">
      <c r="B20" s="1429" t="s">
        <v>1162</v>
      </c>
      <c r="C20" s="1430">
        <v>44104009</v>
      </c>
      <c r="D20" s="1430">
        <v>6823535</v>
      </c>
      <c r="E20" s="1430">
        <v>21024981</v>
      </c>
      <c r="F20" s="1430">
        <v>3580676</v>
      </c>
      <c r="G20" s="1430"/>
      <c r="H20" s="1431"/>
    </row>
    <row r="21" spans="2:8" ht="18" x14ac:dyDescent="0.25">
      <c r="B21" s="1462"/>
      <c r="C21" s="1463"/>
      <c r="D21" s="1463"/>
      <c r="E21" s="1463"/>
      <c r="F21" s="1463"/>
      <c r="G21" s="1463"/>
      <c r="H21" s="1710"/>
    </row>
    <row r="22" spans="2:8" ht="18" customHeight="1" x14ac:dyDescent="0.25">
      <c r="B22" s="1459" t="s">
        <v>1163</v>
      </c>
      <c r="C22" s="1460">
        <v>7862611</v>
      </c>
      <c r="D22" s="1460">
        <v>520364</v>
      </c>
      <c r="E22" s="1460">
        <v>14918</v>
      </c>
      <c r="F22" s="1460">
        <v>299933</v>
      </c>
      <c r="G22" s="1460"/>
      <c r="H22" s="1431"/>
    </row>
    <row r="23" spans="2:8" ht="18" customHeight="1" x14ac:dyDescent="0.25">
      <c r="B23" s="1459" t="s">
        <v>1164</v>
      </c>
      <c r="C23" s="1460">
        <v>-27449101</v>
      </c>
      <c r="D23" s="1460">
        <v>-6293534</v>
      </c>
      <c r="E23" s="1460">
        <v>-8222784</v>
      </c>
      <c r="F23" s="1460">
        <v>-1135595</v>
      </c>
      <c r="G23" s="1460"/>
      <c r="H23" s="1431"/>
    </row>
    <row r="24" spans="2:8" ht="18" customHeight="1" x14ac:dyDescent="0.25">
      <c r="B24" s="1459" t="s">
        <v>1165</v>
      </c>
      <c r="C24" s="1460">
        <v>512669</v>
      </c>
      <c r="D24" s="1460">
        <v>157074</v>
      </c>
      <c r="E24" s="1460">
        <v>290041</v>
      </c>
      <c r="F24" s="1460">
        <v>6333</v>
      </c>
      <c r="G24" s="1460"/>
      <c r="H24" s="1431"/>
    </row>
    <row r="25" spans="2:8" ht="18" customHeight="1" x14ac:dyDescent="0.25">
      <c r="B25" s="1459" t="s">
        <v>1166</v>
      </c>
      <c r="C25" s="1460"/>
      <c r="D25" s="1460">
        <v>-4</v>
      </c>
      <c r="E25" s="1460"/>
      <c r="F25" s="1460"/>
      <c r="G25" s="1460"/>
      <c r="H25" s="1431"/>
    </row>
    <row r="26" spans="2:8" ht="18" customHeight="1" x14ac:dyDescent="0.25">
      <c r="B26" s="1459" t="s">
        <v>1167</v>
      </c>
      <c r="C26" s="1460"/>
      <c r="D26" s="1460"/>
      <c r="E26" s="1460">
        <v>223865</v>
      </c>
      <c r="F26" s="1460">
        <v>4736</v>
      </c>
      <c r="G26" s="1460"/>
      <c r="H26" s="1431"/>
    </row>
    <row r="27" spans="2:8" ht="18" customHeight="1" x14ac:dyDescent="0.25">
      <c r="B27" s="1429" t="s">
        <v>1168</v>
      </c>
      <c r="C27" s="1430">
        <v>-19073821</v>
      </c>
      <c r="D27" s="1430">
        <v>-5616100</v>
      </c>
      <c r="E27" s="1430">
        <v>-7693960</v>
      </c>
      <c r="F27" s="1430">
        <v>-824593</v>
      </c>
      <c r="G27" s="1430"/>
      <c r="H27" s="1431"/>
    </row>
    <row r="28" spans="2:8" x14ac:dyDescent="0.2">
      <c r="B28" s="1459"/>
      <c r="C28" s="1460"/>
      <c r="D28" s="1460"/>
      <c r="E28" s="1460"/>
      <c r="F28" s="1460"/>
      <c r="G28" s="1460"/>
      <c r="H28" s="1711"/>
    </row>
    <row r="29" spans="2:8" ht="18" customHeight="1" x14ac:dyDescent="0.25">
      <c r="B29" s="1459" t="s">
        <v>1169</v>
      </c>
      <c r="C29" s="1460">
        <v>25030188</v>
      </c>
      <c r="D29" s="1460">
        <v>1207435</v>
      </c>
      <c r="E29" s="1460">
        <v>13553959</v>
      </c>
      <c r="F29" s="1460">
        <v>2756083</v>
      </c>
      <c r="G29" s="1460"/>
      <c r="H29" s="1431"/>
    </row>
    <row r="30" spans="2:8" ht="18" customHeight="1" x14ac:dyDescent="0.25">
      <c r="B30" s="1459" t="s">
        <v>1170</v>
      </c>
      <c r="C30" s="1460"/>
      <c r="D30" s="1460"/>
      <c r="E30" s="1460">
        <v>-46672</v>
      </c>
      <c r="F30" s="1460"/>
      <c r="G30" s="1460"/>
      <c r="H30" s="1431"/>
    </row>
    <row r="31" spans="2:8" ht="18" x14ac:dyDescent="0.25">
      <c r="B31" s="1462"/>
      <c r="C31" s="1463"/>
      <c r="D31" s="1463"/>
      <c r="E31" s="1463"/>
      <c r="F31" s="1463"/>
      <c r="G31" s="1463"/>
      <c r="H31" s="1710"/>
    </row>
    <row r="32" spans="2:8" ht="18" customHeight="1" x14ac:dyDescent="0.25">
      <c r="B32" s="1712" t="s">
        <v>1171</v>
      </c>
      <c r="C32" s="1713">
        <v>25030188</v>
      </c>
      <c r="D32" s="1713">
        <v>1207435</v>
      </c>
      <c r="E32" s="1713">
        <v>13507287</v>
      </c>
      <c r="F32" s="1713">
        <v>2756083</v>
      </c>
      <c r="G32" s="1713"/>
      <c r="H32" s="1714"/>
    </row>
    <row r="33" spans="2:8" ht="19.5" customHeight="1" x14ac:dyDescent="0.2">
      <c r="B33" s="1053" t="s">
        <v>1172</v>
      </c>
      <c r="C33" s="1046"/>
      <c r="D33" s="1046"/>
      <c r="E33" s="1046"/>
      <c r="F33" s="1046"/>
      <c r="G33" s="1046"/>
      <c r="H33" s="1055"/>
    </row>
    <row r="34" spans="2:8" ht="29.25" customHeight="1" x14ac:dyDescent="0.2">
      <c r="B34" s="2155" t="s">
        <v>2324</v>
      </c>
      <c r="C34" s="2155"/>
      <c r="D34" s="2155"/>
      <c r="E34" s="2155"/>
      <c r="F34" s="2155"/>
      <c r="G34" s="2155"/>
      <c r="H34" s="2155"/>
    </row>
    <row r="35" spans="2:8" x14ac:dyDescent="0.2">
      <c r="E35" s="1047"/>
    </row>
  </sheetData>
  <mergeCells count="5">
    <mergeCell ref="B2:H2"/>
    <mergeCell ref="B3:H3"/>
    <mergeCell ref="B4:H4"/>
    <mergeCell ref="B5:H5"/>
    <mergeCell ref="B34:H34"/>
  </mergeCells>
  <hyperlinks>
    <hyperlink ref="I2" location="'Indice Total'!A174" display="Volver"/>
  </hyperlinks>
  <pageMargins left="0.7" right="0.7" top="0.75" bottom="0.75" header="0.3" footer="0.3"/>
  <pageSetup paperSize="14" scale="9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6"/>
  <sheetViews>
    <sheetView showGridLines="0" zoomScale="90" zoomScaleNormal="90" workbookViewId="0"/>
  </sheetViews>
  <sheetFormatPr baseColWidth="10" defaultRowHeight="15" x14ac:dyDescent="0.25"/>
  <cols>
    <col min="1" max="1" width="23.7109375" customWidth="1"/>
    <col min="2" max="2" width="11.42578125" customWidth="1"/>
    <col min="3" max="3" width="165.42578125" bestFit="1" customWidth="1"/>
  </cols>
  <sheetData>
    <row r="1" spans="2:3" ht="42.95" customHeight="1" x14ac:dyDescent="0.25"/>
    <row r="2" spans="2:3" ht="45.75" customHeight="1" x14ac:dyDescent="0.25">
      <c r="C2" s="836" t="s">
        <v>1106</v>
      </c>
    </row>
    <row r="3" spans="2:3" ht="21" x14ac:dyDescent="0.25">
      <c r="B3" s="835"/>
      <c r="C3" s="836" t="s">
        <v>1173</v>
      </c>
    </row>
    <row r="4" spans="2:3" ht="21" x14ac:dyDescent="0.35">
      <c r="B4" s="837" t="s">
        <v>855</v>
      </c>
      <c r="C4" s="990"/>
    </row>
    <row r="5" spans="2:3" x14ac:dyDescent="0.25">
      <c r="B5" s="1375">
        <v>150</v>
      </c>
      <c r="C5" s="835" t="s">
        <v>1174</v>
      </c>
    </row>
    <row r="6" spans="2:3" x14ac:dyDescent="0.25">
      <c r="B6" s="1375">
        <v>151</v>
      </c>
      <c r="C6" t="s">
        <v>1175</v>
      </c>
    </row>
  </sheetData>
  <hyperlinks>
    <hyperlink ref="B5" location="'150'!A1" display="'150'!A1"/>
    <hyperlink ref="B6" location="'151'!A1" display="'151'!A1"/>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162"/>
  <sheetViews>
    <sheetView showGridLines="0" zoomScale="90" zoomScaleNormal="90" workbookViewId="0"/>
  </sheetViews>
  <sheetFormatPr baseColWidth="10" defaultRowHeight="12.75" x14ac:dyDescent="0.2"/>
  <cols>
    <col min="1" max="1" width="23.7109375" style="1547" customWidth="1"/>
    <col min="2" max="2" width="85.140625" style="1547" customWidth="1"/>
    <col min="3" max="3" width="18.42578125" style="1547" customWidth="1"/>
    <col min="4" max="4" width="15.7109375" style="1547" customWidth="1"/>
    <col min="5" max="5" width="15" style="1547" customWidth="1"/>
    <col min="6" max="6" width="20.28515625" style="470" customWidth="1"/>
    <col min="7" max="16384" width="11.42578125" style="1547"/>
  </cols>
  <sheetData>
    <row r="1" spans="1:7" ht="42.95" customHeight="1" x14ac:dyDescent="0.2"/>
    <row r="2" spans="1:7" ht="18" x14ac:dyDescent="0.25">
      <c r="B2" s="1879" t="s">
        <v>2327</v>
      </c>
      <c r="C2" s="1879"/>
      <c r="D2" s="1879"/>
      <c r="E2" s="1879"/>
      <c r="F2" s="1879"/>
      <c r="G2" s="972" t="s">
        <v>885</v>
      </c>
    </row>
    <row r="3" spans="1:7" ht="39" customHeight="1" x14ac:dyDescent="0.25">
      <c r="B3" s="2118" t="s">
        <v>1176</v>
      </c>
      <c r="C3" s="2118"/>
      <c r="D3" s="2118"/>
      <c r="E3" s="2118"/>
      <c r="F3" s="2118"/>
    </row>
    <row r="4" spans="1:7" ht="17.25" customHeight="1" thickBot="1" x14ac:dyDescent="0.3">
      <c r="B4" s="2156" t="s">
        <v>1177</v>
      </c>
      <c r="C4" s="2156"/>
      <c r="D4" s="2156"/>
      <c r="E4" s="2156"/>
      <c r="F4" s="2156"/>
    </row>
    <row r="5" spans="1:7" s="553" customFormat="1" x14ac:dyDescent="0.2">
      <c r="A5" s="1547"/>
      <c r="B5" s="192"/>
      <c r="C5" s="192"/>
      <c r="D5" s="192"/>
      <c r="E5" s="192"/>
      <c r="F5" s="1716"/>
    </row>
    <row r="6" spans="1:7" ht="44.25" customHeight="1" x14ac:dyDescent="0.25">
      <c r="B6" s="1437" t="s">
        <v>1178</v>
      </c>
      <c r="C6" s="1438" t="s">
        <v>935</v>
      </c>
      <c r="D6" s="1438" t="s">
        <v>1179</v>
      </c>
      <c r="E6" s="1438" t="s">
        <v>1180</v>
      </c>
      <c r="F6" s="1439" t="s">
        <v>1181</v>
      </c>
    </row>
    <row r="7" spans="1:7" ht="18" customHeight="1" x14ac:dyDescent="0.2">
      <c r="B7" s="549" t="s">
        <v>1182</v>
      </c>
      <c r="C7" s="1432">
        <v>185</v>
      </c>
      <c r="D7" s="1432">
        <v>1</v>
      </c>
      <c r="E7" s="1720">
        <v>186</v>
      </c>
      <c r="F7" s="1722">
        <v>217</v>
      </c>
    </row>
    <row r="8" spans="1:7" ht="18" customHeight="1" x14ac:dyDescent="0.2">
      <c r="B8" s="549" t="s">
        <v>1183</v>
      </c>
      <c r="C8" s="1432">
        <v>70</v>
      </c>
      <c r="D8" s="1432">
        <v>2</v>
      </c>
      <c r="E8" s="1720">
        <v>72</v>
      </c>
      <c r="F8" s="1722">
        <v>46</v>
      </c>
    </row>
    <row r="9" spans="1:7" ht="18" customHeight="1" x14ac:dyDescent="0.2">
      <c r="B9" s="549" t="s">
        <v>1184</v>
      </c>
      <c r="C9" s="1432">
        <v>125</v>
      </c>
      <c r="D9" s="1432">
        <v>5</v>
      </c>
      <c r="E9" s="1720">
        <v>130</v>
      </c>
      <c r="F9" s="1722">
        <v>121</v>
      </c>
    </row>
    <row r="10" spans="1:7" ht="18" customHeight="1" x14ac:dyDescent="0.2">
      <c r="B10" s="549" t="s">
        <v>1185</v>
      </c>
      <c r="C10" s="1432">
        <v>2760</v>
      </c>
      <c r="D10" s="1432">
        <v>78</v>
      </c>
      <c r="E10" s="1720">
        <v>2838</v>
      </c>
      <c r="F10" s="1722">
        <v>3241</v>
      </c>
    </row>
    <row r="11" spans="1:7" ht="18" customHeight="1" x14ac:dyDescent="0.2">
      <c r="B11" s="549" t="s">
        <v>1186</v>
      </c>
      <c r="C11" s="1433">
        <v>1013</v>
      </c>
      <c r="D11" s="1433">
        <v>165</v>
      </c>
      <c r="E11" s="1720">
        <v>1178</v>
      </c>
      <c r="F11" s="1722">
        <v>862</v>
      </c>
    </row>
    <row r="12" spans="1:7" ht="18" customHeight="1" x14ac:dyDescent="0.2">
      <c r="B12" s="549" t="s">
        <v>1187</v>
      </c>
      <c r="C12" s="1432">
        <v>196</v>
      </c>
      <c r="D12" s="1432">
        <v>18</v>
      </c>
      <c r="E12" s="1720">
        <v>214</v>
      </c>
      <c r="F12" s="1722">
        <v>151</v>
      </c>
    </row>
    <row r="13" spans="1:7" ht="18" customHeight="1" x14ac:dyDescent="0.2">
      <c r="B13" s="549" t="s">
        <v>1188</v>
      </c>
      <c r="C13" s="1432">
        <v>119</v>
      </c>
      <c r="D13" s="1432">
        <v>10</v>
      </c>
      <c r="E13" s="1720">
        <v>129</v>
      </c>
      <c r="F13" s="1722">
        <v>112</v>
      </c>
    </row>
    <row r="14" spans="1:7" ht="18" customHeight="1" x14ac:dyDescent="0.2">
      <c r="B14" s="549" t="s">
        <v>1189</v>
      </c>
      <c r="C14" s="1432">
        <v>139</v>
      </c>
      <c r="D14" s="1432">
        <v>4</v>
      </c>
      <c r="E14" s="1720">
        <v>143</v>
      </c>
      <c r="F14" s="1722">
        <v>109</v>
      </c>
    </row>
    <row r="15" spans="1:7" ht="18" customHeight="1" x14ac:dyDescent="0.2">
      <c r="B15" s="549" t="s">
        <v>1190</v>
      </c>
      <c r="C15" s="1432">
        <v>299</v>
      </c>
      <c r="D15" s="1432">
        <v>53</v>
      </c>
      <c r="E15" s="1720">
        <v>352</v>
      </c>
      <c r="F15" s="1722">
        <v>264</v>
      </c>
    </row>
    <row r="16" spans="1:7" ht="18" customHeight="1" x14ac:dyDescent="0.2">
      <c r="B16" s="549" t="s">
        <v>1191</v>
      </c>
      <c r="C16" s="1432">
        <v>75</v>
      </c>
      <c r="D16" s="1432">
        <v>20</v>
      </c>
      <c r="E16" s="1720">
        <v>95</v>
      </c>
      <c r="F16" s="1722">
        <v>86</v>
      </c>
    </row>
    <row r="17" spans="2:6" ht="18" customHeight="1" x14ac:dyDescent="0.2">
      <c r="B17" s="549" t="s">
        <v>1192</v>
      </c>
      <c r="C17" s="1432">
        <v>160</v>
      </c>
      <c r="D17" s="1432">
        <v>8</v>
      </c>
      <c r="E17" s="1720">
        <v>168</v>
      </c>
      <c r="F17" s="1722">
        <v>135</v>
      </c>
    </row>
    <row r="18" spans="2:6" ht="18" customHeight="1" x14ac:dyDescent="0.2">
      <c r="B18" s="549" t="s">
        <v>1193</v>
      </c>
      <c r="C18" s="1432">
        <v>108</v>
      </c>
      <c r="D18" s="1432">
        <v>5</v>
      </c>
      <c r="E18" s="1720">
        <v>113</v>
      </c>
      <c r="F18" s="1722">
        <v>109</v>
      </c>
    </row>
    <row r="19" spans="2:6" ht="18" customHeight="1" x14ac:dyDescent="0.2">
      <c r="B19" s="549" t="s">
        <v>1194</v>
      </c>
      <c r="C19" s="1432">
        <v>476</v>
      </c>
      <c r="D19" s="1432">
        <v>21</v>
      </c>
      <c r="E19" s="1720">
        <v>497</v>
      </c>
      <c r="F19" s="1722">
        <v>494</v>
      </c>
    </row>
    <row r="20" spans="2:6" ht="18" customHeight="1" x14ac:dyDescent="0.2">
      <c r="B20" s="549" t="s">
        <v>1195</v>
      </c>
      <c r="C20" s="1432">
        <v>35</v>
      </c>
      <c r="D20" s="1432">
        <v>0</v>
      </c>
      <c r="E20" s="1720">
        <v>35</v>
      </c>
      <c r="F20" s="1722">
        <v>23</v>
      </c>
    </row>
    <row r="21" spans="2:6" ht="18" customHeight="1" x14ac:dyDescent="0.2">
      <c r="B21" s="1436" t="s">
        <v>1196</v>
      </c>
      <c r="C21" s="1432">
        <v>558</v>
      </c>
      <c r="D21" s="1432">
        <v>3</v>
      </c>
      <c r="E21" s="1720">
        <v>561</v>
      </c>
      <c r="F21" s="1722">
        <v>431</v>
      </c>
    </row>
    <row r="22" spans="2:6" ht="18" customHeight="1" x14ac:dyDescent="0.2">
      <c r="B22" s="549" t="s">
        <v>1197</v>
      </c>
      <c r="C22" s="1432">
        <v>73</v>
      </c>
      <c r="D22" s="1432">
        <v>0</v>
      </c>
      <c r="E22" s="1720">
        <v>73</v>
      </c>
      <c r="F22" s="1722">
        <v>75</v>
      </c>
    </row>
    <row r="23" spans="2:6" ht="18" customHeight="1" x14ac:dyDescent="0.2">
      <c r="B23" s="549" t="s">
        <v>1198</v>
      </c>
      <c r="C23" s="1432">
        <v>109</v>
      </c>
      <c r="D23" s="1432">
        <v>0</v>
      </c>
      <c r="E23" s="1720">
        <v>109</v>
      </c>
      <c r="F23" s="1722">
        <v>83</v>
      </c>
    </row>
    <row r="24" spans="2:6" ht="18" customHeight="1" x14ac:dyDescent="0.2">
      <c r="B24" s="549" t="s">
        <v>1199</v>
      </c>
      <c r="C24" s="1432">
        <v>225</v>
      </c>
      <c r="D24" s="1432">
        <v>0</v>
      </c>
      <c r="E24" s="1720">
        <v>225</v>
      </c>
      <c r="F24" s="1722">
        <v>181</v>
      </c>
    </row>
    <row r="25" spans="2:6" ht="18" customHeight="1" x14ac:dyDescent="0.2">
      <c r="B25" s="549" t="s">
        <v>1200</v>
      </c>
      <c r="C25" s="1432">
        <v>444</v>
      </c>
      <c r="D25" s="1432">
        <v>4</v>
      </c>
      <c r="E25" s="1720">
        <v>448</v>
      </c>
      <c r="F25" s="1722">
        <v>332</v>
      </c>
    </row>
    <row r="26" spans="2:6" ht="18" customHeight="1" x14ac:dyDescent="0.2">
      <c r="B26" s="549" t="s">
        <v>1201</v>
      </c>
      <c r="C26" s="1432">
        <v>569</v>
      </c>
      <c r="D26" s="1432">
        <v>16</v>
      </c>
      <c r="E26" s="1720">
        <v>585</v>
      </c>
      <c r="F26" s="1722">
        <v>573</v>
      </c>
    </row>
    <row r="27" spans="2:6" ht="18" customHeight="1" x14ac:dyDescent="0.2">
      <c r="B27" s="549" t="s">
        <v>1202</v>
      </c>
      <c r="C27" s="1432">
        <v>82</v>
      </c>
      <c r="D27" s="1432">
        <v>0</v>
      </c>
      <c r="E27" s="1720">
        <v>82</v>
      </c>
      <c r="F27" s="1722">
        <v>77</v>
      </c>
    </row>
    <row r="28" spans="2:6" ht="18" customHeight="1" x14ac:dyDescent="0.2">
      <c r="B28" s="549" t="s">
        <v>1203</v>
      </c>
      <c r="C28" s="1432">
        <v>377</v>
      </c>
      <c r="D28" s="1432">
        <v>0</v>
      </c>
      <c r="E28" s="1720">
        <v>377</v>
      </c>
      <c r="F28" s="1723">
        <v>413</v>
      </c>
    </row>
    <row r="29" spans="2:6" ht="18" customHeight="1" x14ac:dyDescent="0.2">
      <c r="B29" s="549" t="s">
        <v>1204</v>
      </c>
      <c r="C29" s="1432">
        <v>672</v>
      </c>
      <c r="D29" s="1432">
        <v>0</v>
      </c>
      <c r="E29" s="1720">
        <v>672</v>
      </c>
      <c r="F29" s="1722">
        <v>796</v>
      </c>
    </row>
    <row r="30" spans="2:6" ht="18" customHeight="1" x14ac:dyDescent="0.2">
      <c r="B30" s="549" t="s">
        <v>1205</v>
      </c>
      <c r="C30" s="1432">
        <v>815</v>
      </c>
      <c r="D30" s="1432">
        <v>7</v>
      </c>
      <c r="E30" s="1720">
        <v>822</v>
      </c>
      <c r="F30" s="1722">
        <v>690</v>
      </c>
    </row>
    <row r="31" spans="2:6" ht="18" customHeight="1" x14ac:dyDescent="0.2">
      <c r="B31" s="549" t="s">
        <v>1206</v>
      </c>
      <c r="C31" s="1432">
        <v>101</v>
      </c>
      <c r="D31" s="1432">
        <v>0</v>
      </c>
      <c r="E31" s="1720">
        <v>101</v>
      </c>
      <c r="F31" s="1722">
        <v>50</v>
      </c>
    </row>
    <row r="32" spans="2:6" ht="18" customHeight="1" x14ac:dyDescent="0.2">
      <c r="B32" s="549" t="s">
        <v>1207</v>
      </c>
      <c r="C32" s="1432">
        <v>601</v>
      </c>
      <c r="D32" s="1432">
        <v>141</v>
      </c>
      <c r="E32" s="1720">
        <v>742</v>
      </c>
      <c r="F32" s="1722">
        <v>396</v>
      </c>
    </row>
    <row r="33" spans="2:6" ht="18" customHeight="1" x14ac:dyDescent="0.2">
      <c r="B33" s="549" t="s">
        <v>1208</v>
      </c>
      <c r="C33" s="1433">
        <v>2123</v>
      </c>
      <c r="D33" s="1433">
        <v>98</v>
      </c>
      <c r="E33" s="1720">
        <v>2221</v>
      </c>
      <c r="F33" s="1722">
        <v>1917</v>
      </c>
    </row>
    <row r="34" spans="2:6" ht="18" customHeight="1" x14ac:dyDescent="0.2">
      <c r="B34" s="549" t="s">
        <v>1209</v>
      </c>
      <c r="C34" s="1432">
        <v>225</v>
      </c>
      <c r="D34" s="1432">
        <v>2</v>
      </c>
      <c r="E34" s="1720">
        <v>227</v>
      </c>
      <c r="F34" s="1722">
        <v>258</v>
      </c>
    </row>
    <row r="35" spans="2:6" ht="18" customHeight="1" x14ac:dyDescent="0.2">
      <c r="B35" s="549" t="s">
        <v>1210</v>
      </c>
      <c r="C35" s="1432">
        <v>51</v>
      </c>
      <c r="D35" s="1432">
        <v>0</v>
      </c>
      <c r="E35" s="1720">
        <v>51</v>
      </c>
      <c r="F35" s="1722">
        <v>61</v>
      </c>
    </row>
    <row r="36" spans="2:6" ht="18" customHeight="1" x14ac:dyDescent="0.2">
      <c r="B36" s="549" t="s">
        <v>1211</v>
      </c>
      <c r="C36" s="1432">
        <v>397</v>
      </c>
      <c r="D36" s="1432">
        <v>27</v>
      </c>
      <c r="E36" s="1720">
        <v>424</v>
      </c>
      <c r="F36" s="1722">
        <v>243</v>
      </c>
    </row>
    <row r="37" spans="2:6" ht="18" customHeight="1" x14ac:dyDescent="0.2">
      <c r="B37" s="549" t="s">
        <v>1212</v>
      </c>
      <c r="C37" s="1432">
        <v>127</v>
      </c>
      <c r="D37" s="1432">
        <v>0</v>
      </c>
      <c r="E37" s="1720">
        <v>127</v>
      </c>
      <c r="F37" s="1722">
        <v>117</v>
      </c>
    </row>
    <row r="38" spans="2:6" ht="18" customHeight="1" x14ac:dyDescent="0.2">
      <c r="B38" s="549" t="s">
        <v>1213</v>
      </c>
      <c r="C38" s="1432">
        <v>4672</v>
      </c>
      <c r="D38" s="1432">
        <v>440</v>
      </c>
      <c r="E38" s="1720">
        <v>5112</v>
      </c>
      <c r="F38" s="1722">
        <v>3668</v>
      </c>
    </row>
    <row r="39" spans="2:6" ht="18" customHeight="1" x14ac:dyDescent="0.2">
      <c r="B39" s="549" t="s">
        <v>1214</v>
      </c>
      <c r="C39" s="1432"/>
      <c r="D39" s="1432"/>
      <c r="E39" s="1720" t="s">
        <v>362</v>
      </c>
      <c r="F39" s="1723" t="s">
        <v>362</v>
      </c>
    </row>
    <row r="40" spans="2:6" ht="18" customHeight="1" x14ac:dyDescent="0.2">
      <c r="B40" s="549" t="s">
        <v>1215</v>
      </c>
      <c r="C40" s="1432">
        <v>413</v>
      </c>
      <c r="D40" s="1432">
        <v>0</v>
      </c>
      <c r="E40" s="1720">
        <v>413</v>
      </c>
      <c r="F40" s="1722">
        <v>501</v>
      </c>
    </row>
    <row r="41" spans="2:6" ht="18" customHeight="1" x14ac:dyDescent="0.2">
      <c r="B41" s="549" t="s">
        <v>1216</v>
      </c>
      <c r="C41" s="1432">
        <v>1133</v>
      </c>
      <c r="D41" s="1432">
        <v>125</v>
      </c>
      <c r="E41" s="1720">
        <v>1258</v>
      </c>
      <c r="F41" s="1722">
        <v>1778</v>
      </c>
    </row>
    <row r="42" spans="2:6" ht="18" customHeight="1" x14ac:dyDescent="0.2">
      <c r="B42" s="549" t="s">
        <v>1217</v>
      </c>
      <c r="C42" s="1432">
        <v>463</v>
      </c>
      <c r="D42" s="1432">
        <v>6</v>
      </c>
      <c r="E42" s="1720">
        <v>469</v>
      </c>
      <c r="F42" s="1722">
        <v>490</v>
      </c>
    </row>
    <row r="43" spans="2:6" ht="18" customHeight="1" x14ac:dyDescent="0.2">
      <c r="B43" s="549" t="s">
        <v>1218</v>
      </c>
      <c r="C43" s="1432">
        <v>938</v>
      </c>
      <c r="D43" s="1432">
        <v>74</v>
      </c>
      <c r="E43" s="1720">
        <v>1012</v>
      </c>
      <c r="F43" s="1722">
        <v>1005</v>
      </c>
    </row>
    <row r="44" spans="2:6" ht="18" customHeight="1" x14ac:dyDescent="0.2">
      <c r="B44" s="549" t="s">
        <v>1219</v>
      </c>
      <c r="C44" s="1432">
        <v>18969</v>
      </c>
      <c r="D44" s="1432">
        <v>1579</v>
      </c>
      <c r="E44" s="1720">
        <v>20548</v>
      </c>
      <c r="F44" s="1722">
        <v>17519</v>
      </c>
    </row>
    <row r="45" spans="2:6" ht="18" customHeight="1" x14ac:dyDescent="0.2">
      <c r="B45" s="549" t="s">
        <v>1220</v>
      </c>
      <c r="C45" s="1432">
        <v>69</v>
      </c>
      <c r="D45" s="1432">
        <v>0</v>
      </c>
      <c r="E45" s="1720">
        <v>69</v>
      </c>
      <c r="F45" s="1722">
        <v>53</v>
      </c>
    </row>
    <row r="46" spans="2:6" ht="18" customHeight="1" x14ac:dyDescent="0.2">
      <c r="B46" s="549" t="s">
        <v>1221</v>
      </c>
      <c r="C46" s="1432">
        <v>55</v>
      </c>
      <c r="D46" s="1432">
        <v>4</v>
      </c>
      <c r="E46" s="1720">
        <v>59</v>
      </c>
      <c r="F46" s="1722">
        <v>49</v>
      </c>
    </row>
    <row r="47" spans="2:6" ht="18" customHeight="1" x14ac:dyDescent="0.2">
      <c r="B47" s="549" t="s">
        <v>1222</v>
      </c>
      <c r="C47" s="1432">
        <v>109</v>
      </c>
      <c r="D47" s="1432">
        <v>2</v>
      </c>
      <c r="E47" s="1720">
        <v>111</v>
      </c>
      <c r="F47" s="1722">
        <v>105</v>
      </c>
    </row>
    <row r="48" spans="2:6" ht="18" customHeight="1" x14ac:dyDescent="0.2">
      <c r="B48" s="549" t="s">
        <v>1223</v>
      </c>
      <c r="C48" s="1432">
        <v>81</v>
      </c>
      <c r="D48" s="1432">
        <v>1</v>
      </c>
      <c r="E48" s="1720">
        <v>82</v>
      </c>
      <c r="F48" s="1722">
        <v>98</v>
      </c>
    </row>
    <row r="49" spans="2:6" ht="18" customHeight="1" x14ac:dyDescent="0.2">
      <c r="B49" s="549" t="s">
        <v>1224</v>
      </c>
      <c r="C49" s="1432">
        <v>62</v>
      </c>
      <c r="D49" s="1432">
        <v>1</v>
      </c>
      <c r="E49" s="1720">
        <v>63</v>
      </c>
      <c r="F49" s="1722">
        <v>70</v>
      </c>
    </row>
    <row r="50" spans="2:6" ht="18" customHeight="1" x14ac:dyDescent="0.2">
      <c r="B50" s="549" t="s">
        <v>1225</v>
      </c>
      <c r="C50" s="1432">
        <v>75</v>
      </c>
      <c r="D50" s="1432">
        <v>0</v>
      </c>
      <c r="E50" s="1720">
        <v>75</v>
      </c>
      <c r="F50" s="1722">
        <v>56</v>
      </c>
    </row>
    <row r="51" spans="2:6" ht="18" customHeight="1" x14ac:dyDescent="0.2">
      <c r="B51" s="549" t="s">
        <v>1226</v>
      </c>
      <c r="C51" s="1432">
        <v>91</v>
      </c>
      <c r="D51" s="1432">
        <v>0</v>
      </c>
      <c r="E51" s="1720">
        <v>91</v>
      </c>
      <c r="F51" s="1722">
        <v>60</v>
      </c>
    </row>
    <row r="52" spans="2:6" ht="18" customHeight="1" x14ac:dyDescent="0.2">
      <c r="B52" s="549" t="s">
        <v>1227</v>
      </c>
      <c r="C52" s="1432">
        <v>60</v>
      </c>
      <c r="D52" s="1432">
        <v>0</v>
      </c>
      <c r="E52" s="1720">
        <v>60</v>
      </c>
      <c r="F52" s="1722">
        <v>38</v>
      </c>
    </row>
    <row r="53" spans="2:6" ht="18" customHeight="1" x14ac:dyDescent="0.2">
      <c r="B53" s="549" t="s">
        <v>1228</v>
      </c>
      <c r="C53" s="1432">
        <v>54</v>
      </c>
      <c r="D53" s="1432">
        <v>0</v>
      </c>
      <c r="E53" s="1720">
        <v>54</v>
      </c>
      <c r="F53" s="1722">
        <v>75</v>
      </c>
    </row>
    <row r="54" spans="2:6" ht="18" customHeight="1" x14ac:dyDescent="0.25">
      <c r="B54" s="549" t="s">
        <v>1229</v>
      </c>
      <c r="C54" s="1440">
        <v>84</v>
      </c>
      <c r="D54" s="1440">
        <v>0</v>
      </c>
      <c r="E54" s="1721">
        <v>84</v>
      </c>
      <c r="F54" s="1724">
        <v>110</v>
      </c>
    </row>
    <row r="55" spans="2:6" ht="18" customHeight="1" x14ac:dyDescent="0.2">
      <c r="B55" s="549" t="s">
        <v>1230</v>
      </c>
      <c r="C55" s="1432">
        <v>982</v>
      </c>
      <c r="D55" s="1432">
        <v>2</v>
      </c>
      <c r="E55" s="1720">
        <v>984</v>
      </c>
      <c r="F55" s="1722">
        <v>849</v>
      </c>
    </row>
    <row r="56" spans="2:6" ht="18" customHeight="1" x14ac:dyDescent="0.2">
      <c r="B56" s="549" t="s">
        <v>1231</v>
      </c>
      <c r="C56" s="1432">
        <v>1546</v>
      </c>
      <c r="D56" s="1432">
        <v>339</v>
      </c>
      <c r="E56" s="1720">
        <v>1885</v>
      </c>
      <c r="F56" s="1722">
        <v>1663</v>
      </c>
    </row>
    <row r="57" spans="2:6" ht="18" customHeight="1" x14ac:dyDescent="0.2">
      <c r="B57" s="549" t="s">
        <v>1232</v>
      </c>
      <c r="C57" s="1432">
        <v>1983</v>
      </c>
      <c r="D57" s="1432">
        <v>345</v>
      </c>
      <c r="E57" s="1720">
        <v>2328</v>
      </c>
      <c r="F57" s="1722">
        <v>1905</v>
      </c>
    </row>
    <row r="58" spans="2:6" ht="18" customHeight="1" x14ac:dyDescent="0.2">
      <c r="B58" s="549" t="s">
        <v>1233</v>
      </c>
      <c r="C58" s="1432">
        <v>680</v>
      </c>
      <c r="D58" s="1432">
        <v>57</v>
      </c>
      <c r="E58" s="1720">
        <v>737</v>
      </c>
      <c r="F58" s="1722">
        <v>326</v>
      </c>
    </row>
    <row r="59" spans="2:6" ht="18" customHeight="1" x14ac:dyDescent="0.2">
      <c r="B59" s="549" t="s">
        <v>232</v>
      </c>
      <c r="C59" s="1432">
        <v>357</v>
      </c>
      <c r="D59" s="1432">
        <v>58</v>
      </c>
      <c r="E59" s="1720">
        <v>415</v>
      </c>
      <c r="F59" s="1722">
        <v>348</v>
      </c>
    </row>
    <row r="60" spans="2:6" ht="18" customHeight="1" x14ac:dyDescent="0.2">
      <c r="B60" s="549" t="s">
        <v>1234</v>
      </c>
      <c r="C60" s="1432">
        <v>605</v>
      </c>
      <c r="D60" s="1432">
        <v>7</v>
      </c>
      <c r="E60" s="1720">
        <v>612</v>
      </c>
      <c r="F60" s="1722">
        <v>598</v>
      </c>
    </row>
    <row r="61" spans="2:6" ht="18" customHeight="1" x14ac:dyDescent="0.2">
      <c r="B61" s="549" t="s">
        <v>1235</v>
      </c>
      <c r="C61" s="1432">
        <v>893</v>
      </c>
      <c r="D61" s="1432">
        <v>49</v>
      </c>
      <c r="E61" s="1720">
        <v>942</v>
      </c>
      <c r="F61" s="1722">
        <v>712</v>
      </c>
    </row>
    <row r="62" spans="2:6" ht="18" customHeight="1" x14ac:dyDescent="0.2">
      <c r="B62" s="549" t="s">
        <v>1236</v>
      </c>
      <c r="C62" s="1432">
        <v>113</v>
      </c>
      <c r="D62" s="1432">
        <v>0</v>
      </c>
      <c r="E62" s="1720">
        <v>113</v>
      </c>
      <c r="F62" s="1722">
        <v>67</v>
      </c>
    </row>
    <row r="63" spans="2:6" ht="18" customHeight="1" x14ac:dyDescent="0.2">
      <c r="B63" s="549" t="s">
        <v>1237</v>
      </c>
      <c r="C63" s="1432">
        <v>396</v>
      </c>
      <c r="D63" s="1432">
        <v>109</v>
      </c>
      <c r="E63" s="1720">
        <v>505</v>
      </c>
      <c r="F63" s="1722">
        <v>358</v>
      </c>
    </row>
    <row r="64" spans="2:6" ht="18" customHeight="1" x14ac:dyDescent="0.2">
      <c r="B64" s="549" t="s">
        <v>1238</v>
      </c>
      <c r="C64" s="1432">
        <v>13109</v>
      </c>
      <c r="D64" s="1432">
        <v>577</v>
      </c>
      <c r="E64" s="1720">
        <v>13686</v>
      </c>
      <c r="F64" s="1722">
        <v>12466</v>
      </c>
    </row>
    <row r="65" spans="2:6" ht="18" customHeight="1" x14ac:dyDescent="0.2">
      <c r="B65" s="549" t="s">
        <v>1239</v>
      </c>
      <c r="C65" s="1432">
        <v>400</v>
      </c>
      <c r="D65" s="1432">
        <v>52</v>
      </c>
      <c r="E65" s="1720">
        <v>452</v>
      </c>
      <c r="F65" s="1722">
        <v>367</v>
      </c>
    </row>
    <row r="66" spans="2:6" ht="18" customHeight="1" x14ac:dyDescent="0.2">
      <c r="B66" s="549" t="s">
        <v>1240</v>
      </c>
      <c r="C66" s="1432">
        <v>396</v>
      </c>
      <c r="D66" s="1432">
        <v>49</v>
      </c>
      <c r="E66" s="1720">
        <v>445</v>
      </c>
      <c r="F66" s="1722">
        <v>419</v>
      </c>
    </row>
    <row r="67" spans="2:6" ht="18" customHeight="1" x14ac:dyDescent="0.2">
      <c r="B67" s="549" t="s">
        <v>1241</v>
      </c>
      <c r="C67" s="1432">
        <v>2690</v>
      </c>
      <c r="D67" s="1432">
        <v>409</v>
      </c>
      <c r="E67" s="1720">
        <v>3099</v>
      </c>
      <c r="F67" s="1722">
        <v>2226</v>
      </c>
    </row>
    <row r="68" spans="2:6" ht="18" customHeight="1" x14ac:dyDescent="0.2">
      <c r="B68" s="549" t="s">
        <v>1242</v>
      </c>
      <c r="C68" s="1432">
        <v>155</v>
      </c>
      <c r="D68" s="1432">
        <v>1</v>
      </c>
      <c r="E68" s="1720">
        <v>156</v>
      </c>
      <c r="F68" s="1722">
        <v>154</v>
      </c>
    </row>
    <row r="69" spans="2:6" ht="18" customHeight="1" x14ac:dyDescent="0.2">
      <c r="B69" s="549" t="s">
        <v>1243</v>
      </c>
      <c r="C69" s="1432">
        <v>90</v>
      </c>
      <c r="D69" s="1432">
        <v>2</v>
      </c>
      <c r="E69" s="1720">
        <v>92</v>
      </c>
      <c r="F69" s="1722">
        <v>61</v>
      </c>
    </row>
    <row r="70" spans="2:6" ht="18" customHeight="1" x14ac:dyDescent="0.2">
      <c r="B70" s="549" t="s">
        <v>1244</v>
      </c>
      <c r="C70" s="1432">
        <v>7520</v>
      </c>
      <c r="D70" s="1432">
        <v>828</v>
      </c>
      <c r="E70" s="1720">
        <v>8348</v>
      </c>
      <c r="F70" s="1722">
        <v>8421</v>
      </c>
    </row>
    <row r="71" spans="2:6" ht="18" customHeight="1" x14ac:dyDescent="0.2">
      <c r="B71" s="549" t="s">
        <v>1245</v>
      </c>
      <c r="C71" s="1432">
        <v>730</v>
      </c>
      <c r="D71" s="1432">
        <v>56</v>
      </c>
      <c r="E71" s="1720">
        <v>786</v>
      </c>
      <c r="F71" s="1722">
        <v>723</v>
      </c>
    </row>
    <row r="72" spans="2:6" ht="18" customHeight="1" x14ac:dyDescent="0.2">
      <c r="B72" s="549" t="s">
        <v>1246</v>
      </c>
      <c r="C72" s="1432">
        <v>999</v>
      </c>
      <c r="D72" s="1432">
        <v>232</v>
      </c>
      <c r="E72" s="1720">
        <v>1231</v>
      </c>
      <c r="F72" s="1722">
        <v>1492</v>
      </c>
    </row>
    <row r="73" spans="2:6" ht="18" customHeight="1" x14ac:dyDescent="0.2">
      <c r="B73" s="549" t="s">
        <v>1247</v>
      </c>
      <c r="C73" s="1432">
        <v>2747</v>
      </c>
      <c r="D73" s="1432">
        <v>132</v>
      </c>
      <c r="E73" s="1720">
        <v>2879</v>
      </c>
      <c r="F73" s="1722">
        <v>2053</v>
      </c>
    </row>
    <row r="74" spans="2:6" ht="18" customHeight="1" x14ac:dyDescent="0.2">
      <c r="B74" s="549" t="s">
        <v>1248</v>
      </c>
      <c r="C74" s="1432">
        <v>735</v>
      </c>
      <c r="D74" s="1432">
        <v>51</v>
      </c>
      <c r="E74" s="1720">
        <v>786</v>
      </c>
      <c r="F74" s="1722">
        <v>739</v>
      </c>
    </row>
    <row r="75" spans="2:6" ht="18" customHeight="1" x14ac:dyDescent="0.2">
      <c r="B75" s="549" t="s">
        <v>1249</v>
      </c>
      <c r="C75" s="1432">
        <v>3792</v>
      </c>
      <c r="D75" s="1432">
        <v>767</v>
      </c>
      <c r="E75" s="1720">
        <v>4559</v>
      </c>
      <c r="F75" s="1722">
        <v>3188</v>
      </c>
    </row>
    <row r="76" spans="2:6" ht="18" customHeight="1" x14ac:dyDescent="0.2">
      <c r="B76" s="549" t="s">
        <v>1250</v>
      </c>
      <c r="C76" s="1432">
        <v>1897</v>
      </c>
      <c r="D76" s="1432">
        <v>106</v>
      </c>
      <c r="E76" s="1720">
        <v>2003</v>
      </c>
      <c r="F76" s="1722">
        <v>1715</v>
      </c>
    </row>
    <row r="77" spans="2:6" ht="18" customHeight="1" x14ac:dyDescent="0.2">
      <c r="B77" s="549" t="s">
        <v>1251</v>
      </c>
      <c r="C77" s="1432">
        <v>352</v>
      </c>
      <c r="D77" s="1432">
        <v>3</v>
      </c>
      <c r="E77" s="1720">
        <v>355</v>
      </c>
      <c r="F77" s="1722">
        <v>305</v>
      </c>
    </row>
    <row r="78" spans="2:6" ht="18" customHeight="1" x14ac:dyDescent="0.2">
      <c r="B78" s="549" t="s">
        <v>1252</v>
      </c>
      <c r="C78" s="1432">
        <v>260</v>
      </c>
      <c r="D78" s="1432">
        <v>30</v>
      </c>
      <c r="E78" s="1720">
        <v>290</v>
      </c>
      <c r="F78" s="1722">
        <v>218</v>
      </c>
    </row>
    <row r="79" spans="2:6" ht="18" customHeight="1" x14ac:dyDescent="0.2">
      <c r="B79" s="549" t="s">
        <v>1253</v>
      </c>
      <c r="C79" s="1432">
        <v>326</v>
      </c>
      <c r="D79" s="1432">
        <v>59</v>
      </c>
      <c r="E79" s="1720">
        <v>385</v>
      </c>
      <c r="F79" s="1722">
        <v>379</v>
      </c>
    </row>
    <row r="80" spans="2:6" ht="18" customHeight="1" x14ac:dyDescent="0.2">
      <c r="B80" s="549" t="s">
        <v>1254</v>
      </c>
      <c r="C80" s="1432">
        <v>8523</v>
      </c>
      <c r="D80" s="1432">
        <v>582</v>
      </c>
      <c r="E80" s="1720">
        <v>9105</v>
      </c>
      <c r="F80" s="1722">
        <v>8945</v>
      </c>
    </row>
    <row r="81" spans="2:6" ht="18" customHeight="1" x14ac:dyDescent="0.2">
      <c r="B81" s="549" t="s">
        <v>1255</v>
      </c>
      <c r="C81" s="1432">
        <v>442</v>
      </c>
      <c r="D81" s="1432">
        <v>25</v>
      </c>
      <c r="E81" s="1720">
        <v>467</v>
      </c>
      <c r="F81" s="1722">
        <v>477</v>
      </c>
    </row>
    <row r="82" spans="2:6" ht="18" customHeight="1" x14ac:dyDescent="0.2">
      <c r="B82" s="549" t="s">
        <v>1256</v>
      </c>
      <c r="C82" s="1432">
        <v>182</v>
      </c>
      <c r="D82" s="1432">
        <v>14</v>
      </c>
      <c r="E82" s="1720">
        <v>196</v>
      </c>
      <c r="F82" s="1722">
        <v>159</v>
      </c>
    </row>
    <row r="83" spans="2:6" ht="18" customHeight="1" x14ac:dyDescent="0.2">
      <c r="B83" s="549" t="s">
        <v>1257</v>
      </c>
      <c r="C83" s="1432">
        <v>41</v>
      </c>
      <c r="D83" s="1432">
        <v>1</v>
      </c>
      <c r="E83" s="1720">
        <v>42</v>
      </c>
      <c r="F83" s="1722">
        <v>23</v>
      </c>
    </row>
    <row r="84" spans="2:6" ht="18" customHeight="1" x14ac:dyDescent="0.2">
      <c r="B84" s="549" t="s">
        <v>1258</v>
      </c>
      <c r="C84" s="1432">
        <v>70</v>
      </c>
      <c r="D84" s="1432">
        <v>2</v>
      </c>
      <c r="E84" s="1720">
        <v>72</v>
      </c>
      <c r="F84" s="1722">
        <v>76</v>
      </c>
    </row>
    <row r="85" spans="2:6" ht="18" customHeight="1" x14ac:dyDescent="0.2">
      <c r="B85" s="549" t="s">
        <v>1259</v>
      </c>
      <c r="C85" s="1432">
        <v>78</v>
      </c>
      <c r="D85" s="1432">
        <v>0</v>
      </c>
      <c r="E85" s="1720">
        <v>78</v>
      </c>
      <c r="F85" s="1722">
        <v>58</v>
      </c>
    </row>
    <row r="86" spans="2:6" ht="18" customHeight="1" x14ac:dyDescent="0.2">
      <c r="B86" s="549" t="s">
        <v>1260</v>
      </c>
      <c r="C86" s="1432">
        <v>68</v>
      </c>
      <c r="D86" s="1432">
        <v>4</v>
      </c>
      <c r="E86" s="1720">
        <v>72</v>
      </c>
      <c r="F86" s="1723">
        <v>60</v>
      </c>
    </row>
    <row r="87" spans="2:6" ht="18" customHeight="1" x14ac:dyDescent="0.2">
      <c r="B87" s="549" t="s">
        <v>1261</v>
      </c>
      <c r="C87" s="1432">
        <v>2409</v>
      </c>
      <c r="D87" s="1432">
        <v>403</v>
      </c>
      <c r="E87" s="1720">
        <v>2812</v>
      </c>
      <c r="F87" s="1722">
        <v>2229</v>
      </c>
    </row>
    <row r="88" spans="2:6" ht="18" customHeight="1" x14ac:dyDescent="0.2">
      <c r="B88" s="549" t="s">
        <v>1262</v>
      </c>
      <c r="C88" s="1432">
        <v>235</v>
      </c>
      <c r="D88" s="1432">
        <v>4</v>
      </c>
      <c r="E88" s="1720">
        <v>239</v>
      </c>
      <c r="F88" s="1722">
        <v>251</v>
      </c>
    </row>
    <row r="89" spans="2:6" ht="18" customHeight="1" x14ac:dyDescent="0.2">
      <c r="B89" s="549" t="s">
        <v>1263</v>
      </c>
      <c r="C89" s="1432">
        <v>70</v>
      </c>
      <c r="D89" s="1432">
        <v>1</v>
      </c>
      <c r="E89" s="1720">
        <v>71</v>
      </c>
      <c r="F89" s="1722">
        <v>72</v>
      </c>
    </row>
    <row r="90" spans="2:6" ht="18" customHeight="1" x14ac:dyDescent="0.2">
      <c r="B90" s="549" t="s">
        <v>1264</v>
      </c>
      <c r="C90" s="1432">
        <v>4272</v>
      </c>
      <c r="D90" s="1432">
        <v>132</v>
      </c>
      <c r="E90" s="1720">
        <v>4404</v>
      </c>
      <c r="F90" s="1722">
        <v>4802</v>
      </c>
    </row>
    <row r="91" spans="2:6" ht="18" customHeight="1" x14ac:dyDescent="0.2">
      <c r="B91" s="549" t="s">
        <v>1265</v>
      </c>
      <c r="C91" s="1432">
        <v>2963</v>
      </c>
      <c r="D91" s="1432">
        <v>262</v>
      </c>
      <c r="E91" s="1720">
        <v>3225</v>
      </c>
      <c r="F91" s="1722">
        <v>2120</v>
      </c>
    </row>
    <row r="92" spans="2:6" ht="18" customHeight="1" x14ac:dyDescent="0.2">
      <c r="B92" s="549" t="s">
        <v>1266</v>
      </c>
      <c r="C92" s="1432">
        <v>1922</v>
      </c>
      <c r="D92" s="1432">
        <v>198</v>
      </c>
      <c r="E92" s="1720">
        <v>2120</v>
      </c>
      <c r="F92" s="1722">
        <v>2103</v>
      </c>
    </row>
    <row r="93" spans="2:6" ht="18" customHeight="1" x14ac:dyDescent="0.2">
      <c r="B93" s="549" t="s">
        <v>1267</v>
      </c>
      <c r="C93" s="1432">
        <v>2519</v>
      </c>
      <c r="D93" s="1432">
        <v>210</v>
      </c>
      <c r="E93" s="1720">
        <v>2729</v>
      </c>
      <c r="F93" s="1722">
        <v>2066</v>
      </c>
    </row>
    <row r="94" spans="2:6" ht="18" customHeight="1" x14ac:dyDescent="0.2">
      <c r="B94" s="549" t="s">
        <v>1268</v>
      </c>
      <c r="C94" s="1432">
        <v>1704</v>
      </c>
      <c r="D94" s="1432">
        <v>340</v>
      </c>
      <c r="E94" s="1720">
        <v>2044</v>
      </c>
      <c r="F94" s="1722">
        <v>1610</v>
      </c>
    </row>
    <row r="95" spans="2:6" ht="18" customHeight="1" x14ac:dyDescent="0.2">
      <c r="B95" s="549" t="s">
        <v>1269</v>
      </c>
      <c r="C95" s="1432">
        <v>3333</v>
      </c>
      <c r="D95" s="1432">
        <v>781</v>
      </c>
      <c r="E95" s="1720">
        <v>4114</v>
      </c>
      <c r="F95" s="1722">
        <v>2771</v>
      </c>
    </row>
    <row r="96" spans="2:6" ht="18" customHeight="1" x14ac:dyDescent="0.2">
      <c r="B96" s="549" t="s">
        <v>1270</v>
      </c>
      <c r="C96" s="1432">
        <v>1507</v>
      </c>
      <c r="D96" s="1432">
        <v>138</v>
      </c>
      <c r="E96" s="1720">
        <v>1645</v>
      </c>
      <c r="F96" s="1722">
        <v>1224</v>
      </c>
    </row>
    <row r="97" spans="2:6" ht="18" customHeight="1" x14ac:dyDescent="0.2">
      <c r="B97" s="549" t="s">
        <v>1271</v>
      </c>
      <c r="C97" s="1432">
        <v>1239</v>
      </c>
      <c r="D97" s="1432">
        <v>129</v>
      </c>
      <c r="E97" s="1720">
        <v>1368</v>
      </c>
      <c r="F97" s="1722">
        <v>1415</v>
      </c>
    </row>
    <row r="98" spans="2:6" ht="18" customHeight="1" x14ac:dyDescent="0.2">
      <c r="B98" s="549" t="s">
        <v>1272</v>
      </c>
      <c r="C98" s="1432">
        <v>1816</v>
      </c>
      <c r="D98" s="1432">
        <v>61</v>
      </c>
      <c r="E98" s="1720">
        <v>1877</v>
      </c>
      <c r="F98" s="1722">
        <v>3450</v>
      </c>
    </row>
    <row r="99" spans="2:6" ht="18" customHeight="1" x14ac:dyDescent="0.2">
      <c r="B99" s="549" t="s">
        <v>1273</v>
      </c>
      <c r="C99" s="1432">
        <v>1625</v>
      </c>
      <c r="D99" s="1432">
        <v>62</v>
      </c>
      <c r="E99" s="1720">
        <v>1687</v>
      </c>
      <c r="F99" s="1722">
        <v>1248</v>
      </c>
    </row>
    <row r="100" spans="2:6" ht="18" customHeight="1" x14ac:dyDescent="0.2">
      <c r="B100" s="549" t="s">
        <v>1274</v>
      </c>
      <c r="C100" s="1432">
        <v>2607</v>
      </c>
      <c r="D100" s="1432">
        <v>252</v>
      </c>
      <c r="E100" s="1720">
        <v>2859</v>
      </c>
      <c r="F100" s="1722">
        <v>2542</v>
      </c>
    </row>
    <row r="101" spans="2:6" ht="18" customHeight="1" x14ac:dyDescent="0.2">
      <c r="B101" s="549" t="s">
        <v>1275</v>
      </c>
      <c r="C101" s="1432">
        <v>3973</v>
      </c>
      <c r="D101" s="1432">
        <v>759</v>
      </c>
      <c r="E101" s="1720">
        <v>4732</v>
      </c>
      <c r="F101" s="1722">
        <v>7857</v>
      </c>
    </row>
    <row r="102" spans="2:6" ht="18" customHeight="1" x14ac:dyDescent="0.2">
      <c r="B102" s="549" t="s">
        <v>1276</v>
      </c>
      <c r="C102" s="1432">
        <v>3422</v>
      </c>
      <c r="D102" s="1432">
        <v>367</v>
      </c>
      <c r="E102" s="1720">
        <v>3789</v>
      </c>
      <c r="F102" s="1722">
        <v>7218</v>
      </c>
    </row>
    <row r="103" spans="2:6" ht="18" customHeight="1" x14ac:dyDescent="0.2">
      <c r="B103" s="549" t="s">
        <v>1277</v>
      </c>
      <c r="C103" s="1432">
        <v>1526</v>
      </c>
      <c r="D103" s="1432">
        <v>168</v>
      </c>
      <c r="E103" s="1720">
        <v>1694</v>
      </c>
      <c r="F103" s="1722">
        <v>2206</v>
      </c>
    </row>
    <row r="104" spans="2:6" ht="18" customHeight="1" x14ac:dyDescent="0.2">
      <c r="B104" s="549" t="s">
        <v>1278</v>
      </c>
      <c r="C104" s="1432">
        <v>3030</v>
      </c>
      <c r="D104" s="1432">
        <v>237</v>
      </c>
      <c r="E104" s="1720">
        <v>3267</v>
      </c>
      <c r="F104" s="1722">
        <v>2394</v>
      </c>
    </row>
    <row r="105" spans="2:6" ht="18" customHeight="1" x14ac:dyDescent="0.2">
      <c r="B105" s="549" t="s">
        <v>1279</v>
      </c>
      <c r="C105" s="1432">
        <v>1537</v>
      </c>
      <c r="D105" s="1432">
        <v>64</v>
      </c>
      <c r="E105" s="1720">
        <v>1601</v>
      </c>
      <c r="F105" s="1722">
        <v>808</v>
      </c>
    </row>
    <row r="106" spans="2:6" ht="18" customHeight="1" x14ac:dyDescent="0.2">
      <c r="B106" s="549" t="s">
        <v>1280</v>
      </c>
      <c r="C106" s="1432">
        <v>2934</v>
      </c>
      <c r="D106" s="1432">
        <v>264</v>
      </c>
      <c r="E106" s="1720">
        <v>3198</v>
      </c>
      <c r="F106" s="1722">
        <v>2788</v>
      </c>
    </row>
    <row r="107" spans="2:6" ht="18" customHeight="1" x14ac:dyDescent="0.2">
      <c r="B107" s="549" t="s">
        <v>1281</v>
      </c>
      <c r="C107" s="1432">
        <v>1525</v>
      </c>
      <c r="D107" s="1432">
        <v>218</v>
      </c>
      <c r="E107" s="1720">
        <v>1743</v>
      </c>
      <c r="F107" s="1722">
        <v>1085</v>
      </c>
    </row>
    <row r="108" spans="2:6" ht="18" customHeight="1" x14ac:dyDescent="0.2">
      <c r="B108" s="549" t="s">
        <v>1282</v>
      </c>
      <c r="C108" s="1432">
        <v>5275</v>
      </c>
      <c r="D108" s="1432">
        <v>650</v>
      </c>
      <c r="E108" s="1720">
        <v>5925</v>
      </c>
      <c r="F108" s="1722">
        <v>5787</v>
      </c>
    </row>
    <row r="109" spans="2:6" ht="18" customHeight="1" x14ac:dyDescent="0.2">
      <c r="B109" s="549" t="s">
        <v>1283</v>
      </c>
      <c r="C109" s="1432">
        <v>4793</v>
      </c>
      <c r="D109" s="1432">
        <v>510</v>
      </c>
      <c r="E109" s="1720">
        <v>5303</v>
      </c>
      <c r="F109" s="1722">
        <v>5683</v>
      </c>
    </row>
    <row r="110" spans="2:6" ht="18" customHeight="1" x14ac:dyDescent="0.2">
      <c r="B110" s="549" t="s">
        <v>1284</v>
      </c>
      <c r="C110" s="1432">
        <v>3459</v>
      </c>
      <c r="D110" s="1432">
        <v>470</v>
      </c>
      <c r="E110" s="1720">
        <v>3929</v>
      </c>
      <c r="F110" s="1722">
        <v>4240</v>
      </c>
    </row>
    <row r="111" spans="2:6" ht="18" customHeight="1" x14ac:dyDescent="0.2">
      <c r="B111" s="549" t="s">
        <v>1285</v>
      </c>
      <c r="C111" s="1432">
        <v>5702</v>
      </c>
      <c r="D111" s="1432">
        <v>612</v>
      </c>
      <c r="E111" s="1720">
        <v>6314</v>
      </c>
      <c r="F111" s="1722">
        <v>3494</v>
      </c>
    </row>
    <row r="112" spans="2:6" ht="18" customHeight="1" x14ac:dyDescent="0.2">
      <c r="B112" s="549" t="s">
        <v>1286</v>
      </c>
      <c r="C112" s="1432">
        <v>3875</v>
      </c>
      <c r="D112" s="1432">
        <v>215</v>
      </c>
      <c r="E112" s="1720">
        <v>4090</v>
      </c>
      <c r="F112" s="1723">
        <v>3485</v>
      </c>
    </row>
    <row r="113" spans="2:6" ht="18" customHeight="1" x14ac:dyDescent="0.2">
      <c r="B113" s="549" t="s">
        <v>1287</v>
      </c>
      <c r="C113" s="1432">
        <v>4380</v>
      </c>
      <c r="D113" s="1432">
        <v>322</v>
      </c>
      <c r="E113" s="1720">
        <v>4702</v>
      </c>
      <c r="F113" s="1722">
        <v>3877</v>
      </c>
    </row>
    <row r="114" spans="2:6" ht="18" customHeight="1" x14ac:dyDescent="0.2">
      <c r="B114" s="549" t="s">
        <v>1288</v>
      </c>
      <c r="C114" s="1432">
        <v>4142</v>
      </c>
      <c r="D114" s="1432">
        <v>243</v>
      </c>
      <c r="E114" s="1720">
        <v>4385</v>
      </c>
      <c r="F114" s="1722">
        <v>6623</v>
      </c>
    </row>
    <row r="115" spans="2:6" ht="18" customHeight="1" x14ac:dyDescent="0.2">
      <c r="B115" s="549" t="s">
        <v>1289</v>
      </c>
      <c r="C115" s="1432">
        <v>3057</v>
      </c>
      <c r="D115" s="1432">
        <v>245</v>
      </c>
      <c r="E115" s="1720">
        <v>3302</v>
      </c>
      <c r="F115" s="1722">
        <v>2806</v>
      </c>
    </row>
    <row r="116" spans="2:6" ht="18" customHeight="1" x14ac:dyDescent="0.2">
      <c r="B116" s="549" t="s">
        <v>1290</v>
      </c>
      <c r="C116" s="1432">
        <v>2326</v>
      </c>
      <c r="D116" s="1432">
        <v>84</v>
      </c>
      <c r="E116" s="1720">
        <v>2410</v>
      </c>
      <c r="F116" s="1722">
        <v>1849</v>
      </c>
    </row>
    <row r="117" spans="2:6" ht="18" customHeight="1" x14ac:dyDescent="0.2">
      <c r="B117" s="549" t="s">
        <v>1291</v>
      </c>
      <c r="C117" s="1432">
        <v>2288</v>
      </c>
      <c r="D117" s="1432">
        <v>277</v>
      </c>
      <c r="E117" s="1720">
        <v>2565</v>
      </c>
      <c r="F117" s="1722">
        <v>2423</v>
      </c>
    </row>
    <row r="118" spans="2:6" ht="18" customHeight="1" x14ac:dyDescent="0.2">
      <c r="B118" s="549" t="s">
        <v>1292</v>
      </c>
      <c r="C118" s="1432">
        <v>2103</v>
      </c>
      <c r="D118" s="1432">
        <v>509</v>
      </c>
      <c r="E118" s="1720">
        <v>2612</v>
      </c>
      <c r="F118" s="1722">
        <v>1725</v>
      </c>
    </row>
    <row r="119" spans="2:6" ht="18" customHeight="1" x14ac:dyDescent="0.2">
      <c r="B119" s="549" t="s">
        <v>1293</v>
      </c>
      <c r="C119" s="1432">
        <v>3324</v>
      </c>
      <c r="D119" s="1432">
        <v>289</v>
      </c>
      <c r="E119" s="1720">
        <v>3613</v>
      </c>
      <c r="F119" s="1722">
        <v>3504</v>
      </c>
    </row>
    <row r="120" spans="2:6" ht="18" customHeight="1" x14ac:dyDescent="0.2">
      <c r="B120" s="549" t="s">
        <v>1294</v>
      </c>
      <c r="C120" s="1432">
        <v>4067</v>
      </c>
      <c r="D120" s="1432">
        <v>358</v>
      </c>
      <c r="E120" s="1720">
        <v>4425</v>
      </c>
      <c r="F120" s="1722">
        <v>5629</v>
      </c>
    </row>
    <row r="121" spans="2:6" ht="18" customHeight="1" x14ac:dyDescent="0.2">
      <c r="B121" s="549" t="s">
        <v>1295</v>
      </c>
      <c r="C121" s="1432">
        <v>1783</v>
      </c>
      <c r="D121" s="1432">
        <v>162</v>
      </c>
      <c r="E121" s="1720">
        <v>1945</v>
      </c>
      <c r="F121" s="1722">
        <v>1693</v>
      </c>
    </row>
    <row r="122" spans="2:6" ht="18" customHeight="1" x14ac:dyDescent="0.2">
      <c r="B122" s="549" t="s">
        <v>1296</v>
      </c>
      <c r="C122" s="1432">
        <v>259</v>
      </c>
      <c r="D122" s="1432">
        <v>22</v>
      </c>
      <c r="E122" s="1720">
        <v>281</v>
      </c>
      <c r="F122" s="1722">
        <v>190</v>
      </c>
    </row>
    <row r="123" spans="2:6" ht="18" customHeight="1" x14ac:dyDescent="0.2">
      <c r="B123" s="549" t="s">
        <v>1297</v>
      </c>
      <c r="C123" s="1432">
        <v>901</v>
      </c>
      <c r="D123" s="1432">
        <v>6</v>
      </c>
      <c r="E123" s="1720">
        <v>907</v>
      </c>
      <c r="F123" s="1722">
        <v>841</v>
      </c>
    </row>
    <row r="124" spans="2:6" ht="18" customHeight="1" x14ac:dyDescent="0.2">
      <c r="B124" s="549" t="s">
        <v>1298</v>
      </c>
      <c r="C124" s="1432">
        <v>1719</v>
      </c>
      <c r="D124" s="1432">
        <v>269</v>
      </c>
      <c r="E124" s="1720">
        <v>1988</v>
      </c>
      <c r="F124" s="1722">
        <v>1782</v>
      </c>
    </row>
    <row r="125" spans="2:6" ht="18" customHeight="1" x14ac:dyDescent="0.2">
      <c r="B125" s="549" t="s">
        <v>1299</v>
      </c>
      <c r="C125" s="1432">
        <v>493</v>
      </c>
      <c r="D125" s="1432">
        <v>18</v>
      </c>
      <c r="E125" s="1720">
        <v>511</v>
      </c>
      <c r="F125" s="1722">
        <v>466</v>
      </c>
    </row>
    <row r="126" spans="2:6" ht="18" customHeight="1" x14ac:dyDescent="0.2">
      <c r="B126" s="549" t="s">
        <v>1300</v>
      </c>
      <c r="C126" s="1432">
        <v>507</v>
      </c>
      <c r="D126" s="1432">
        <v>24</v>
      </c>
      <c r="E126" s="1720">
        <v>531</v>
      </c>
      <c r="F126" s="1722">
        <v>549</v>
      </c>
    </row>
    <row r="127" spans="2:6" ht="18" customHeight="1" x14ac:dyDescent="0.2">
      <c r="B127" s="549" t="s">
        <v>1301</v>
      </c>
      <c r="C127" s="1432">
        <v>150</v>
      </c>
      <c r="D127" s="1432">
        <v>2</v>
      </c>
      <c r="E127" s="1720">
        <v>152</v>
      </c>
      <c r="F127" s="1722">
        <v>104</v>
      </c>
    </row>
    <row r="128" spans="2:6" ht="18" customHeight="1" x14ac:dyDescent="0.2">
      <c r="B128" s="549" t="s">
        <v>1302</v>
      </c>
      <c r="C128" s="1433">
        <v>363</v>
      </c>
      <c r="D128" s="1433">
        <v>4</v>
      </c>
      <c r="E128" s="1720">
        <v>367</v>
      </c>
      <c r="F128" s="1722">
        <v>267</v>
      </c>
    </row>
    <row r="129" spans="2:6" ht="18" customHeight="1" x14ac:dyDescent="0.2">
      <c r="B129" s="549" t="s">
        <v>1303</v>
      </c>
      <c r="C129" s="1432">
        <v>3604</v>
      </c>
      <c r="D129" s="1432">
        <v>27</v>
      </c>
      <c r="E129" s="1720">
        <v>3631</v>
      </c>
      <c r="F129" s="1722">
        <v>3198</v>
      </c>
    </row>
    <row r="130" spans="2:6" ht="18" customHeight="1" x14ac:dyDescent="0.2">
      <c r="B130" s="549" t="s">
        <v>1304</v>
      </c>
      <c r="C130" s="1432">
        <v>702</v>
      </c>
      <c r="D130" s="1432">
        <v>17</v>
      </c>
      <c r="E130" s="1720">
        <v>719</v>
      </c>
      <c r="F130" s="1722">
        <v>688</v>
      </c>
    </row>
    <row r="131" spans="2:6" ht="18" customHeight="1" x14ac:dyDescent="0.2">
      <c r="B131" s="549" t="s">
        <v>1305</v>
      </c>
      <c r="C131" s="1432">
        <v>200</v>
      </c>
      <c r="D131" s="1432">
        <v>15</v>
      </c>
      <c r="E131" s="1720">
        <v>215</v>
      </c>
      <c r="F131" s="1722">
        <v>154</v>
      </c>
    </row>
    <row r="132" spans="2:6" ht="18" customHeight="1" x14ac:dyDescent="0.2">
      <c r="B132" s="549" t="s">
        <v>1306</v>
      </c>
      <c r="C132" s="1432">
        <v>160</v>
      </c>
      <c r="D132" s="1432">
        <v>1</v>
      </c>
      <c r="E132" s="1720">
        <v>161</v>
      </c>
      <c r="F132" s="1722">
        <v>110</v>
      </c>
    </row>
    <row r="133" spans="2:6" ht="18" customHeight="1" x14ac:dyDescent="0.2">
      <c r="B133" s="549" t="s">
        <v>1307</v>
      </c>
      <c r="C133" s="1432">
        <v>194</v>
      </c>
      <c r="D133" s="1432">
        <v>6</v>
      </c>
      <c r="E133" s="1720">
        <v>200</v>
      </c>
      <c r="F133" s="1723">
        <v>219</v>
      </c>
    </row>
    <row r="134" spans="2:6" ht="18" customHeight="1" x14ac:dyDescent="0.2">
      <c r="B134" s="1434" t="s">
        <v>1308</v>
      </c>
      <c r="C134" s="1432">
        <v>115</v>
      </c>
      <c r="D134" s="1432">
        <v>0</v>
      </c>
      <c r="E134" s="1720">
        <v>115</v>
      </c>
      <c r="F134" s="1722">
        <v>102</v>
      </c>
    </row>
    <row r="135" spans="2:6" ht="18" customHeight="1" x14ac:dyDescent="0.2">
      <c r="B135" s="1435" t="s">
        <v>1309</v>
      </c>
      <c r="C135" s="1432">
        <v>205</v>
      </c>
      <c r="D135" s="1432">
        <v>9</v>
      </c>
      <c r="E135" s="1720">
        <v>214</v>
      </c>
      <c r="F135" s="1722">
        <v>191</v>
      </c>
    </row>
    <row r="136" spans="2:6" ht="18" customHeight="1" x14ac:dyDescent="0.2">
      <c r="B136" s="549" t="s">
        <v>1310</v>
      </c>
      <c r="C136" s="1432">
        <v>252</v>
      </c>
      <c r="D136" s="1432">
        <v>1</v>
      </c>
      <c r="E136" s="1720">
        <v>253</v>
      </c>
      <c r="F136" s="1722">
        <v>310</v>
      </c>
    </row>
    <row r="137" spans="2:6" ht="18" customHeight="1" x14ac:dyDescent="0.2">
      <c r="B137" s="549" t="s">
        <v>1311</v>
      </c>
      <c r="C137" s="1432">
        <v>45</v>
      </c>
      <c r="D137" s="1432">
        <v>0</v>
      </c>
      <c r="E137" s="1720">
        <v>45</v>
      </c>
      <c r="F137" s="1723">
        <v>30</v>
      </c>
    </row>
    <row r="138" spans="2:6" ht="18" customHeight="1" x14ac:dyDescent="0.2">
      <c r="B138" s="549" t="s">
        <v>1312</v>
      </c>
      <c r="C138" s="1432">
        <v>642</v>
      </c>
      <c r="D138" s="1432">
        <v>5</v>
      </c>
      <c r="E138" s="1720">
        <v>647</v>
      </c>
      <c r="F138" s="1722">
        <v>516</v>
      </c>
    </row>
    <row r="139" spans="2:6" ht="18" customHeight="1" x14ac:dyDescent="0.2">
      <c r="B139" s="549" t="s">
        <v>1313</v>
      </c>
      <c r="C139" s="1432">
        <v>275</v>
      </c>
      <c r="D139" s="1432">
        <v>6</v>
      </c>
      <c r="E139" s="1720">
        <v>281</v>
      </c>
      <c r="F139" s="1722">
        <v>155</v>
      </c>
    </row>
    <row r="140" spans="2:6" ht="18" customHeight="1" x14ac:dyDescent="0.2">
      <c r="B140" s="549" t="s">
        <v>1314</v>
      </c>
      <c r="C140" s="1432">
        <v>107</v>
      </c>
      <c r="D140" s="1432">
        <v>2</v>
      </c>
      <c r="E140" s="1720">
        <v>109</v>
      </c>
      <c r="F140" s="1722">
        <v>86</v>
      </c>
    </row>
    <row r="141" spans="2:6" ht="18" customHeight="1" x14ac:dyDescent="0.2">
      <c r="B141" s="549" t="s">
        <v>1315</v>
      </c>
      <c r="C141" s="1432">
        <v>190</v>
      </c>
      <c r="D141" s="1432">
        <v>6</v>
      </c>
      <c r="E141" s="1720">
        <v>196</v>
      </c>
      <c r="F141" s="1723">
        <v>179</v>
      </c>
    </row>
    <row r="142" spans="2:6" ht="18" customHeight="1" x14ac:dyDescent="0.2">
      <c r="B142" s="549" t="s">
        <v>1316</v>
      </c>
      <c r="C142" s="1432">
        <v>223</v>
      </c>
      <c r="D142" s="1432">
        <v>2</v>
      </c>
      <c r="E142" s="1720">
        <v>225</v>
      </c>
      <c r="F142" s="1722">
        <v>212</v>
      </c>
    </row>
    <row r="143" spans="2:6" ht="18" customHeight="1" x14ac:dyDescent="0.2">
      <c r="B143" s="549" t="s">
        <v>1317</v>
      </c>
      <c r="C143" s="1432">
        <v>215</v>
      </c>
      <c r="D143" s="1432">
        <v>19</v>
      </c>
      <c r="E143" s="1720">
        <v>234</v>
      </c>
      <c r="F143" s="1722">
        <v>173</v>
      </c>
    </row>
    <row r="144" spans="2:6" ht="18" customHeight="1" x14ac:dyDescent="0.2">
      <c r="B144" s="549" t="s">
        <v>1318</v>
      </c>
      <c r="C144" s="1432">
        <v>108</v>
      </c>
      <c r="D144" s="1432">
        <v>3</v>
      </c>
      <c r="E144" s="1720">
        <v>111</v>
      </c>
      <c r="F144" s="1722">
        <v>112</v>
      </c>
    </row>
    <row r="145" spans="2:6" ht="18" customHeight="1" x14ac:dyDescent="0.2">
      <c r="B145" s="549" t="s">
        <v>1319</v>
      </c>
      <c r="C145" s="1432">
        <v>295</v>
      </c>
      <c r="D145" s="1432">
        <v>29</v>
      </c>
      <c r="E145" s="1720">
        <v>324</v>
      </c>
      <c r="F145" s="1722">
        <v>243</v>
      </c>
    </row>
    <row r="146" spans="2:6" ht="18" customHeight="1" x14ac:dyDescent="0.2">
      <c r="B146" s="1436" t="s">
        <v>1320</v>
      </c>
      <c r="C146" s="1432">
        <v>114</v>
      </c>
      <c r="D146" s="1432">
        <v>0</v>
      </c>
      <c r="E146" s="1720">
        <v>114</v>
      </c>
      <c r="F146" s="1722">
        <v>85</v>
      </c>
    </row>
    <row r="147" spans="2:6" ht="18" customHeight="1" x14ac:dyDescent="0.2">
      <c r="B147" s="549" t="s">
        <v>1321</v>
      </c>
      <c r="C147" s="1432">
        <v>118</v>
      </c>
      <c r="D147" s="1432">
        <v>0</v>
      </c>
      <c r="E147" s="1720">
        <v>118</v>
      </c>
      <c r="F147" s="1722">
        <v>120</v>
      </c>
    </row>
    <row r="148" spans="2:6" ht="18" customHeight="1" x14ac:dyDescent="0.2">
      <c r="B148" s="549" t="s">
        <v>1322</v>
      </c>
      <c r="C148" s="1432">
        <v>49</v>
      </c>
      <c r="D148" s="1432">
        <v>0</v>
      </c>
      <c r="E148" s="1720">
        <v>49</v>
      </c>
      <c r="F148" s="1722">
        <v>36</v>
      </c>
    </row>
    <row r="149" spans="2:6" ht="18" customHeight="1" x14ac:dyDescent="0.2">
      <c r="B149" s="549" t="s">
        <v>1323</v>
      </c>
      <c r="C149" s="1432">
        <v>988</v>
      </c>
      <c r="D149" s="1432">
        <v>43</v>
      </c>
      <c r="E149" s="1720">
        <v>1031</v>
      </c>
      <c r="F149" s="1722">
        <v>789</v>
      </c>
    </row>
    <row r="150" spans="2:6" ht="18" customHeight="1" x14ac:dyDescent="0.2">
      <c r="B150" s="549" t="s">
        <v>1324</v>
      </c>
      <c r="C150" s="1432">
        <v>646</v>
      </c>
      <c r="D150" s="1432">
        <v>79</v>
      </c>
      <c r="E150" s="1720">
        <v>725</v>
      </c>
      <c r="F150" s="1722">
        <v>543</v>
      </c>
    </row>
    <row r="151" spans="2:6" ht="18" customHeight="1" x14ac:dyDescent="0.2">
      <c r="B151" s="549" t="s">
        <v>1325</v>
      </c>
      <c r="C151" s="1432">
        <v>443</v>
      </c>
      <c r="D151" s="1432">
        <v>9</v>
      </c>
      <c r="E151" s="1720">
        <v>452</v>
      </c>
      <c r="F151" s="1722">
        <v>347</v>
      </c>
    </row>
    <row r="152" spans="2:6" ht="18" customHeight="1" x14ac:dyDescent="0.2">
      <c r="B152" s="549" t="s">
        <v>1326</v>
      </c>
      <c r="C152" s="1432">
        <v>802</v>
      </c>
      <c r="D152" s="1432">
        <v>22</v>
      </c>
      <c r="E152" s="1720">
        <v>824</v>
      </c>
      <c r="F152" s="1722">
        <v>1383</v>
      </c>
    </row>
    <row r="153" spans="2:6" ht="18" customHeight="1" x14ac:dyDescent="0.2">
      <c r="B153" s="549" t="s">
        <v>1327</v>
      </c>
      <c r="C153" s="1432">
        <v>448</v>
      </c>
      <c r="D153" s="1432">
        <v>34</v>
      </c>
      <c r="E153" s="1720">
        <v>482</v>
      </c>
      <c r="F153" s="1722">
        <v>306</v>
      </c>
    </row>
    <row r="154" spans="2:6" ht="18" customHeight="1" x14ac:dyDescent="0.2">
      <c r="B154" s="549" t="s">
        <v>1328</v>
      </c>
      <c r="C154" s="1432">
        <v>423</v>
      </c>
      <c r="D154" s="1432">
        <v>17</v>
      </c>
      <c r="E154" s="1720">
        <v>440</v>
      </c>
      <c r="F154" s="1722">
        <v>353</v>
      </c>
    </row>
    <row r="155" spans="2:6" ht="18" customHeight="1" x14ac:dyDescent="0.2">
      <c r="B155" s="549" t="s">
        <v>1329</v>
      </c>
      <c r="C155" s="1432">
        <v>1014</v>
      </c>
      <c r="D155" s="1432">
        <v>36</v>
      </c>
      <c r="E155" s="1720">
        <v>1050</v>
      </c>
      <c r="F155" s="1722">
        <v>595</v>
      </c>
    </row>
    <row r="156" spans="2:6" ht="18" customHeight="1" x14ac:dyDescent="0.2">
      <c r="B156" s="549" t="s">
        <v>1330</v>
      </c>
      <c r="C156" s="1432">
        <v>791</v>
      </c>
      <c r="D156" s="1432">
        <v>76</v>
      </c>
      <c r="E156" s="1720">
        <v>867</v>
      </c>
      <c r="F156" s="1722">
        <v>557</v>
      </c>
    </row>
    <row r="157" spans="2:6" ht="18" customHeight="1" x14ac:dyDescent="0.2">
      <c r="B157" s="549" t="s">
        <v>1331</v>
      </c>
      <c r="C157" s="1432">
        <v>1360</v>
      </c>
      <c r="D157" s="1432">
        <v>189</v>
      </c>
      <c r="E157" s="1720">
        <v>1549</v>
      </c>
      <c r="F157" s="1722">
        <v>1548</v>
      </c>
    </row>
    <row r="158" spans="2:6" ht="18" customHeight="1" x14ac:dyDescent="0.2">
      <c r="B158" s="549" t="s">
        <v>1332</v>
      </c>
      <c r="C158" s="1432">
        <v>1026</v>
      </c>
      <c r="D158" s="1432">
        <v>122</v>
      </c>
      <c r="E158" s="1720">
        <v>1148</v>
      </c>
      <c r="F158" s="1722">
        <v>1089</v>
      </c>
    </row>
    <row r="159" spans="2:6" ht="18" customHeight="1" x14ac:dyDescent="0.2">
      <c r="B159" s="549" t="s">
        <v>1333</v>
      </c>
      <c r="C159" s="1432">
        <v>521</v>
      </c>
      <c r="D159" s="1432">
        <v>80</v>
      </c>
      <c r="E159" s="1720">
        <v>601</v>
      </c>
      <c r="F159" s="1722">
        <v>439</v>
      </c>
    </row>
    <row r="160" spans="2:6" ht="18" customHeight="1" x14ac:dyDescent="0.2">
      <c r="B160" s="549" t="s">
        <v>1334</v>
      </c>
      <c r="C160" s="1432">
        <v>562</v>
      </c>
      <c r="D160" s="1432">
        <v>44</v>
      </c>
      <c r="E160" s="1720">
        <v>606</v>
      </c>
      <c r="F160" s="1722">
        <v>431</v>
      </c>
    </row>
    <row r="161" spans="2:6" ht="18" customHeight="1" x14ac:dyDescent="0.25">
      <c r="B161" s="1568" t="s">
        <v>122</v>
      </c>
      <c r="C161" s="1717">
        <v>211765</v>
      </c>
      <c r="D161" s="1718">
        <v>19108</v>
      </c>
      <c r="E161" s="1717">
        <v>230873</v>
      </c>
      <c r="F161" s="1719">
        <v>214463</v>
      </c>
    </row>
    <row r="162" spans="2:6" ht="15" x14ac:dyDescent="0.2">
      <c r="B162" s="2157"/>
      <c r="C162" s="2158"/>
      <c r="D162" s="2158"/>
      <c r="E162" s="2158"/>
    </row>
  </sheetData>
  <mergeCells count="4">
    <mergeCell ref="B2:F2"/>
    <mergeCell ref="B3:F3"/>
    <mergeCell ref="B4:F4"/>
    <mergeCell ref="B162:E162"/>
  </mergeCells>
  <hyperlinks>
    <hyperlink ref="G2" location="'Indice Total'!A179" display="Volver"/>
  </hyperlinks>
  <pageMargins left="0.7" right="0.7" top="0.75" bottom="0.75" header="0.3" footer="0.3"/>
  <pageSetup paperSize="14"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175"/>
  <sheetViews>
    <sheetView showGridLines="0" zoomScale="90" zoomScaleNormal="90" workbookViewId="0"/>
  </sheetViews>
  <sheetFormatPr baseColWidth="10" defaultRowHeight="12.75" x14ac:dyDescent="0.2"/>
  <cols>
    <col min="1" max="1" width="23.7109375" style="1547" customWidth="1"/>
    <col min="2" max="2" width="82.7109375" style="1547" bestFit="1" customWidth="1"/>
    <col min="3" max="3" width="13.140625" style="1547" customWidth="1"/>
    <col min="4" max="4" width="12.7109375" style="1547" customWidth="1"/>
    <col min="5" max="5" width="12" style="1547" customWidth="1"/>
    <col min="6" max="6" width="12.5703125" style="1547" customWidth="1"/>
    <col min="7" max="7" width="13.140625" style="1547" customWidth="1"/>
    <col min="8" max="8" width="11.42578125" style="1547"/>
    <col min="9" max="9" width="12.7109375" style="1547" customWidth="1"/>
    <col min="10" max="11" width="12.85546875" style="1547" customWidth="1"/>
    <col min="12" max="12" width="13" style="1547" customWidth="1"/>
    <col min="13" max="13" width="12.85546875" style="1547" customWidth="1"/>
    <col min="14" max="14" width="14.140625" style="1547" customWidth="1"/>
    <col min="15" max="16384" width="11.42578125" style="1547"/>
  </cols>
  <sheetData>
    <row r="1" spans="2:15" ht="42.95" customHeight="1" x14ac:dyDescent="0.2"/>
    <row r="2" spans="2:15" ht="18" x14ac:dyDescent="0.25">
      <c r="B2" s="2021" t="s">
        <v>2328</v>
      </c>
      <c r="C2" s="2159"/>
      <c r="D2" s="2159"/>
      <c r="E2" s="2160"/>
      <c r="F2" s="2160"/>
      <c r="G2" s="2160"/>
      <c r="H2" s="2160"/>
      <c r="I2" s="2160"/>
      <c r="J2" s="2160"/>
      <c r="K2" s="2160"/>
      <c r="L2" s="2160"/>
      <c r="M2" s="2160"/>
      <c r="N2" s="2160"/>
      <c r="O2" s="840" t="s">
        <v>885</v>
      </c>
    </row>
    <row r="3" spans="2:15" ht="38.25" customHeight="1" x14ac:dyDescent="0.25">
      <c r="B3" s="2161" t="s">
        <v>1335</v>
      </c>
      <c r="C3" s="2162"/>
      <c r="D3" s="2162"/>
      <c r="E3" s="2162"/>
      <c r="F3" s="2162"/>
      <c r="G3" s="2162"/>
      <c r="H3" s="2162"/>
      <c r="I3" s="2162"/>
      <c r="J3" s="2162"/>
      <c r="K3" s="2162"/>
      <c r="L3" s="2162"/>
      <c r="M3" s="2162"/>
      <c r="N3" s="2162"/>
    </row>
    <row r="4" spans="2:15" s="1745" customFormat="1" ht="17.25" customHeight="1" x14ac:dyDescent="0.25">
      <c r="B4" s="2163">
        <v>2017</v>
      </c>
      <c r="C4" s="2164"/>
      <c r="D4" s="2164"/>
      <c r="E4" s="2164"/>
      <c r="F4" s="2164"/>
      <c r="G4" s="2164"/>
      <c r="H4" s="2164"/>
      <c r="I4" s="2164"/>
      <c r="J4" s="2164"/>
      <c r="K4" s="2164"/>
      <c r="L4" s="2164"/>
      <c r="M4" s="2164"/>
      <c r="N4" s="2164"/>
    </row>
    <row r="5" spans="2:15" ht="16.5" thickBot="1" x14ac:dyDescent="0.3">
      <c r="B5" s="2166" t="s">
        <v>1336</v>
      </c>
      <c r="C5" s="2166"/>
      <c r="D5" s="2166"/>
      <c r="E5" s="2166"/>
      <c r="F5" s="2166"/>
      <c r="G5" s="2166"/>
      <c r="H5" s="2166"/>
      <c r="I5" s="2166"/>
      <c r="J5" s="2166"/>
      <c r="K5" s="2166"/>
      <c r="L5" s="2166"/>
      <c r="M5" s="2166"/>
      <c r="N5" s="2166"/>
    </row>
    <row r="6" spans="2:15" ht="15.75" x14ac:dyDescent="0.25">
      <c r="B6" s="2165"/>
      <c r="C6" s="2165"/>
      <c r="D6" s="2165"/>
      <c r="E6" s="2165"/>
      <c r="F6" s="2165"/>
      <c r="G6" s="2165"/>
      <c r="H6" s="2165"/>
      <c r="I6" s="2165"/>
      <c r="J6" s="2165"/>
      <c r="K6" s="2165"/>
      <c r="L6" s="2165"/>
      <c r="M6" s="2165"/>
      <c r="N6" s="2165"/>
    </row>
    <row r="7" spans="2:15" ht="40.5" customHeight="1" x14ac:dyDescent="0.25">
      <c r="B7" s="1441" t="s">
        <v>1337</v>
      </c>
      <c r="C7" s="1442" t="s">
        <v>1338</v>
      </c>
      <c r="D7" s="1442" t="s">
        <v>1339</v>
      </c>
      <c r="E7" s="1442" t="s">
        <v>1340</v>
      </c>
      <c r="F7" s="1442" t="s">
        <v>1341</v>
      </c>
      <c r="G7" s="1442" t="s">
        <v>1084</v>
      </c>
      <c r="H7" s="1442" t="s">
        <v>1342</v>
      </c>
      <c r="I7" s="1438" t="s">
        <v>1343</v>
      </c>
      <c r="J7" s="1438" t="s">
        <v>1344</v>
      </c>
      <c r="K7" s="1442" t="s">
        <v>1345</v>
      </c>
      <c r="L7" s="1442" t="s">
        <v>1346</v>
      </c>
      <c r="M7" s="1442" t="s">
        <v>1347</v>
      </c>
      <c r="N7" s="1443" t="s">
        <v>1348</v>
      </c>
    </row>
    <row r="8" spans="2:15" ht="18" customHeight="1" x14ac:dyDescent="0.25">
      <c r="B8" s="549" t="s">
        <v>1349</v>
      </c>
      <c r="C8" s="1451">
        <v>38.299999999999997</v>
      </c>
      <c r="D8" s="1451">
        <v>22.4</v>
      </c>
      <c r="E8" s="1452">
        <v>0</v>
      </c>
      <c r="F8" s="1451">
        <v>0.3</v>
      </c>
      <c r="G8" s="1725">
        <v>60.999999999999993</v>
      </c>
      <c r="H8" s="1452">
        <v>1</v>
      </c>
      <c r="I8" s="1451">
        <v>44.1</v>
      </c>
      <c r="J8" s="1451">
        <v>5.7</v>
      </c>
      <c r="K8" s="1451">
        <v>6.5</v>
      </c>
      <c r="L8" s="1452">
        <v>0</v>
      </c>
      <c r="M8" s="1725">
        <v>57.300000000000004</v>
      </c>
      <c r="N8" s="1453">
        <v>3.6999999999999886</v>
      </c>
    </row>
    <row r="9" spans="2:15" ht="18" customHeight="1" x14ac:dyDescent="0.25">
      <c r="B9" s="549" t="s">
        <v>1350</v>
      </c>
      <c r="C9" s="1451">
        <v>21.1</v>
      </c>
      <c r="D9" s="1451">
        <v>8.5</v>
      </c>
      <c r="E9" s="1454">
        <v>0</v>
      </c>
      <c r="F9" s="1454">
        <v>0.1</v>
      </c>
      <c r="G9" s="1725">
        <v>29.700000000000003</v>
      </c>
      <c r="H9" s="1451">
        <v>2.8</v>
      </c>
      <c r="I9" s="1451">
        <v>18.899999999999999</v>
      </c>
      <c r="J9" s="1451">
        <v>1.7</v>
      </c>
      <c r="K9" s="1451">
        <v>7.2</v>
      </c>
      <c r="L9" s="1454">
        <v>0</v>
      </c>
      <c r="M9" s="1725">
        <v>30.599999999999998</v>
      </c>
      <c r="N9" s="1453">
        <v>-0.89999999999999503</v>
      </c>
    </row>
    <row r="10" spans="2:15" ht="18" customHeight="1" x14ac:dyDescent="0.25">
      <c r="B10" s="549" t="s">
        <v>1184</v>
      </c>
      <c r="C10" s="1451">
        <v>42.8</v>
      </c>
      <c r="D10" s="1451">
        <v>14.6</v>
      </c>
      <c r="E10" s="1451">
        <v>2.2000000000000002</v>
      </c>
      <c r="F10" s="1451">
        <v>0</v>
      </c>
      <c r="G10" s="1725">
        <v>59.6</v>
      </c>
      <c r="H10" s="1451">
        <v>4.7</v>
      </c>
      <c r="I10" s="1451">
        <v>35.9</v>
      </c>
      <c r="J10" s="1451">
        <v>2.6</v>
      </c>
      <c r="K10" s="1451">
        <v>18.399999999999999</v>
      </c>
      <c r="L10" s="1454">
        <v>0</v>
      </c>
      <c r="M10" s="1725">
        <v>61.6</v>
      </c>
      <c r="N10" s="1453">
        <v>-2</v>
      </c>
    </row>
    <row r="11" spans="2:15" ht="18" customHeight="1" x14ac:dyDescent="0.25">
      <c r="B11" s="549" t="s">
        <v>1185</v>
      </c>
      <c r="C11" s="1451">
        <v>430.6</v>
      </c>
      <c r="D11" s="1451">
        <v>316</v>
      </c>
      <c r="E11" s="1451">
        <v>49.1</v>
      </c>
      <c r="F11" s="1451">
        <v>9.1999999999999993</v>
      </c>
      <c r="G11" s="1725">
        <v>804.90000000000009</v>
      </c>
      <c r="H11" s="1454">
        <v>0</v>
      </c>
      <c r="I11" s="1451">
        <v>509.6</v>
      </c>
      <c r="J11" s="1451">
        <v>98.1</v>
      </c>
      <c r="K11" s="1451">
        <v>201.6</v>
      </c>
      <c r="L11" s="1454">
        <v>0</v>
      </c>
      <c r="M11" s="1725">
        <v>809.30000000000007</v>
      </c>
      <c r="N11" s="1453">
        <v>-4.3999999999999773</v>
      </c>
    </row>
    <row r="12" spans="2:15" ht="18" customHeight="1" x14ac:dyDescent="0.25">
      <c r="B12" s="549" t="s">
        <v>2287</v>
      </c>
      <c r="C12" s="1451"/>
      <c r="D12" s="1451"/>
      <c r="E12" s="1451"/>
      <c r="F12" s="1451"/>
      <c r="G12" s="1725"/>
      <c r="H12" s="1451"/>
      <c r="I12" s="1451"/>
      <c r="J12" s="1451"/>
      <c r="K12" s="1451"/>
      <c r="L12" s="1454"/>
      <c r="M12" s="1725"/>
      <c r="N12" s="1453"/>
    </row>
    <row r="13" spans="2:15" ht="18" customHeight="1" x14ac:dyDescent="0.25">
      <c r="B13" s="549" t="s">
        <v>1351</v>
      </c>
      <c r="C13" s="1451">
        <v>54.4</v>
      </c>
      <c r="D13" s="1451">
        <v>25.1</v>
      </c>
      <c r="E13" s="1451">
        <v>0.1</v>
      </c>
      <c r="F13" s="1451">
        <v>25.2</v>
      </c>
      <c r="G13" s="1725">
        <v>104.8</v>
      </c>
      <c r="H13" s="1451">
        <v>42.6</v>
      </c>
      <c r="I13" s="1454">
        <v>0</v>
      </c>
      <c r="J13" s="1451">
        <v>10.7</v>
      </c>
      <c r="K13" s="1451">
        <v>29</v>
      </c>
      <c r="L13" s="1451">
        <v>14.1</v>
      </c>
      <c r="M13" s="1725">
        <v>96.399999999999991</v>
      </c>
      <c r="N13" s="1453">
        <v>8.4000000000000057</v>
      </c>
    </row>
    <row r="14" spans="2:15" ht="18" customHeight="1" x14ac:dyDescent="0.25">
      <c r="B14" s="549" t="s">
        <v>1352</v>
      </c>
      <c r="C14" s="1451">
        <v>24.7</v>
      </c>
      <c r="D14" s="1451">
        <v>14.4</v>
      </c>
      <c r="E14" s="1451">
        <v>0.3</v>
      </c>
      <c r="F14" s="1451">
        <v>0</v>
      </c>
      <c r="G14" s="1725">
        <v>39.4</v>
      </c>
      <c r="H14" s="1451">
        <v>13.8</v>
      </c>
      <c r="I14" s="1454">
        <v>0</v>
      </c>
      <c r="J14" s="1451">
        <v>5.4</v>
      </c>
      <c r="K14" s="1451">
        <v>17.3</v>
      </c>
      <c r="L14" s="1454">
        <v>0</v>
      </c>
      <c r="M14" s="1725">
        <v>36.5</v>
      </c>
      <c r="N14" s="1453">
        <v>2.8999999999999986</v>
      </c>
    </row>
    <row r="15" spans="2:15" ht="18" customHeight="1" x14ac:dyDescent="0.25">
      <c r="B15" s="549" t="s">
        <v>1353</v>
      </c>
      <c r="C15" s="1451">
        <v>20.100000000000001</v>
      </c>
      <c r="D15" s="1451">
        <v>15</v>
      </c>
      <c r="E15" s="1451">
        <v>0.8</v>
      </c>
      <c r="F15" s="1451">
        <v>0.3</v>
      </c>
      <c r="G15" s="1725">
        <v>36.199999999999996</v>
      </c>
      <c r="H15" s="1451">
        <v>17</v>
      </c>
      <c r="I15" s="1454">
        <v>0</v>
      </c>
      <c r="J15" s="1451">
        <v>3.6</v>
      </c>
      <c r="K15" s="1451">
        <v>14.8</v>
      </c>
      <c r="L15" s="1454">
        <v>0</v>
      </c>
      <c r="M15" s="1725">
        <v>35.400000000000006</v>
      </c>
      <c r="N15" s="1453">
        <v>0.79999999999999005</v>
      </c>
    </row>
    <row r="16" spans="2:15" ht="18" customHeight="1" x14ac:dyDescent="0.25">
      <c r="B16" s="549" t="s">
        <v>1354</v>
      </c>
      <c r="C16" s="1451">
        <v>128.80000000000001</v>
      </c>
      <c r="D16" s="1451">
        <v>38.200000000000003</v>
      </c>
      <c r="E16" s="1451">
        <v>4</v>
      </c>
      <c r="F16" s="1451">
        <v>0.3</v>
      </c>
      <c r="G16" s="1725">
        <v>171.3</v>
      </c>
      <c r="H16" s="1451">
        <v>57.4</v>
      </c>
      <c r="I16" s="1451">
        <v>96.6</v>
      </c>
      <c r="J16" s="1451">
        <v>10.1</v>
      </c>
      <c r="K16" s="1451">
        <v>6.8</v>
      </c>
      <c r="L16" s="1454">
        <v>0</v>
      </c>
      <c r="M16" s="1725">
        <v>170.9</v>
      </c>
      <c r="N16" s="1453">
        <v>0.40000000000000568</v>
      </c>
    </row>
    <row r="17" spans="2:14" ht="18" customHeight="1" x14ac:dyDescent="0.25">
      <c r="B17" s="549" t="s">
        <v>1191</v>
      </c>
      <c r="C17" s="1451">
        <v>29.9</v>
      </c>
      <c r="D17" s="1451">
        <v>9.5</v>
      </c>
      <c r="E17" s="1451">
        <v>0.2</v>
      </c>
      <c r="F17" s="1451">
        <v>0.1</v>
      </c>
      <c r="G17" s="1725">
        <v>39.700000000000003</v>
      </c>
      <c r="H17" s="1451">
        <v>4.8</v>
      </c>
      <c r="I17" s="1451">
        <v>36.5</v>
      </c>
      <c r="J17" s="1454">
        <v>0.1</v>
      </c>
      <c r="K17" s="1451">
        <v>0</v>
      </c>
      <c r="L17" s="1454">
        <v>0</v>
      </c>
      <c r="M17" s="1725">
        <v>41.4</v>
      </c>
      <c r="N17" s="1453">
        <v>-1.6999999999999957</v>
      </c>
    </row>
    <row r="18" spans="2:14" ht="18" customHeight="1" x14ac:dyDescent="0.25">
      <c r="B18" s="549" t="s">
        <v>1355</v>
      </c>
      <c r="C18" s="1451">
        <v>39.700000000000003</v>
      </c>
      <c r="D18" s="1451">
        <v>17.100000000000001</v>
      </c>
      <c r="E18" s="1451">
        <v>0.9</v>
      </c>
      <c r="F18" s="1451">
        <v>1.2</v>
      </c>
      <c r="G18" s="1725">
        <v>58.900000000000006</v>
      </c>
      <c r="H18" s="1451">
        <v>5</v>
      </c>
      <c r="I18" s="1451">
        <v>33</v>
      </c>
      <c r="J18" s="1451">
        <v>5.5</v>
      </c>
      <c r="K18" s="1451">
        <v>10.199999999999999</v>
      </c>
      <c r="L18" s="1454">
        <v>0</v>
      </c>
      <c r="M18" s="1725">
        <v>53.7</v>
      </c>
      <c r="N18" s="1453">
        <v>5.2000000000000028</v>
      </c>
    </row>
    <row r="19" spans="2:14" ht="18" customHeight="1" x14ac:dyDescent="0.25">
      <c r="B19" s="549" t="s">
        <v>1193</v>
      </c>
      <c r="C19" s="1451">
        <v>37.4</v>
      </c>
      <c r="D19" s="1451">
        <v>12.6</v>
      </c>
      <c r="E19" s="1451">
        <v>0.5</v>
      </c>
      <c r="F19" s="1451">
        <v>0.3</v>
      </c>
      <c r="G19" s="1725">
        <v>50.8</v>
      </c>
      <c r="H19" s="1454">
        <v>0</v>
      </c>
      <c r="I19" s="1451">
        <v>42.2</v>
      </c>
      <c r="J19" s="1451">
        <v>3.9</v>
      </c>
      <c r="K19" s="1451">
        <v>4.5999999999999996</v>
      </c>
      <c r="L19" s="1454">
        <v>0</v>
      </c>
      <c r="M19" s="1725">
        <v>50.7</v>
      </c>
      <c r="N19" s="1453">
        <v>9.9999999999994316E-2</v>
      </c>
    </row>
    <row r="20" spans="2:14" ht="18" customHeight="1" x14ac:dyDescent="0.25">
      <c r="B20" s="549" t="s">
        <v>1194</v>
      </c>
      <c r="C20" s="1451">
        <v>159.80000000000001</v>
      </c>
      <c r="D20" s="1451">
        <v>60</v>
      </c>
      <c r="E20" s="1451">
        <v>2</v>
      </c>
      <c r="F20" s="1451">
        <v>0.2</v>
      </c>
      <c r="G20" s="1725">
        <v>222</v>
      </c>
      <c r="H20" s="1451">
        <v>31.7</v>
      </c>
      <c r="I20" s="1451">
        <v>134.9</v>
      </c>
      <c r="J20" s="1451">
        <v>8.6</v>
      </c>
      <c r="K20" s="1451">
        <v>55.5</v>
      </c>
      <c r="L20" s="1451">
        <v>0</v>
      </c>
      <c r="M20" s="1725">
        <v>230.7</v>
      </c>
      <c r="N20" s="1453">
        <v>-8.6999999999999886</v>
      </c>
    </row>
    <row r="21" spans="2:14" ht="18" customHeight="1" x14ac:dyDescent="0.25">
      <c r="B21" s="549" t="s">
        <v>1195</v>
      </c>
      <c r="C21" s="1451">
        <v>7.9</v>
      </c>
      <c r="D21" s="1451">
        <v>3.8</v>
      </c>
      <c r="E21" s="1454">
        <v>0</v>
      </c>
      <c r="F21" s="1451">
        <v>0.1</v>
      </c>
      <c r="G21" s="1725">
        <v>11.799999999999999</v>
      </c>
      <c r="H21" s="1451">
        <v>0.4</v>
      </c>
      <c r="I21" s="1451">
        <v>6.6</v>
      </c>
      <c r="J21" s="1451">
        <v>0.9</v>
      </c>
      <c r="K21" s="1451">
        <v>4.8</v>
      </c>
      <c r="L21" s="1451">
        <v>0</v>
      </c>
      <c r="M21" s="1725">
        <v>12.7</v>
      </c>
      <c r="N21" s="1453">
        <v>-0.90000000000000036</v>
      </c>
    </row>
    <row r="22" spans="2:14" ht="18" customHeight="1" x14ac:dyDescent="0.25">
      <c r="B22" s="1436" t="s">
        <v>1196</v>
      </c>
      <c r="C22" s="1451">
        <v>163.1</v>
      </c>
      <c r="D22" s="1451">
        <v>67.3</v>
      </c>
      <c r="E22" s="1451">
        <v>0.9</v>
      </c>
      <c r="F22" s="1451">
        <v>1.1000000000000001</v>
      </c>
      <c r="G22" s="1725">
        <v>232.39999999999998</v>
      </c>
      <c r="H22" s="1451">
        <v>24.5</v>
      </c>
      <c r="I22" s="1455">
        <v>140</v>
      </c>
      <c r="J22" s="1451">
        <v>39.799999999999997</v>
      </c>
      <c r="K22" s="1451">
        <v>31</v>
      </c>
      <c r="L22" s="1452">
        <v>0</v>
      </c>
      <c r="M22" s="1725">
        <v>235.3</v>
      </c>
      <c r="N22" s="1453">
        <v>-2.9000000000000341</v>
      </c>
    </row>
    <row r="23" spans="2:14" ht="18" customHeight="1" x14ac:dyDescent="0.25">
      <c r="B23" s="549" t="s">
        <v>1356</v>
      </c>
      <c r="C23" s="1451">
        <v>17.899999999999999</v>
      </c>
      <c r="D23" s="1451">
        <v>8.1</v>
      </c>
      <c r="E23" s="1451">
        <v>0</v>
      </c>
      <c r="F23" s="1451">
        <v>0.4</v>
      </c>
      <c r="G23" s="1725">
        <v>26.4</v>
      </c>
      <c r="H23" s="1454">
        <v>0</v>
      </c>
      <c r="I23" s="1451">
        <v>24.1</v>
      </c>
      <c r="J23" s="1451">
        <v>0.5</v>
      </c>
      <c r="K23" s="1451">
        <v>1.8</v>
      </c>
      <c r="L23" s="1454">
        <v>0</v>
      </c>
      <c r="M23" s="1725">
        <v>26.400000000000002</v>
      </c>
      <c r="N23" s="1453">
        <v>0</v>
      </c>
    </row>
    <row r="24" spans="2:14" ht="18" customHeight="1" x14ac:dyDescent="0.25">
      <c r="B24" s="1436" t="s">
        <v>1198</v>
      </c>
      <c r="C24" s="1451">
        <v>35</v>
      </c>
      <c r="D24" s="1451">
        <v>12.6</v>
      </c>
      <c r="E24" s="1454">
        <v>0</v>
      </c>
      <c r="F24" s="1451">
        <v>1.2</v>
      </c>
      <c r="G24" s="1725">
        <v>48.800000000000004</v>
      </c>
      <c r="H24" s="1454">
        <v>0</v>
      </c>
      <c r="I24" s="1451">
        <v>38.4</v>
      </c>
      <c r="J24" s="1451">
        <v>2.7</v>
      </c>
      <c r="K24" s="1451">
        <v>8.6999999999999993</v>
      </c>
      <c r="L24" s="1454">
        <v>0</v>
      </c>
      <c r="M24" s="1725">
        <v>49.8</v>
      </c>
      <c r="N24" s="1453">
        <v>-0.99999999999999289</v>
      </c>
    </row>
    <row r="25" spans="2:14" ht="18" customHeight="1" x14ac:dyDescent="0.25">
      <c r="B25" s="549" t="s">
        <v>1357</v>
      </c>
      <c r="C25" s="1451">
        <v>40.1</v>
      </c>
      <c r="D25" s="1451">
        <v>25.7</v>
      </c>
      <c r="E25" s="1454">
        <v>0</v>
      </c>
      <c r="F25" s="1451">
        <v>0.4</v>
      </c>
      <c r="G25" s="1725">
        <v>66.2</v>
      </c>
      <c r="H25" s="1451">
        <v>35.9</v>
      </c>
      <c r="I25" s="1454">
        <v>0</v>
      </c>
      <c r="J25" s="1451">
        <v>8.3000000000000007</v>
      </c>
      <c r="K25" s="1451">
        <v>16.600000000000001</v>
      </c>
      <c r="L25" s="1454">
        <v>0</v>
      </c>
      <c r="M25" s="1725">
        <v>60.800000000000004</v>
      </c>
      <c r="N25" s="1453">
        <v>5.3999999999999986</v>
      </c>
    </row>
    <row r="26" spans="2:14" ht="18" customHeight="1" x14ac:dyDescent="0.25">
      <c r="B26" s="549" t="s">
        <v>1358</v>
      </c>
      <c r="C26" s="1451">
        <v>77.400000000000006</v>
      </c>
      <c r="D26" s="1451">
        <v>48.6</v>
      </c>
      <c r="E26" s="1451">
        <v>4.5</v>
      </c>
      <c r="F26" s="1451">
        <v>0.6</v>
      </c>
      <c r="G26" s="1725">
        <v>131.1</v>
      </c>
      <c r="H26" s="1451">
        <v>96.2</v>
      </c>
      <c r="I26" s="1454">
        <v>0</v>
      </c>
      <c r="J26" s="1451">
        <v>5.4</v>
      </c>
      <c r="K26" s="1451">
        <v>22.5</v>
      </c>
      <c r="L26" s="1454">
        <v>0</v>
      </c>
      <c r="M26" s="1725">
        <v>124.10000000000001</v>
      </c>
      <c r="N26" s="1453">
        <v>6.9999999999999858</v>
      </c>
    </row>
    <row r="27" spans="2:14" ht="18" customHeight="1" x14ac:dyDescent="0.25">
      <c r="B27" s="549" t="s">
        <v>1359</v>
      </c>
      <c r="C27" s="1451">
        <v>144.80000000000001</v>
      </c>
      <c r="D27" s="1451">
        <v>64.900000000000006</v>
      </c>
      <c r="E27" s="1451">
        <v>4.0999999999999996</v>
      </c>
      <c r="F27" s="1451">
        <v>1.9</v>
      </c>
      <c r="G27" s="1725">
        <v>215.70000000000002</v>
      </c>
      <c r="H27" s="1451">
        <v>31.3</v>
      </c>
      <c r="I27" s="1451">
        <v>156.30000000000001</v>
      </c>
      <c r="J27" s="1451">
        <v>2.7</v>
      </c>
      <c r="K27" s="1451">
        <v>29.5</v>
      </c>
      <c r="L27" s="1454">
        <v>0</v>
      </c>
      <c r="M27" s="1725">
        <v>219.8</v>
      </c>
      <c r="N27" s="1453">
        <v>-4.0999999999999943</v>
      </c>
    </row>
    <row r="28" spans="2:14" ht="18" customHeight="1" x14ac:dyDescent="0.25">
      <c r="B28" s="549" t="s">
        <v>1202</v>
      </c>
      <c r="C28" s="1451">
        <v>17.5</v>
      </c>
      <c r="D28" s="1451">
        <v>9.5</v>
      </c>
      <c r="E28" s="1454">
        <v>0</v>
      </c>
      <c r="F28" s="1451">
        <v>0.1</v>
      </c>
      <c r="G28" s="1725">
        <v>27.1</v>
      </c>
      <c r="H28" s="1454">
        <v>0</v>
      </c>
      <c r="I28" s="1451">
        <v>27.7</v>
      </c>
      <c r="J28" s="1451">
        <v>0.8</v>
      </c>
      <c r="K28" s="1451">
        <v>0.5</v>
      </c>
      <c r="L28" s="1454">
        <v>0</v>
      </c>
      <c r="M28" s="1725">
        <v>29</v>
      </c>
      <c r="N28" s="1453">
        <v>-1.8999999999999986</v>
      </c>
    </row>
    <row r="29" spans="2:14" ht="18" customHeight="1" x14ac:dyDescent="0.25">
      <c r="B29" s="549" t="s">
        <v>1203</v>
      </c>
      <c r="C29" s="1451">
        <v>80.3</v>
      </c>
      <c r="D29" s="1451">
        <v>47</v>
      </c>
      <c r="E29" s="1451">
        <v>6.9</v>
      </c>
      <c r="F29" s="1451">
        <v>0.5</v>
      </c>
      <c r="G29" s="1725">
        <v>134.69999999999999</v>
      </c>
      <c r="H29" s="1451">
        <v>78.5</v>
      </c>
      <c r="I29" s="1454">
        <v>0</v>
      </c>
      <c r="J29" s="1451">
        <v>25.7</v>
      </c>
      <c r="K29" s="1451">
        <v>31.3</v>
      </c>
      <c r="L29" s="1454">
        <v>0</v>
      </c>
      <c r="M29" s="1725">
        <v>135.5</v>
      </c>
      <c r="N29" s="1453">
        <v>-0.80000000000001137</v>
      </c>
    </row>
    <row r="30" spans="2:14" ht="18" customHeight="1" x14ac:dyDescent="0.25">
      <c r="B30" s="549" t="s">
        <v>1360</v>
      </c>
      <c r="C30" s="1451">
        <v>244.6</v>
      </c>
      <c r="D30" s="1451">
        <v>77.2</v>
      </c>
      <c r="E30" s="1451">
        <v>5.7</v>
      </c>
      <c r="F30" s="1451">
        <v>0.3</v>
      </c>
      <c r="G30" s="1725">
        <v>327.8</v>
      </c>
      <c r="H30" s="1451">
        <v>42.9</v>
      </c>
      <c r="I30" s="1451">
        <v>199.5</v>
      </c>
      <c r="J30" s="1451">
        <v>71.7</v>
      </c>
      <c r="K30" s="1451">
        <v>21.9</v>
      </c>
      <c r="L30" s="1454">
        <v>0</v>
      </c>
      <c r="M30" s="1725">
        <v>336</v>
      </c>
      <c r="N30" s="1453">
        <v>-8.1999999999999886</v>
      </c>
    </row>
    <row r="31" spans="2:14" ht="18" customHeight="1" x14ac:dyDescent="0.25">
      <c r="B31" s="549" t="s">
        <v>1361</v>
      </c>
      <c r="C31" s="1451">
        <v>161.69999999999999</v>
      </c>
      <c r="D31" s="1451">
        <v>102</v>
      </c>
      <c r="E31" s="1451">
        <v>1.8</v>
      </c>
      <c r="F31" s="1451">
        <v>10.1</v>
      </c>
      <c r="G31" s="1725">
        <v>275.60000000000002</v>
      </c>
      <c r="H31" s="1454">
        <v>0</v>
      </c>
      <c r="I31" s="1451">
        <v>206.4</v>
      </c>
      <c r="J31" s="1451">
        <v>28.8</v>
      </c>
      <c r="K31" s="1451">
        <v>51.3</v>
      </c>
      <c r="L31" s="1454">
        <v>0.1</v>
      </c>
      <c r="M31" s="1725">
        <v>286.60000000000002</v>
      </c>
      <c r="N31" s="1453">
        <v>-11</v>
      </c>
    </row>
    <row r="32" spans="2:14" ht="18" customHeight="1" x14ac:dyDescent="0.25">
      <c r="B32" s="549" t="s">
        <v>1206</v>
      </c>
      <c r="C32" s="1451">
        <v>28.4</v>
      </c>
      <c r="D32" s="1451">
        <v>12</v>
      </c>
      <c r="E32" s="1454">
        <v>0</v>
      </c>
      <c r="F32" s="1451">
        <v>0.9</v>
      </c>
      <c r="G32" s="1725">
        <v>41.3</v>
      </c>
      <c r="H32" s="1451">
        <v>0</v>
      </c>
      <c r="I32" s="1451">
        <v>37.1</v>
      </c>
      <c r="J32" s="1451">
        <v>0</v>
      </c>
      <c r="K32" s="1451">
        <v>5.2</v>
      </c>
      <c r="L32" s="1454">
        <v>0</v>
      </c>
      <c r="M32" s="1725">
        <v>42.300000000000004</v>
      </c>
      <c r="N32" s="1453">
        <v>-1.0000000000000071</v>
      </c>
    </row>
    <row r="33" spans="2:14" ht="18" customHeight="1" x14ac:dyDescent="0.25">
      <c r="B33" s="549" t="s">
        <v>1362</v>
      </c>
      <c r="C33" s="1451">
        <v>82.7</v>
      </c>
      <c r="D33" s="1451">
        <v>75.5</v>
      </c>
      <c r="E33" s="1451">
        <v>7.1</v>
      </c>
      <c r="F33" s="1451">
        <v>4.7</v>
      </c>
      <c r="G33" s="1725">
        <v>169.99999999999997</v>
      </c>
      <c r="H33" s="1451">
        <v>57.9</v>
      </c>
      <c r="I33" s="1454">
        <v>0</v>
      </c>
      <c r="J33" s="1451">
        <v>38.799999999999997</v>
      </c>
      <c r="K33" s="1451">
        <v>73.2</v>
      </c>
      <c r="L33" s="1454">
        <v>0</v>
      </c>
      <c r="M33" s="1725">
        <v>169.89999999999998</v>
      </c>
      <c r="N33" s="1453">
        <v>9.9999999999994316E-2</v>
      </c>
    </row>
    <row r="34" spans="2:14" ht="18" customHeight="1" x14ac:dyDescent="0.25">
      <c r="B34" s="549" t="s">
        <v>1363</v>
      </c>
      <c r="C34" s="1451">
        <v>617.1</v>
      </c>
      <c r="D34" s="1451">
        <v>260.3</v>
      </c>
      <c r="E34" s="1451">
        <v>9.8000000000000007</v>
      </c>
      <c r="F34" s="1451">
        <v>1.4</v>
      </c>
      <c r="G34" s="1725">
        <v>888.6</v>
      </c>
      <c r="H34" s="1451">
        <v>136.30000000000001</v>
      </c>
      <c r="I34" s="1451">
        <v>587.79999999999995</v>
      </c>
      <c r="J34" s="1451">
        <v>42.9</v>
      </c>
      <c r="K34" s="1451">
        <v>124.8</v>
      </c>
      <c r="L34" s="1454">
        <v>0</v>
      </c>
      <c r="M34" s="1725">
        <v>891.79999999999984</v>
      </c>
      <c r="N34" s="1453">
        <v>-3.1999999999998181</v>
      </c>
    </row>
    <row r="35" spans="2:14" ht="18" customHeight="1" x14ac:dyDescent="0.25">
      <c r="B35" s="549" t="s">
        <v>1209</v>
      </c>
      <c r="C35" s="1444">
        <v>30</v>
      </c>
      <c r="D35" s="1444">
        <v>35.700000000000003</v>
      </c>
      <c r="E35" s="202">
        <v>0.2</v>
      </c>
      <c r="F35" s="1444">
        <v>1.7</v>
      </c>
      <c r="G35" s="1445">
        <v>67.600000000000009</v>
      </c>
      <c r="H35" s="1444">
        <v>44.5</v>
      </c>
      <c r="I35" s="202">
        <v>0</v>
      </c>
      <c r="J35" s="1444">
        <v>9.1999999999999993</v>
      </c>
      <c r="K35" s="202">
        <v>13.5</v>
      </c>
      <c r="L35" s="202">
        <v>0</v>
      </c>
      <c r="M35" s="1445">
        <v>67.2</v>
      </c>
      <c r="N35" s="1446">
        <v>0.40000000000000568</v>
      </c>
    </row>
    <row r="36" spans="2:14" ht="18" customHeight="1" x14ac:dyDescent="0.25">
      <c r="B36" s="549" t="s">
        <v>1364</v>
      </c>
      <c r="C36" s="1444">
        <v>17.5</v>
      </c>
      <c r="D36" s="1444">
        <v>6</v>
      </c>
      <c r="E36" s="1444">
        <v>0</v>
      </c>
      <c r="F36" s="1444">
        <v>0.4</v>
      </c>
      <c r="G36" s="1445">
        <v>23.9</v>
      </c>
      <c r="H36" s="1444">
        <v>6</v>
      </c>
      <c r="I36" s="202">
        <v>10.1</v>
      </c>
      <c r="J36" s="1444">
        <v>0.6</v>
      </c>
      <c r="K36" s="1444">
        <v>1.5</v>
      </c>
      <c r="L36" s="202">
        <v>0</v>
      </c>
      <c r="M36" s="1445">
        <v>18.200000000000003</v>
      </c>
      <c r="N36" s="1446">
        <v>5.6999999999999957</v>
      </c>
    </row>
    <row r="37" spans="2:14" ht="18" customHeight="1" x14ac:dyDescent="0.25">
      <c r="B37" s="549" t="s">
        <v>1211</v>
      </c>
      <c r="C37" s="1444">
        <v>91.8</v>
      </c>
      <c r="D37" s="1444">
        <v>49</v>
      </c>
      <c r="E37" s="1444">
        <v>3.6</v>
      </c>
      <c r="F37" s="1444">
        <v>0.2</v>
      </c>
      <c r="G37" s="1445">
        <v>144.6</v>
      </c>
      <c r="H37" s="1444">
        <v>121.8</v>
      </c>
      <c r="I37" s="1444">
        <v>0</v>
      </c>
      <c r="J37" s="1444">
        <v>12.1</v>
      </c>
      <c r="K37" s="1444">
        <v>16.600000000000001</v>
      </c>
      <c r="L37" s="202">
        <v>0</v>
      </c>
      <c r="M37" s="1445">
        <v>150.5</v>
      </c>
      <c r="N37" s="1446">
        <v>-5.9000000000000057</v>
      </c>
    </row>
    <row r="38" spans="2:14" ht="18" customHeight="1" x14ac:dyDescent="0.25">
      <c r="B38" s="549" t="s">
        <v>1365</v>
      </c>
      <c r="C38" s="1444">
        <v>42.8</v>
      </c>
      <c r="D38" s="1444">
        <v>15.5</v>
      </c>
      <c r="E38" s="1444">
        <v>0.1</v>
      </c>
      <c r="F38" s="1444">
        <v>0.6</v>
      </c>
      <c r="G38" s="1445">
        <v>59</v>
      </c>
      <c r="H38" s="1444">
        <v>0</v>
      </c>
      <c r="I38" s="202">
        <v>45.9</v>
      </c>
      <c r="J38" s="1444">
        <v>4.9000000000000004</v>
      </c>
      <c r="K38" s="1444">
        <v>11</v>
      </c>
      <c r="L38" s="1444">
        <v>0</v>
      </c>
      <c r="M38" s="1445">
        <v>61.8</v>
      </c>
      <c r="N38" s="1446">
        <v>-2.7999999999999972</v>
      </c>
    </row>
    <row r="39" spans="2:14" ht="18" customHeight="1" x14ac:dyDescent="0.25">
      <c r="B39" s="549" t="s">
        <v>1366</v>
      </c>
      <c r="C39" s="1444">
        <v>547.1</v>
      </c>
      <c r="D39" s="1444">
        <v>533.5</v>
      </c>
      <c r="E39" s="1444">
        <v>13.2</v>
      </c>
      <c r="F39" s="1444">
        <v>3.1</v>
      </c>
      <c r="G39" s="1445">
        <v>1096.8999999999999</v>
      </c>
      <c r="H39" s="1444">
        <v>594.20000000000005</v>
      </c>
      <c r="I39" s="202">
        <v>0</v>
      </c>
      <c r="J39" s="1444">
        <v>82</v>
      </c>
      <c r="K39" s="1444">
        <v>372.8</v>
      </c>
      <c r="L39" s="202">
        <v>2.8</v>
      </c>
      <c r="M39" s="1445">
        <v>1051.8</v>
      </c>
      <c r="N39" s="1446">
        <v>45.099999999999909</v>
      </c>
    </row>
    <row r="40" spans="2:14" ht="18" customHeight="1" x14ac:dyDescent="0.25">
      <c r="B40" s="549" t="s">
        <v>2288</v>
      </c>
      <c r="C40" s="1444"/>
      <c r="D40" s="1444"/>
      <c r="E40" s="1444"/>
      <c r="F40" s="1444"/>
      <c r="G40" s="1445"/>
      <c r="H40" s="1444"/>
      <c r="I40" s="1444"/>
      <c r="J40" s="1444"/>
      <c r="K40" s="1444"/>
      <c r="L40" s="202"/>
      <c r="M40" s="1445"/>
      <c r="N40" s="1446"/>
    </row>
    <row r="41" spans="2:14" ht="18" customHeight="1" x14ac:dyDescent="0.25">
      <c r="B41" s="549" t="s">
        <v>1215</v>
      </c>
      <c r="C41" s="1444">
        <v>86.2</v>
      </c>
      <c r="D41" s="1444">
        <v>5</v>
      </c>
      <c r="E41" s="1444">
        <v>15.8</v>
      </c>
      <c r="F41" s="1444">
        <v>0.3</v>
      </c>
      <c r="G41" s="1445">
        <v>107.3</v>
      </c>
      <c r="H41" s="1444">
        <v>3.9</v>
      </c>
      <c r="I41" s="1444">
        <v>50.2</v>
      </c>
      <c r="J41" s="1444">
        <v>6.5</v>
      </c>
      <c r="K41" s="1444">
        <v>45.6</v>
      </c>
      <c r="L41" s="1444">
        <v>0</v>
      </c>
      <c r="M41" s="1445">
        <v>106.2</v>
      </c>
      <c r="N41" s="1446">
        <v>1.0999999999999943</v>
      </c>
    </row>
    <row r="42" spans="2:14" ht="18" customHeight="1" x14ac:dyDescent="0.25">
      <c r="B42" s="549" t="s">
        <v>1367</v>
      </c>
      <c r="C42" s="1444">
        <v>193.4</v>
      </c>
      <c r="D42" s="1444">
        <v>180.6</v>
      </c>
      <c r="E42" s="1444">
        <v>1.2</v>
      </c>
      <c r="F42" s="1444">
        <v>0.5</v>
      </c>
      <c r="G42" s="1445">
        <v>375.7</v>
      </c>
      <c r="H42" s="202">
        <v>327.2</v>
      </c>
      <c r="I42" s="1444">
        <v>0</v>
      </c>
      <c r="J42" s="1444">
        <v>8.9</v>
      </c>
      <c r="K42" s="1444">
        <v>0</v>
      </c>
      <c r="L42" s="202">
        <v>0</v>
      </c>
      <c r="M42" s="1445">
        <v>336.09999999999997</v>
      </c>
      <c r="N42" s="1446">
        <v>39.600000000000023</v>
      </c>
    </row>
    <row r="43" spans="2:14" ht="18" customHeight="1" x14ac:dyDescent="0.25">
      <c r="B43" s="549" t="s">
        <v>1368</v>
      </c>
      <c r="C43" s="1444">
        <v>101.2</v>
      </c>
      <c r="D43" s="1444">
        <v>58.4</v>
      </c>
      <c r="E43" s="1444">
        <v>4.5</v>
      </c>
      <c r="F43" s="1444">
        <v>1.8</v>
      </c>
      <c r="G43" s="1445">
        <v>165.9</v>
      </c>
      <c r="H43" s="1444">
        <v>0</v>
      </c>
      <c r="I43" s="1444">
        <v>127.4</v>
      </c>
      <c r="J43" s="1444">
        <v>13.5</v>
      </c>
      <c r="K43" s="1444">
        <v>13.8</v>
      </c>
      <c r="L43" s="202">
        <v>0</v>
      </c>
      <c r="M43" s="1445">
        <v>154.70000000000002</v>
      </c>
      <c r="N43" s="1446">
        <v>11.199999999999989</v>
      </c>
    </row>
    <row r="44" spans="2:14" ht="18" customHeight="1" x14ac:dyDescent="0.25">
      <c r="B44" s="549" t="s">
        <v>1218</v>
      </c>
      <c r="C44" s="1444">
        <v>190.3</v>
      </c>
      <c r="D44" s="1444">
        <v>119.6</v>
      </c>
      <c r="E44" s="1444">
        <v>4.8</v>
      </c>
      <c r="F44" s="1444">
        <v>40.4</v>
      </c>
      <c r="G44" s="1445">
        <v>355.09999999999997</v>
      </c>
      <c r="H44" s="1444">
        <v>0.4</v>
      </c>
      <c r="I44" s="202">
        <v>301.60000000000002</v>
      </c>
      <c r="J44" s="1444">
        <v>25.6</v>
      </c>
      <c r="K44" s="1444">
        <v>47.7</v>
      </c>
      <c r="L44" s="1444">
        <v>0.5</v>
      </c>
      <c r="M44" s="1445">
        <v>375.8</v>
      </c>
      <c r="N44" s="1446">
        <v>-20.700000000000045</v>
      </c>
    </row>
    <row r="45" spans="2:14" ht="18" customHeight="1" x14ac:dyDescent="0.25">
      <c r="B45" s="549" t="s">
        <v>1369</v>
      </c>
      <c r="C45" s="1444">
        <v>4065.4</v>
      </c>
      <c r="D45" s="1444">
        <v>2422.3000000000002</v>
      </c>
      <c r="E45" s="1444">
        <v>324</v>
      </c>
      <c r="F45" s="1444">
        <v>13.1</v>
      </c>
      <c r="G45" s="1445">
        <v>6824.8000000000011</v>
      </c>
      <c r="H45" s="1444">
        <v>5120.8999999999996</v>
      </c>
      <c r="I45" s="1444">
        <v>0</v>
      </c>
      <c r="J45" s="1444">
        <v>671.8</v>
      </c>
      <c r="K45" s="1444">
        <v>492.9</v>
      </c>
      <c r="L45" s="1444">
        <v>2.8</v>
      </c>
      <c r="M45" s="1445">
        <v>6288.4</v>
      </c>
      <c r="N45" s="1446">
        <v>536.40000000000146</v>
      </c>
    </row>
    <row r="46" spans="2:14" ht="18" customHeight="1" x14ac:dyDescent="0.25">
      <c r="B46" s="549" t="s">
        <v>1370</v>
      </c>
      <c r="C46" s="1444">
        <v>18.899999999999999</v>
      </c>
      <c r="D46" s="1444">
        <v>8.6999999999999993</v>
      </c>
      <c r="E46" s="202">
        <v>0.5</v>
      </c>
      <c r="F46" s="202">
        <v>0</v>
      </c>
      <c r="G46" s="1445">
        <v>28.099999999999998</v>
      </c>
      <c r="H46" s="1444">
        <v>4.3</v>
      </c>
      <c r="I46" s="202">
        <v>17.100000000000001</v>
      </c>
      <c r="J46" s="202">
        <v>0.1</v>
      </c>
      <c r="K46" s="1444">
        <v>6.6</v>
      </c>
      <c r="L46" s="202">
        <v>0</v>
      </c>
      <c r="M46" s="1445">
        <v>28.1</v>
      </c>
      <c r="N46" s="1446">
        <v>0</v>
      </c>
    </row>
    <row r="47" spans="2:14" ht="18" customHeight="1" x14ac:dyDescent="0.25">
      <c r="B47" s="549" t="s">
        <v>1221</v>
      </c>
      <c r="C47" s="1444">
        <v>10.4</v>
      </c>
      <c r="D47" s="1444">
        <v>7.6</v>
      </c>
      <c r="E47" s="202">
        <v>0</v>
      </c>
      <c r="F47" s="1444">
        <v>0</v>
      </c>
      <c r="G47" s="1445">
        <v>18</v>
      </c>
      <c r="H47" s="202">
        <v>14.8</v>
      </c>
      <c r="I47" s="1444">
        <v>0</v>
      </c>
      <c r="J47" s="1444">
        <v>0</v>
      </c>
      <c r="K47" s="1444">
        <v>3</v>
      </c>
      <c r="L47" s="202">
        <v>0</v>
      </c>
      <c r="M47" s="1445">
        <v>17.8</v>
      </c>
      <c r="N47" s="1446">
        <v>0.19999999999999929</v>
      </c>
    </row>
    <row r="48" spans="2:14" ht="18" customHeight="1" x14ac:dyDescent="0.25">
      <c r="B48" s="549" t="s">
        <v>1371</v>
      </c>
      <c r="C48" s="1444">
        <v>29.5</v>
      </c>
      <c r="D48" s="1444">
        <v>13.6</v>
      </c>
      <c r="E48" s="1444">
        <v>0</v>
      </c>
      <c r="F48" s="1444">
        <v>0.1</v>
      </c>
      <c r="G48" s="1445">
        <v>43.2</v>
      </c>
      <c r="H48" s="202">
        <v>0</v>
      </c>
      <c r="I48" s="1444">
        <v>33.6</v>
      </c>
      <c r="J48" s="1444">
        <v>1.6</v>
      </c>
      <c r="K48" s="1444">
        <v>7.9</v>
      </c>
      <c r="L48" s="202">
        <v>0</v>
      </c>
      <c r="M48" s="1445">
        <v>43.1</v>
      </c>
      <c r="N48" s="1446">
        <v>0.10000000000000142</v>
      </c>
    </row>
    <row r="49" spans="2:14" ht="18" customHeight="1" x14ac:dyDescent="0.25">
      <c r="B49" s="549" t="s">
        <v>1372</v>
      </c>
      <c r="C49" s="1444">
        <v>19.7</v>
      </c>
      <c r="D49" s="1444">
        <v>10.199999999999999</v>
      </c>
      <c r="E49" s="202">
        <v>0.5</v>
      </c>
      <c r="F49" s="1444">
        <v>0.1</v>
      </c>
      <c r="G49" s="1445">
        <v>30.5</v>
      </c>
      <c r="H49" s="202">
        <v>0</v>
      </c>
      <c r="I49" s="1444">
        <v>30.6</v>
      </c>
      <c r="J49" s="1444">
        <v>0</v>
      </c>
      <c r="K49" s="202">
        <v>0.1</v>
      </c>
      <c r="L49" s="202">
        <v>0</v>
      </c>
      <c r="M49" s="1445">
        <v>30.700000000000003</v>
      </c>
      <c r="N49" s="1446">
        <v>-0.20000000000000284</v>
      </c>
    </row>
    <row r="50" spans="2:14" ht="18" customHeight="1" x14ac:dyDescent="0.25">
      <c r="B50" s="549" t="s">
        <v>1224</v>
      </c>
      <c r="C50" s="1444">
        <v>14.2</v>
      </c>
      <c r="D50" s="1444">
        <v>8</v>
      </c>
      <c r="E50" s="202">
        <v>0</v>
      </c>
      <c r="F50" s="1444">
        <v>0.2</v>
      </c>
      <c r="G50" s="1445">
        <v>22.4</v>
      </c>
      <c r="H50" s="1444">
        <v>20.100000000000001</v>
      </c>
      <c r="I50" s="202">
        <v>0</v>
      </c>
      <c r="J50" s="1444">
        <v>1.1000000000000001</v>
      </c>
      <c r="K50" s="1444">
        <v>3.6</v>
      </c>
      <c r="L50" s="202">
        <v>0</v>
      </c>
      <c r="M50" s="1445">
        <v>24.800000000000004</v>
      </c>
      <c r="N50" s="1446">
        <v>-2.4000000000000057</v>
      </c>
    </row>
    <row r="51" spans="2:14" ht="18" customHeight="1" x14ac:dyDescent="0.25">
      <c r="B51" s="549" t="s">
        <v>1373</v>
      </c>
      <c r="C51" s="1444">
        <v>12.4</v>
      </c>
      <c r="D51" s="1444">
        <v>9.1999999999999993</v>
      </c>
      <c r="E51" s="1444">
        <v>0.1</v>
      </c>
      <c r="F51" s="1444">
        <v>0.3</v>
      </c>
      <c r="G51" s="1445">
        <v>22.000000000000004</v>
      </c>
      <c r="H51" s="202">
        <v>9.6</v>
      </c>
      <c r="I51" s="1444">
        <v>0</v>
      </c>
      <c r="J51" s="202">
        <v>1.7</v>
      </c>
      <c r="K51" s="1444">
        <v>11.1</v>
      </c>
      <c r="L51" s="202">
        <v>0</v>
      </c>
      <c r="M51" s="1445">
        <v>22.4</v>
      </c>
      <c r="N51" s="1446">
        <v>-0.39999999999999503</v>
      </c>
    </row>
    <row r="52" spans="2:14" ht="18" customHeight="1" x14ac:dyDescent="0.25">
      <c r="B52" s="549" t="s">
        <v>1374</v>
      </c>
      <c r="C52" s="1444">
        <v>26.4</v>
      </c>
      <c r="D52" s="1444">
        <v>11.5</v>
      </c>
      <c r="E52" s="202">
        <v>1</v>
      </c>
      <c r="F52" s="1444">
        <v>0.1</v>
      </c>
      <c r="G52" s="1445">
        <v>39</v>
      </c>
      <c r="H52" s="1444">
        <v>0.1</v>
      </c>
      <c r="I52" s="202">
        <v>32.5</v>
      </c>
      <c r="J52" s="202">
        <v>0</v>
      </c>
      <c r="K52" s="1444">
        <v>4.9000000000000004</v>
      </c>
      <c r="L52" s="202">
        <v>0</v>
      </c>
      <c r="M52" s="1445">
        <v>37.5</v>
      </c>
      <c r="N52" s="1446">
        <v>1.5</v>
      </c>
    </row>
    <row r="53" spans="2:14" ht="18" customHeight="1" x14ac:dyDescent="0.25">
      <c r="B53" s="549" t="s">
        <v>1227</v>
      </c>
      <c r="C53" s="1444">
        <v>9.4</v>
      </c>
      <c r="D53" s="1444">
        <v>7.7</v>
      </c>
      <c r="E53" s="202">
        <v>0</v>
      </c>
      <c r="F53" s="1444">
        <v>0.1</v>
      </c>
      <c r="G53" s="1445">
        <v>17.200000000000003</v>
      </c>
      <c r="H53" s="202">
        <v>9.3000000000000007</v>
      </c>
      <c r="I53" s="1444">
        <v>0</v>
      </c>
      <c r="J53" s="202">
        <v>0</v>
      </c>
      <c r="K53" s="1444">
        <v>6.7</v>
      </c>
      <c r="L53" s="202">
        <v>0</v>
      </c>
      <c r="M53" s="1445">
        <v>16</v>
      </c>
      <c r="N53" s="1446">
        <v>1.2000000000000028</v>
      </c>
    </row>
    <row r="54" spans="2:14" ht="18" customHeight="1" x14ac:dyDescent="0.25">
      <c r="B54" s="549" t="s">
        <v>1375</v>
      </c>
      <c r="C54" s="1444">
        <v>9.6</v>
      </c>
      <c r="D54" s="1444">
        <v>6.7</v>
      </c>
      <c r="E54" s="202">
        <v>0</v>
      </c>
      <c r="F54" s="1444">
        <v>0.3</v>
      </c>
      <c r="G54" s="1445">
        <v>16.600000000000001</v>
      </c>
      <c r="H54" s="202">
        <v>0</v>
      </c>
      <c r="I54" s="1444">
        <v>14.1</v>
      </c>
      <c r="J54" s="1444">
        <v>0</v>
      </c>
      <c r="K54" s="1444">
        <v>2.1</v>
      </c>
      <c r="L54" s="202">
        <v>0</v>
      </c>
      <c r="M54" s="1445">
        <v>16.2</v>
      </c>
      <c r="N54" s="1446">
        <v>0.40000000000000213</v>
      </c>
    </row>
    <row r="55" spans="2:14" ht="18" customHeight="1" x14ac:dyDescent="0.25">
      <c r="B55" s="549" t="s">
        <v>1376</v>
      </c>
      <c r="C55" s="1444">
        <v>22.7</v>
      </c>
      <c r="D55" s="1444">
        <v>10.6</v>
      </c>
      <c r="E55" s="202">
        <v>0</v>
      </c>
      <c r="F55" s="1444">
        <v>0.3</v>
      </c>
      <c r="G55" s="1445">
        <v>33.599999999999994</v>
      </c>
      <c r="H55" s="1444">
        <v>0</v>
      </c>
      <c r="I55" s="202">
        <v>28.8</v>
      </c>
      <c r="J55" s="1444">
        <v>3.2</v>
      </c>
      <c r="K55" s="1444">
        <v>1.6</v>
      </c>
      <c r="L55" s="202">
        <v>0</v>
      </c>
      <c r="M55" s="1445">
        <v>33.6</v>
      </c>
      <c r="N55" s="1446">
        <v>0</v>
      </c>
    </row>
    <row r="56" spans="2:14" ht="18" customHeight="1" x14ac:dyDescent="0.25">
      <c r="B56" s="549" t="s">
        <v>1377</v>
      </c>
      <c r="C56" s="1444">
        <v>131.69999999999999</v>
      </c>
      <c r="D56" s="1444">
        <v>112.4</v>
      </c>
      <c r="E56" s="1444">
        <v>0</v>
      </c>
      <c r="F56" s="1444">
        <v>0.8</v>
      </c>
      <c r="G56" s="1445">
        <v>244.9</v>
      </c>
      <c r="H56" s="1444">
        <v>139.69999999999999</v>
      </c>
      <c r="I56" s="1444">
        <v>0</v>
      </c>
      <c r="J56" s="1444">
        <v>33.5</v>
      </c>
      <c r="K56" s="1444">
        <v>52.3</v>
      </c>
      <c r="L56" s="202">
        <v>0</v>
      </c>
      <c r="M56" s="1445">
        <v>225.5</v>
      </c>
      <c r="N56" s="1446">
        <v>19.400000000000006</v>
      </c>
    </row>
    <row r="57" spans="2:14" ht="18" customHeight="1" x14ac:dyDescent="0.25">
      <c r="B57" s="549" t="s">
        <v>1378</v>
      </c>
      <c r="C57" s="1444">
        <v>364.8</v>
      </c>
      <c r="D57" s="1444">
        <v>191.4</v>
      </c>
      <c r="E57" s="1444">
        <v>15.7</v>
      </c>
      <c r="F57" s="1444">
        <v>105.8</v>
      </c>
      <c r="G57" s="1445">
        <v>677.7</v>
      </c>
      <c r="H57" s="1444">
        <v>94.1</v>
      </c>
      <c r="I57" s="1444">
        <v>477.6</v>
      </c>
      <c r="J57" s="1444">
        <v>8.6</v>
      </c>
      <c r="K57" s="1444">
        <v>120.7</v>
      </c>
      <c r="L57" s="202">
        <v>3</v>
      </c>
      <c r="M57" s="1445">
        <v>704.00000000000011</v>
      </c>
      <c r="N57" s="1446">
        <v>-26.300000000000068</v>
      </c>
    </row>
    <row r="58" spans="2:14" ht="18" customHeight="1" x14ac:dyDescent="0.25">
      <c r="B58" s="549" t="s">
        <v>1379</v>
      </c>
      <c r="C58" s="1444">
        <v>650.1</v>
      </c>
      <c r="D58" s="1444">
        <v>258.60000000000002</v>
      </c>
      <c r="E58" s="1444">
        <v>40</v>
      </c>
      <c r="F58" s="1444">
        <v>18.5</v>
      </c>
      <c r="G58" s="1445">
        <v>967.2</v>
      </c>
      <c r="H58" s="1444">
        <v>105.8</v>
      </c>
      <c r="I58" s="202">
        <v>693.1</v>
      </c>
      <c r="J58" s="1444">
        <v>43.9</v>
      </c>
      <c r="K58" s="1444">
        <v>84.3</v>
      </c>
      <c r="L58" s="202">
        <v>0</v>
      </c>
      <c r="M58" s="1445">
        <v>927.09999999999991</v>
      </c>
      <c r="N58" s="1446">
        <v>40.100000000000136</v>
      </c>
    </row>
    <row r="59" spans="2:14" ht="18" customHeight="1" x14ac:dyDescent="0.25">
      <c r="B59" s="549" t="s">
        <v>1233</v>
      </c>
      <c r="C59" s="1444">
        <v>115.9</v>
      </c>
      <c r="D59" s="1444">
        <v>86.5</v>
      </c>
      <c r="E59" s="1444">
        <v>6.2</v>
      </c>
      <c r="F59" s="1444">
        <v>0.2</v>
      </c>
      <c r="G59" s="1445">
        <v>208.79999999999998</v>
      </c>
      <c r="H59" s="1444">
        <v>116.3</v>
      </c>
      <c r="I59" s="1444">
        <v>0</v>
      </c>
      <c r="J59" s="1444">
        <v>25</v>
      </c>
      <c r="K59" s="1444">
        <v>50.5</v>
      </c>
      <c r="L59" s="202">
        <v>0</v>
      </c>
      <c r="M59" s="1445">
        <v>191.8</v>
      </c>
      <c r="N59" s="1446">
        <v>16.999999999999972</v>
      </c>
    </row>
    <row r="60" spans="2:14" ht="18" customHeight="1" x14ac:dyDescent="0.25">
      <c r="B60" s="549" t="s">
        <v>103</v>
      </c>
      <c r="C60" s="1444">
        <v>106.9</v>
      </c>
      <c r="D60" s="1444">
        <v>45.3</v>
      </c>
      <c r="E60" s="1444">
        <v>2.1</v>
      </c>
      <c r="F60" s="1444">
        <v>0.6</v>
      </c>
      <c r="G60" s="1445">
        <v>154.89999999999998</v>
      </c>
      <c r="H60" s="1444">
        <v>13.8</v>
      </c>
      <c r="I60" s="1444">
        <v>113.1</v>
      </c>
      <c r="J60" s="1444">
        <v>4.7</v>
      </c>
      <c r="K60" s="1444">
        <v>18.399999999999999</v>
      </c>
      <c r="L60" s="202">
        <v>1.8</v>
      </c>
      <c r="M60" s="1445">
        <v>151.80000000000001</v>
      </c>
      <c r="N60" s="1446">
        <v>3.0999999999999659</v>
      </c>
    </row>
    <row r="61" spans="2:14" ht="18" customHeight="1" x14ac:dyDescent="0.25">
      <c r="B61" s="549" t="s">
        <v>1380</v>
      </c>
      <c r="C61" s="1444">
        <v>163.1</v>
      </c>
      <c r="D61" s="1444">
        <v>74.7</v>
      </c>
      <c r="E61" s="1444">
        <v>2.1</v>
      </c>
      <c r="F61" s="1444">
        <v>10.1</v>
      </c>
      <c r="G61" s="1445">
        <v>250</v>
      </c>
      <c r="H61" s="1444">
        <v>14.9</v>
      </c>
      <c r="I61" s="1444">
        <v>163.30000000000001</v>
      </c>
      <c r="J61" s="1444">
        <v>58.4</v>
      </c>
      <c r="K61" s="1444">
        <v>17</v>
      </c>
      <c r="L61" s="1444">
        <v>0</v>
      </c>
      <c r="M61" s="1445">
        <v>253.60000000000002</v>
      </c>
      <c r="N61" s="1446">
        <v>-3.6000000000000227</v>
      </c>
    </row>
    <row r="62" spans="2:14" ht="18" customHeight="1" x14ac:dyDescent="0.25">
      <c r="B62" s="549" t="s">
        <v>1235</v>
      </c>
      <c r="C62" s="1444">
        <v>165.2</v>
      </c>
      <c r="D62" s="1444">
        <v>110.2</v>
      </c>
      <c r="E62" s="1444">
        <v>4.4000000000000004</v>
      </c>
      <c r="F62" s="1444">
        <v>21.3</v>
      </c>
      <c r="G62" s="1445">
        <v>301.09999999999997</v>
      </c>
      <c r="H62" s="1444">
        <v>20.2</v>
      </c>
      <c r="I62" s="1444">
        <v>199.3</v>
      </c>
      <c r="J62" s="1444">
        <v>15.3</v>
      </c>
      <c r="K62" s="202">
        <v>63.6</v>
      </c>
      <c r="L62" s="202">
        <v>0</v>
      </c>
      <c r="M62" s="1445">
        <v>298.40000000000003</v>
      </c>
      <c r="N62" s="1446">
        <v>2.6999999999999318</v>
      </c>
    </row>
    <row r="63" spans="2:14" ht="18" customHeight="1" x14ac:dyDescent="0.25">
      <c r="B63" s="549" t="s">
        <v>1236</v>
      </c>
      <c r="C63" s="1444">
        <v>30.8</v>
      </c>
      <c r="D63" s="1444">
        <v>13.9</v>
      </c>
      <c r="E63" s="1444">
        <v>0.2</v>
      </c>
      <c r="F63" s="1444">
        <v>0.2</v>
      </c>
      <c r="G63" s="1445">
        <v>45.100000000000009</v>
      </c>
      <c r="H63" s="1444">
        <v>0</v>
      </c>
      <c r="I63" s="1444">
        <v>38.5</v>
      </c>
      <c r="J63" s="1444">
        <v>2.2999999999999998</v>
      </c>
      <c r="K63" s="1444">
        <v>4.3</v>
      </c>
      <c r="L63" s="202">
        <v>0</v>
      </c>
      <c r="M63" s="1445">
        <v>45.099999999999994</v>
      </c>
      <c r="N63" s="1446">
        <v>0</v>
      </c>
    </row>
    <row r="64" spans="2:14" ht="18" customHeight="1" x14ac:dyDescent="0.25">
      <c r="B64" s="549" t="s">
        <v>1237</v>
      </c>
      <c r="C64" s="1444">
        <v>157.5</v>
      </c>
      <c r="D64" s="1444">
        <v>49.9</v>
      </c>
      <c r="E64" s="1444">
        <v>4.8</v>
      </c>
      <c r="F64" s="1444">
        <v>2.7</v>
      </c>
      <c r="G64" s="1445">
        <v>214.9</v>
      </c>
      <c r="H64" s="1444">
        <v>42.2</v>
      </c>
      <c r="I64" s="1444">
        <v>120.5</v>
      </c>
      <c r="J64" s="1444">
        <v>14.4</v>
      </c>
      <c r="K64" s="1444">
        <v>33.4</v>
      </c>
      <c r="L64" s="202">
        <v>0</v>
      </c>
      <c r="M64" s="1445">
        <v>210.5</v>
      </c>
      <c r="N64" s="1446">
        <v>4.4000000000000057</v>
      </c>
    </row>
    <row r="65" spans="2:14" ht="18" customHeight="1" x14ac:dyDescent="0.25">
      <c r="B65" s="549" t="s">
        <v>1238</v>
      </c>
      <c r="C65" s="1444">
        <v>1697.3</v>
      </c>
      <c r="D65" s="1444">
        <v>1580.3</v>
      </c>
      <c r="E65" s="1444">
        <v>66.8</v>
      </c>
      <c r="F65" s="1444">
        <v>12.8</v>
      </c>
      <c r="G65" s="1445">
        <v>3357.2000000000003</v>
      </c>
      <c r="H65" s="1444">
        <v>1035</v>
      </c>
      <c r="I65" s="1444">
        <v>784</v>
      </c>
      <c r="J65" s="1444">
        <v>427.1</v>
      </c>
      <c r="K65" s="1444">
        <v>328.6</v>
      </c>
      <c r="L65" s="202">
        <v>0</v>
      </c>
      <c r="M65" s="1445">
        <v>2574.6999999999998</v>
      </c>
      <c r="N65" s="1446">
        <v>782.50000000000045</v>
      </c>
    </row>
    <row r="66" spans="2:14" ht="18" customHeight="1" x14ac:dyDescent="0.25">
      <c r="B66" s="549" t="s">
        <v>1239</v>
      </c>
      <c r="C66" s="1444">
        <v>112.5</v>
      </c>
      <c r="D66" s="1444">
        <v>50.4</v>
      </c>
      <c r="E66" s="1444">
        <v>0.2</v>
      </c>
      <c r="F66" s="1444">
        <v>8.9</v>
      </c>
      <c r="G66" s="1445">
        <v>172</v>
      </c>
      <c r="H66" s="1444">
        <v>25</v>
      </c>
      <c r="I66" s="1444">
        <v>109.3</v>
      </c>
      <c r="J66" s="1444">
        <v>8</v>
      </c>
      <c r="K66" s="1444">
        <v>31.8</v>
      </c>
      <c r="L66" s="202">
        <v>0</v>
      </c>
      <c r="M66" s="1445">
        <v>174.10000000000002</v>
      </c>
      <c r="N66" s="1446">
        <v>-2.1000000000000227</v>
      </c>
    </row>
    <row r="67" spans="2:14" ht="18" customHeight="1" x14ac:dyDescent="0.25">
      <c r="B67" s="549" t="s">
        <v>1381</v>
      </c>
      <c r="C67" s="1444">
        <v>123.2</v>
      </c>
      <c r="D67" s="1444">
        <v>46.7</v>
      </c>
      <c r="E67" s="1444">
        <v>0.1</v>
      </c>
      <c r="F67" s="1444">
        <v>1.1000000000000001</v>
      </c>
      <c r="G67" s="1445">
        <v>171.1</v>
      </c>
      <c r="H67" s="202">
        <v>0</v>
      </c>
      <c r="I67" s="1444">
        <v>134.6</v>
      </c>
      <c r="J67" s="1444">
        <v>11.1</v>
      </c>
      <c r="K67" s="1444">
        <v>24</v>
      </c>
      <c r="L67" s="202">
        <v>0</v>
      </c>
      <c r="M67" s="1445">
        <v>169.7</v>
      </c>
      <c r="N67" s="1446">
        <v>1.4000000000000057</v>
      </c>
    </row>
    <row r="68" spans="2:14" ht="18" customHeight="1" x14ac:dyDescent="0.25">
      <c r="B68" s="549" t="s">
        <v>1241</v>
      </c>
      <c r="C68" s="1444">
        <v>545.4</v>
      </c>
      <c r="D68" s="1444">
        <v>322.2</v>
      </c>
      <c r="E68" s="1444">
        <v>9.8000000000000007</v>
      </c>
      <c r="F68" s="1444">
        <v>0.3</v>
      </c>
      <c r="G68" s="1445">
        <v>877.69999999999982</v>
      </c>
      <c r="H68" s="1444">
        <v>95.8</v>
      </c>
      <c r="I68" s="1444">
        <v>661.4</v>
      </c>
      <c r="J68" s="1444">
        <v>91.3</v>
      </c>
      <c r="K68" s="1444">
        <v>3.8</v>
      </c>
      <c r="L68" s="202">
        <v>0</v>
      </c>
      <c r="M68" s="1445">
        <v>852.29999999999984</v>
      </c>
      <c r="N68" s="1446">
        <v>25.399999999999977</v>
      </c>
    </row>
    <row r="69" spans="2:14" ht="18" customHeight="1" x14ac:dyDescent="0.25">
      <c r="B69" s="549" t="s">
        <v>1242</v>
      </c>
      <c r="C69" s="1444">
        <v>49.7</v>
      </c>
      <c r="D69" s="1444">
        <v>19</v>
      </c>
      <c r="E69" s="202">
        <v>0.2</v>
      </c>
      <c r="F69" s="1444">
        <v>1.9</v>
      </c>
      <c r="G69" s="1445">
        <v>70.800000000000011</v>
      </c>
      <c r="H69" s="202">
        <v>10.1</v>
      </c>
      <c r="I69" s="1444">
        <v>40.6</v>
      </c>
      <c r="J69" s="1444">
        <v>2.4</v>
      </c>
      <c r="K69" s="1444">
        <v>15.1</v>
      </c>
      <c r="L69" s="202">
        <v>0</v>
      </c>
      <c r="M69" s="1445">
        <v>68.2</v>
      </c>
      <c r="N69" s="1446">
        <v>2.6000000000000085</v>
      </c>
    </row>
    <row r="70" spans="2:14" ht="18" customHeight="1" x14ac:dyDescent="0.25">
      <c r="B70" s="549" t="s">
        <v>1382</v>
      </c>
      <c r="C70" s="1447">
        <v>23.7</v>
      </c>
      <c r="D70" s="1447">
        <v>13</v>
      </c>
      <c r="E70" s="1447">
        <v>0.6</v>
      </c>
      <c r="F70" s="1447">
        <v>0.4</v>
      </c>
      <c r="G70" s="1445">
        <v>37.700000000000003</v>
      </c>
      <c r="H70" s="1447">
        <v>3.4</v>
      </c>
      <c r="I70" s="1447">
        <v>22.1</v>
      </c>
      <c r="J70" s="1447">
        <v>1.8</v>
      </c>
      <c r="K70" s="1447">
        <v>11.4</v>
      </c>
      <c r="L70" s="202">
        <v>0</v>
      </c>
      <c r="M70" s="1445">
        <v>38.700000000000003</v>
      </c>
      <c r="N70" s="1446">
        <v>-1</v>
      </c>
    </row>
    <row r="71" spans="2:14" ht="18" customHeight="1" x14ac:dyDescent="0.25">
      <c r="B71" s="549" t="s">
        <v>1244</v>
      </c>
      <c r="C71" s="1444">
        <v>1008.9</v>
      </c>
      <c r="D71" s="1444">
        <v>697.3</v>
      </c>
      <c r="E71" s="1444">
        <v>102.5</v>
      </c>
      <c r="F71" s="1444">
        <v>7.3</v>
      </c>
      <c r="G71" s="1445">
        <v>1815.9999999999998</v>
      </c>
      <c r="H71" s="1444">
        <v>1142</v>
      </c>
      <c r="I71" s="202">
        <v>0</v>
      </c>
      <c r="J71" s="1444">
        <v>298.89999999999998</v>
      </c>
      <c r="K71" s="1444">
        <v>356.4</v>
      </c>
      <c r="L71" s="202">
        <v>0.2</v>
      </c>
      <c r="M71" s="1445">
        <v>1797.5000000000002</v>
      </c>
      <c r="N71" s="1446">
        <v>18.499999999999545</v>
      </c>
    </row>
    <row r="72" spans="2:14" ht="18" customHeight="1" x14ac:dyDescent="0.25">
      <c r="B72" s="549" t="s">
        <v>1245</v>
      </c>
      <c r="C72" s="1444">
        <v>186.6</v>
      </c>
      <c r="D72" s="1444">
        <v>97.8</v>
      </c>
      <c r="E72" s="1444">
        <v>3.4</v>
      </c>
      <c r="F72" s="202">
        <v>0</v>
      </c>
      <c r="G72" s="1445">
        <v>287.79999999999995</v>
      </c>
      <c r="H72" s="1444">
        <v>21.7</v>
      </c>
      <c r="I72" s="1444">
        <v>173.3</v>
      </c>
      <c r="J72" s="1444">
        <v>17.899999999999999</v>
      </c>
      <c r="K72" s="1444">
        <v>57.9</v>
      </c>
      <c r="L72" s="202">
        <v>0</v>
      </c>
      <c r="M72" s="1445">
        <v>270.8</v>
      </c>
      <c r="N72" s="1446">
        <v>16.999999999999943</v>
      </c>
    </row>
    <row r="73" spans="2:14" ht="18" customHeight="1" x14ac:dyDescent="0.25">
      <c r="B73" s="549" t="s">
        <v>1246</v>
      </c>
      <c r="C73" s="1444">
        <v>394</v>
      </c>
      <c r="D73" s="1444">
        <v>133.30000000000001</v>
      </c>
      <c r="E73" s="1444">
        <v>8.3000000000000007</v>
      </c>
      <c r="F73" s="1444">
        <v>5.2</v>
      </c>
      <c r="G73" s="1445">
        <v>540.79999999999995</v>
      </c>
      <c r="H73" s="1444">
        <v>309.8</v>
      </c>
      <c r="I73" s="1444">
        <v>122.5</v>
      </c>
      <c r="J73" s="1444">
        <v>57.9</v>
      </c>
      <c r="K73" s="1444">
        <v>0</v>
      </c>
      <c r="L73" s="202">
        <v>0</v>
      </c>
      <c r="M73" s="1445">
        <v>490.2</v>
      </c>
      <c r="N73" s="1446">
        <v>50.599999999999966</v>
      </c>
    </row>
    <row r="74" spans="2:14" ht="18" customHeight="1" x14ac:dyDescent="0.25">
      <c r="B74" s="549" t="s">
        <v>1247</v>
      </c>
      <c r="C74" s="1444">
        <v>531.6</v>
      </c>
      <c r="D74" s="1444">
        <v>336.7</v>
      </c>
      <c r="E74" s="1444">
        <v>15.1</v>
      </c>
      <c r="F74" s="202">
        <v>1.5</v>
      </c>
      <c r="G74" s="1445">
        <v>884.9</v>
      </c>
      <c r="H74" s="1444">
        <v>423.4</v>
      </c>
      <c r="I74" s="202">
        <v>0</v>
      </c>
      <c r="J74" s="1444">
        <v>89.5</v>
      </c>
      <c r="K74" s="1444">
        <v>233.5</v>
      </c>
      <c r="L74" s="202">
        <v>0</v>
      </c>
      <c r="M74" s="1445">
        <v>746.4</v>
      </c>
      <c r="N74" s="1446">
        <v>138.5</v>
      </c>
    </row>
    <row r="75" spans="2:14" ht="18" customHeight="1" x14ac:dyDescent="0.25">
      <c r="B75" s="549" t="s">
        <v>1383</v>
      </c>
      <c r="C75" s="1444">
        <v>196.3</v>
      </c>
      <c r="D75" s="1444">
        <v>92.4</v>
      </c>
      <c r="E75" s="1444">
        <v>4</v>
      </c>
      <c r="F75" s="1444">
        <v>2.4</v>
      </c>
      <c r="G75" s="1445">
        <v>295.10000000000002</v>
      </c>
      <c r="H75" s="1444">
        <v>22</v>
      </c>
      <c r="I75" s="1444">
        <v>211.1</v>
      </c>
      <c r="J75" s="1444">
        <v>13.5</v>
      </c>
      <c r="K75" s="1444">
        <v>52.8</v>
      </c>
      <c r="L75" s="202">
        <v>0</v>
      </c>
      <c r="M75" s="1445">
        <v>299.39999999999998</v>
      </c>
      <c r="N75" s="1446">
        <v>-4.2999999999999545</v>
      </c>
    </row>
    <row r="76" spans="2:14" ht="18" customHeight="1" x14ac:dyDescent="0.25">
      <c r="B76" s="549" t="s">
        <v>1384</v>
      </c>
      <c r="C76" s="1444">
        <v>819.8</v>
      </c>
      <c r="D76" s="1444">
        <v>389.8</v>
      </c>
      <c r="E76" s="1444">
        <v>45.6</v>
      </c>
      <c r="F76" s="1444">
        <v>30.8</v>
      </c>
      <c r="G76" s="1445">
        <v>1285.9999999999998</v>
      </c>
      <c r="H76" s="1444">
        <v>1015.3</v>
      </c>
      <c r="I76" s="202">
        <v>0</v>
      </c>
      <c r="J76" s="1444">
        <v>56.2</v>
      </c>
      <c r="K76" s="1444">
        <v>198</v>
      </c>
      <c r="L76" s="1444">
        <v>13.6</v>
      </c>
      <c r="M76" s="1445">
        <v>1283.0999999999999</v>
      </c>
      <c r="N76" s="1446">
        <v>2.8999999999998636</v>
      </c>
    </row>
    <row r="77" spans="2:14" ht="18" customHeight="1" x14ac:dyDescent="0.25">
      <c r="B77" s="549" t="s">
        <v>1385</v>
      </c>
      <c r="C77" s="1444">
        <v>386.3</v>
      </c>
      <c r="D77" s="1444">
        <v>230.8</v>
      </c>
      <c r="E77" s="1444">
        <v>14.3</v>
      </c>
      <c r="F77" s="1444">
        <v>12.1</v>
      </c>
      <c r="G77" s="1445">
        <v>643.5</v>
      </c>
      <c r="H77" s="1444">
        <v>115.5</v>
      </c>
      <c r="I77" s="1444">
        <v>497.9</v>
      </c>
      <c r="J77" s="1444">
        <v>15.3</v>
      </c>
      <c r="K77" s="1444">
        <v>54</v>
      </c>
      <c r="L77" s="202">
        <v>0</v>
      </c>
      <c r="M77" s="1445">
        <v>682.69999999999993</v>
      </c>
      <c r="N77" s="1446">
        <v>-39.199999999999932</v>
      </c>
    </row>
    <row r="78" spans="2:14" ht="18" customHeight="1" x14ac:dyDescent="0.25">
      <c r="B78" s="549" t="s">
        <v>1251</v>
      </c>
      <c r="C78" s="1444">
        <v>91.9</v>
      </c>
      <c r="D78" s="1444">
        <v>42.8</v>
      </c>
      <c r="E78" s="1444">
        <v>3.6</v>
      </c>
      <c r="F78" s="1444">
        <v>1.5</v>
      </c>
      <c r="G78" s="1445">
        <v>139.79999999999998</v>
      </c>
      <c r="H78" s="1444">
        <v>5.3</v>
      </c>
      <c r="I78" s="1444">
        <v>92.6</v>
      </c>
      <c r="J78" s="1444">
        <v>13.4</v>
      </c>
      <c r="K78" s="1444">
        <v>25.7</v>
      </c>
      <c r="L78" s="202">
        <v>0</v>
      </c>
      <c r="M78" s="1445">
        <v>137</v>
      </c>
      <c r="N78" s="1446">
        <v>2.7999999999999829</v>
      </c>
    </row>
    <row r="79" spans="2:14" ht="18" customHeight="1" x14ac:dyDescent="0.25">
      <c r="B79" s="549" t="s">
        <v>1386</v>
      </c>
      <c r="C79" s="1444">
        <v>75</v>
      </c>
      <c r="D79" s="1444">
        <v>32.6</v>
      </c>
      <c r="E79" s="1444">
        <v>5.0999999999999996</v>
      </c>
      <c r="F79" s="1444">
        <v>20.5</v>
      </c>
      <c r="G79" s="1445">
        <v>133.19999999999999</v>
      </c>
      <c r="H79" s="1444">
        <v>6.3</v>
      </c>
      <c r="I79" s="1444">
        <v>77.5</v>
      </c>
      <c r="J79" s="1444">
        <v>12</v>
      </c>
      <c r="K79" s="1444">
        <v>32.299999999999997</v>
      </c>
      <c r="L79" s="202">
        <v>0</v>
      </c>
      <c r="M79" s="1445">
        <v>128.1</v>
      </c>
      <c r="N79" s="1446">
        <v>5.0999999999999943</v>
      </c>
    </row>
    <row r="80" spans="2:14" ht="18" customHeight="1" x14ac:dyDescent="0.25">
      <c r="B80" s="549" t="s">
        <v>1253</v>
      </c>
      <c r="C80" s="1444">
        <v>75</v>
      </c>
      <c r="D80" s="1444">
        <v>40.200000000000003</v>
      </c>
      <c r="E80" s="1444">
        <v>1.7</v>
      </c>
      <c r="F80" s="1444">
        <v>0.6</v>
      </c>
      <c r="G80" s="1445">
        <v>117.5</v>
      </c>
      <c r="H80" s="1444">
        <v>66.400000000000006</v>
      </c>
      <c r="I80" s="202">
        <v>0</v>
      </c>
      <c r="J80" s="1444">
        <v>9.6999999999999993</v>
      </c>
      <c r="K80" s="1444">
        <v>38</v>
      </c>
      <c r="L80" s="202">
        <v>0</v>
      </c>
      <c r="M80" s="1445">
        <v>114.10000000000001</v>
      </c>
      <c r="N80" s="1446">
        <v>3.3999999999999915</v>
      </c>
    </row>
    <row r="81" spans="2:14" ht="18" customHeight="1" x14ac:dyDescent="0.25">
      <c r="B81" s="549" t="s">
        <v>1254</v>
      </c>
      <c r="C81" s="1444">
        <v>3033.2</v>
      </c>
      <c r="D81" s="1444">
        <v>960.6</v>
      </c>
      <c r="E81" s="1444">
        <v>390.8</v>
      </c>
      <c r="F81" s="1444">
        <v>13.7</v>
      </c>
      <c r="G81" s="1445">
        <v>4398.2999999999993</v>
      </c>
      <c r="H81" s="1444">
        <v>1</v>
      </c>
      <c r="I81" s="1444">
        <v>3383.6</v>
      </c>
      <c r="J81" s="1444">
        <v>967.1</v>
      </c>
      <c r="K81" s="1444">
        <v>106.7</v>
      </c>
      <c r="L81" s="202">
        <v>0</v>
      </c>
      <c r="M81" s="1445">
        <v>4458.3999999999996</v>
      </c>
      <c r="N81" s="1446">
        <v>-60.100000000000364</v>
      </c>
    </row>
    <row r="82" spans="2:14" ht="18" customHeight="1" x14ac:dyDescent="0.25">
      <c r="B82" s="549" t="s">
        <v>1255</v>
      </c>
      <c r="C82" s="1444">
        <v>106.6</v>
      </c>
      <c r="D82" s="1444">
        <v>54</v>
      </c>
      <c r="E82" s="1444">
        <v>7.3</v>
      </c>
      <c r="F82" s="1444">
        <v>3.2</v>
      </c>
      <c r="G82" s="1445">
        <v>171.1</v>
      </c>
      <c r="H82" s="1444">
        <v>29.5</v>
      </c>
      <c r="I82" s="1444">
        <v>122.9</v>
      </c>
      <c r="J82" s="1444">
        <v>5.5</v>
      </c>
      <c r="K82" s="1444">
        <v>13.1</v>
      </c>
      <c r="L82" s="202">
        <v>0</v>
      </c>
      <c r="M82" s="1445">
        <v>171</v>
      </c>
      <c r="N82" s="1446">
        <v>9.9999999999994316E-2</v>
      </c>
    </row>
    <row r="83" spans="2:14" ht="18" customHeight="1" x14ac:dyDescent="0.25">
      <c r="B83" s="549" t="s">
        <v>1256</v>
      </c>
      <c r="C83" s="1444">
        <v>49.4</v>
      </c>
      <c r="D83" s="1444">
        <v>22.4</v>
      </c>
      <c r="E83" s="1444">
        <v>2</v>
      </c>
      <c r="F83" s="1444">
        <v>0.6</v>
      </c>
      <c r="G83" s="1445">
        <v>74.399999999999991</v>
      </c>
      <c r="H83" s="1444">
        <v>10.6</v>
      </c>
      <c r="I83" s="1444">
        <v>50.1</v>
      </c>
      <c r="J83" s="1444">
        <v>9.6</v>
      </c>
      <c r="K83" s="1444">
        <v>4</v>
      </c>
      <c r="L83" s="202">
        <v>0</v>
      </c>
      <c r="M83" s="1445">
        <v>74.3</v>
      </c>
      <c r="N83" s="1446">
        <v>9.9999999999994316E-2</v>
      </c>
    </row>
    <row r="84" spans="2:14" ht="18" customHeight="1" x14ac:dyDescent="0.25">
      <c r="B84" s="549" t="s">
        <v>1387</v>
      </c>
      <c r="C84" s="1444">
        <v>10.4</v>
      </c>
      <c r="D84" s="1444">
        <v>5.2</v>
      </c>
      <c r="E84" s="1444">
        <v>0</v>
      </c>
      <c r="F84" s="1444">
        <v>0.1</v>
      </c>
      <c r="G84" s="1445">
        <v>15.700000000000001</v>
      </c>
      <c r="H84" s="1444">
        <v>0.3</v>
      </c>
      <c r="I84" s="1444">
        <v>11.4</v>
      </c>
      <c r="J84" s="1444">
        <v>0.8</v>
      </c>
      <c r="K84" s="1444">
        <v>1.1000000000000001</v>
      </c>
      <c r="L84" s="202">
        <v>0</v>
      </c>
      <c r="M84" s="1445">
        <v>13.600000000000001</v>
      </c>
      <c r="N84" s="1446">
        <v>2.0999999999999996</v>
      </c>
    </row>
    <row r="85" spans="2:14" ht="18" customHeight="1" x14ac:dyDescent="0.25">
      <c r="B85" s="549" t="s">
        <v>1388</v>
      </c>
      <c r="C85" s="1444">
        <v>8.4</v>
      </c>
      <c r="D85" s="1444">
        <v>9</v>
      </c>
      <c r="E85" s="1444">
        <v>0.1</v>
      </c>
      <c r="F85" s="1444">
        <v>0.1</v>
      </c>
      <c r="G85" s="1445">
        <v>17.600000000000001</v>
      </c>
      <c r="H85" s="202">
        <v>0</v>
      </c>
      <c r="I85" s="1444">
        <v>9.6</v>
      </c>
      <c r="J85" s="1444">
        <v>1.5</v>
      </c>
      <c r="K85" s="1444">
        <v>7.9</v>
      </c>
      <c r="L85" s="202">
        <v>0</v>
      </c>
      <c r="M85" s="1445">
        <v>19</v>
      </c>
      <c r="N85" s="1446">
        <v>-1.3999999999999986</v>
      </c>
    </row>
    <row r="86" spans="2:14" ht="18" customHeight="1" x14ac:dyDescent="0.25">
      <c r="B86" s="549" t="s">
        <v>1389</v>
      </c>
      <c r="C86" s="1444">
        <v>21.6</v>
      </c>
      <c r="D86" s="1444">
        <v>9.6999999999999993</v>
      </c>
      <c r="E86" s="1444">
        <v>1.2</v>
      </c>
      <c r="F86" s="1444">
        <v>0.3</v>
      </c>
      <c r="G86" s="1445">
        <v>32.799999999999997</v>
      </c>
      <c r="H86" s="1444">
        <v>1.3</v>
      </c>
      <c r="I86" s="1444">
        <v>20.9</v>
      </c>
      <c r="J86" s="1444">
        <v>1</v>
      </c>
      <c r="K86" s="1444">
        <v>11</v>
      </c>
      <c r="L86" s="202">
        <v>0</v>
      </c>
      <c r="M86" s="1445">
        <v>34.200000000000003</v>
      </c>
      <c r="N86" s="1446">
        <v>-1.4000000000000057</v>
      </c>
    </row>
    <row r="87" spans="2:14" ht="18" customHeight="1" x14ac:dyDescent="0.25">
      <c r="B87" s="549" t="s">
        <v>1390</v>
      </c>
      <c r="C87" s="1444">
        <v>15.7</v>
      </c>
      <c r="D87" s="1444">
        <v>8.8000000000000007</v>
      </c>
      <c r="E87" s="1444">
        <v>0.9</v>
      </c>
      <c r="F87" s="202">
        <v>0</v>
      </c>
      <c r="G87" s="1445">
        <v>25.4</v>
      </c>
      <c r="H87" s="1444">
        <v>15.2</v>
      </c>
      <c r="I87" s="202">
        <v>0</v>
      </c>
      <c r="J87" s="1444">
        <v>1.6</v>
      </c>
      <c r="K87" s="1444">
        <v>7.5</v>
      </c>
      <c r="L87" s="202">
        <v>0</v>
      </c>
      <c r="M87" s="1445">
        <v>24.3</v>
      </c>
      <c r="N87" s="1446">
        <v>1.0999999999999979</v>
      </c>
    </row>
    <row r="88" spans="2:14" ht="18" customHeight="1" x14ac:dyDescent="0.25">
      <c r="B88" s="549" t="s">
        <v>2289</v>
      </c>
      <c r="C88" s="1444"/>
      <c r="D88" s="1444"/>
      <c r="E88" s="1444"/>
      <c r="F88" s="1444"/>
      <c r="G88" s="1445"/>
      <c r="H88" s="202"/>
      <c r="I88" s="1444"/>
      <c r="J88" s="1444"/>
      <c r="K88" s="1444"/>
      <c r="L88" s="202"/>
      <c r="M88" s="1445"/>
      <c r="N88" s="1446"/>
    </row>
    <row r="89" spans="2:14" ht="18" customHeight="1" x14ac:dyDescent="0.25">
      <c r="B89" s="549" t="s">
        <v>2290</v>
      </c>
      <c r="C89" s="1444"/>
      <c r="D89" s="1444"/>
      <c r="E89" s="1444"/>
      <c r="F89" s="1444"/>
      <c r="G89" s="1445"/>
      <c r="H89" s="1444"/>
      <c r="I89" s="1444"/>
      <c r="J89" s="1444"/>
      <c r="K89" s="1444"/>
      <c r="L89" s="202"/>
      <c r="M89" s="1445"/>
      <c r="N89" s="1446"/>
    </row>
    <row r="90" spans="2:14" ht="18" customHeight="1" x14ac:dyDescent="0.25">
      <c r="B90" s="549" t="s">
        <v>1263</v>
      </c>
      <c r="C90" s="1444">
        <v>16.3</v>
      </c>
      <c r="D90" s="1444">
        <v>8.1999999999999993</v>
      </c>
      <c r="E90" s="202">
        <v>0</v>
      </c>
      <c r="F90" s="202">
        <v>0.3</v>
      </c>
      <c r="G90" s="1445">
        <v>24.8</v>
      </c>
      <c r="H90" s="202">
        <v>0</v>
      </c>
      <c r="I90" s="1444">
        <v>24.8</v>
      </c>
      <c r="J90" s="202">
        <v>0</v>
      </c>
      <c r="K90" s="1444">
        <v>1</v>
      </c>
      <c r="L90" s="202">
        <v>0</v>
      </c>
      <c r="M90" s="1445">
        <v>25.8</v>
      </c>
      <c r="N90" s="1446">
        <v>-1</v>
      </c>
    </row>
    <row r="91" spans="2:14" ht="18" customHeight="1" x14ac:dyDescent="0.25">
      <c r="B91" s="549" t="s">
        <v>1264</v>
      </c>
      <c r="C91" s="1444">
        <v>1136.4000000000001</v>
      </c>
      <c r="D91" s="1444">
        <v>537.4</v>
      </c>
      <c r="E91" s="1444">
        <v>16.100000000000001</v>
      </c>
      <c r="F91" s="1444">
        <v>3.6</v>
      </c>
      <c r="G91" s="1445">
        <v>1693.5</v>
      </c>
      <c r="H91" s="1444">
        <v>271.39999999999998</v>
      </c>
      <c r="I91" s="1444">
        <v>871.4</v>
      </c>
      <c r="J91" s="1444">
        <v>177.5</v>
      </c>
      <c r="K91" s="1444">
        <v>381.4</v>
      </c>
      <c r="L91" s="202">
        <v>0</v>
      </c>
      <c r="M91" s="1445">
        <v>1701.6999999999998</v>
      </c>
      <c r="N91" s="1446">
        <v>-8.1999999999998181</v>
      </c>
    </row>
    <row r="92" spans="2:14" ht="18" customHeight="1" x14ac:dyDescent="0.25">
      <c r="B92" s="549" t="s">
        <v>2291</v>
      </c>
      <c r="C92" s="1444"/>
      <c r="D92" s="1444"/>
      <c r="E92" s="1444"/>
      <c r="F92" s="1444"/>
      <c r="G92" s="1445"/>
      <c r="H92" s="1444"/>
      <c r="I92" s="1444"/>
      <c r="J92" s="1444"/>
      <c r="K92" s="1444"/>
      <c r="L92" s="202"/>
      <c r="M92" s="1445"/>
      <c r="N92" s="1446"/>
    </row>
    <row r="93" spans="2:14" ht="18" customHeight="1" x14ac:dyDescent="0.25">
      <c r="B93" s="549" t="s">
        <v>1266</v>
      </c>
      <c r="C93" s="1444">
        <v>304.60000000000002</v>
      </c>
      <c r="D93" s="1444">
        <v>246.2</v>
      </c>
      <c r="E93" s="1444">
        <v>23.2</v>
      </c>
      <c r="F93" s="1444">
        <v>1.2</v>
      </c>
      <c r="G93" s="1445">
        <v>575.20000000000005</v>
      </c>
      <c r="H93" s="1444">
        <v>299.89999999999998</v>
      </c>
      <c r="I93" s="202">
        <v>0</v>
      </c>
      <c r="J93" s="1444">
        <v>112.4</v>
      </c>
      <c r="K93" s="1444">
        <v>102.4</v>
      </c>
      <c r="L93" s="202">
        <v>0</v>
      </c>
      <c r="M93" s="1445">
        <v>514.69999999999993</v>
      </c>
      <c r="N93" s="1446">
        <v>60.500000000000114</v>
      </c>
    </row>
    <row r="94" spans="2:14" ht="18" customHeight="1" x14ac:dyDescent="0.25">
      <c r="B94" s="549" t="s">
        <v>1391</v>
      </c>
      <c r="C94" s="1444">
        <v>375.4</v>
      </c>
      <c r="D94" s="1444">
        <v>310.10000000000002</v>
      </c>
      <c r="E94" s="1444">
        <v>34.1</v>
      </c>
      <c r="F94" s="1444">
        <v>0</v>
      </c>
      <c r="G94" s="1445">
        <v>719.6</v>
      </c>
      <c r="H94" s="1444">
        <v>521.20000000000005</v>
      </c>
      <c r="I94" s="202">
        <v>0</v>
      </c>
      <c r="J94" s="1444">
        <v>71.3</v>
      </c>
      <c r="K94" s="1444">
        <v>119.7</v>
      </c>
      <c r="L94" s="202">
        <v>0</v>
      </c>
      <c r="M94" s="1445">
        <v>712.2</v>
      </c>
      <c r="N94" s="1446">
        <v>7.3999999999999773</v>
      </c>
    </row>
    <row r="95" spans="2:14" ht="18" customHeight="1" x14ac:dyDescent="0.25">
      <c r="B95" s="549" t="s">
        <v>1268</v>
      </c>
      <c r="C95" s="1444">
        <v>224.5</v>
      </c>
      <c r="D95" s="1444">
        <v>202.5</v>
      </c>
      <c r="E95" s="1444">
        <v>24.9</v>
      </c>
      <c r="F95" s="1444">
        <v>6.1</v>
      </c>
      <c r="G95" s="1445">
        <v>458</v>
      </c>
      <c r="H95" s="1444">
        <v>302.8</v>
      </c>
      <c r="I95" s="202">
        <v>0</v>
      </c>
      <c r="J95" s="1444">
        <v>64.7</v>
      </c>
      <c r="K95" s="1444">
        <v>97.4</v>
      </c>
      <c r="L95" s="1444">
        <v>6.6</v>
      </c>
      <c r="M95" s="1445">
        <v>471.5</v>
      </c>
      <c r="N95" s="1446">
        <v>-13.5</v>
      </c>
    </row>
    <row r="96" spans="2:14" ht="18" customHeight="1" x14ac:dyDescent="0.25">
      <c r="B96" s="549" t="s">
        <v>1269</v>
      </c>
      <c r="C96" s="1444">
        <v>639.70000000000005</v>
      </c>
      <c r="D96" s="1444">
        <v>426.5</v>
      </c>
      <c r="E96" s="1444">
        <v>26.2</v>
      </c>
      <c r="F96" s="1444">
        <v>3</v>
      </c>
      <c r="G96" s="1445">
        <v>1095.4000000000001</v>
      </c>
      <c r="H96" s="1444">
        <v>669.7</v>
      </c>
      <c r="I96" s="202">
        <v>0</v>
      </c>
      <c r="J96" s="1444">
        <v>139.19999999999999</v>
      </c>
      <c r="K96" s="1444">
        <v>227.5</v>
      </c>
      <c r="L96" s="1444">
        <v>0</v>
      </c>
      <c r="M96" s="1445">
        <v>1036.4000000000001</v>
      </c>
      <c r="N96" s="1446">
        <v>59</v>
      </c>
    </row>
    <row r="97" spans="2:14" ht="18" customHeight="1" x14ac:dyDescent="0.25">
      <c r="B97" s="549" t="s">
        <v>1270</v>
      </c>
      <c r="C97" s="1444">
        <v>164.9</v>
      </c>
      <c r="D97" s="1444">
        <v>185.5</v>
      </c>
      <c r="E97" s="1444">
        <v>2.1</v>
      </c>
      <c r="F97" s="1444">
        <v>1</v>
      </c>
      <c r="G97" s="1445">
        <v>353.5</v>
      </c>
      <c r="H97" s="1444">
        <v>179</v>
      </c>
      <c r="I97" s="202">
        <v>0</v>
      </c>
      <c r="J97" s="1444">
        <v>43.3</v>
      </c>
      <c r="K97" s="1444">
        <v>131.9</v>
      </c>
      <c r="L97" s="202">
        <v>0</v>
      </c>
      <c r="M97" s="1445">
        <v>354.20000000000005</v>
      </c>
      <c r="N97" s="1446">
        <v>-0.70000000000004547</v>
      </c>
    </row>
    <row r="98" spans="2:14" ht="18" customHeight="1" x14ac:dyDescent="0.25">
      <c r="B98" s="549" t="s">
        <v>1271</v>
      </c>
      <c r="C98" s="1444">
        <v>162.80000000000001</v>
      </c>
      <c r="D98" s="1444">
        <v>160.69999999999999</v>
      </c>
      <c r="E98" s="1444">
        <v>18.8</v>
      </c>
      <c r="F98" s="1444">
        <v>0.9</v>
      </c>
      <c r="G98" s="1445">
        <v>343.2</v>
      </c>
      <c r="H98" s="1444">
        <v>144.19999999999999</v>
      </c>
      <c r="I98" s="202">
        <v>0</v>
      </c>
      <c r="J98" s="1444">
        <v>66.099999999999994</v>
      </c>
      <c r="K98" s="1444">
        <v>72.5</v>
      </c>
      <c r="L98" s="202">
        <v>11.2</v>
      </c>
      <c r="M98" s="1445">
        <v>293.99999999999994</v>
      </c>
      <c r="N98" s="1446">
        <v>49.200000000000045</v>
      </c>
    </row>
    <row r="99" spans="2:14" ht="18" customHeight="1" x14ac:dyDescent="0.25">
      <c r="B99" s="549" t="s">
        <v>1272</v>
      </c>
      <c r="C99" s="1444">
        <v>262.10000000000002</v>
      </c>
      <c r="D99" s="1444">
        <v>218.4</v>
      </c>
      <c r="E99" s="1444">
        <v>13.3</v>
      </c>
      <c r="F99" s="1444">
        <v>1</v>
      </c>
      <c r="G99" s="1445">
        <v>494.8</v>
      </c>
      <c r="H99" s="1444">
        <v>201.7</v>
      </c>
      <c r="I99" s="202">
        <v>0</v>
      </c>
      <c r="J99" s="1444">
        <v>108.8</v>
      </c>
      <c r="K99" s="1444">
        <v>149.9</v>
      </c>
      <c r="L99" s="1444">
        <v>16.399999999999999</v>
      </c>
      <c r="M99" s="1445">
        <v>476.79999999999995</v>
      </c>
      <c r="N99" s="1446">
        <v>18.000000000000057</v>
      </c>
    </row>
    <row r="100" spans="2:14" ht="18" customHeight="1" x14ac:dyDescent="0.25">
      <c r="B100" s="549" t="s">
        <v>1392</v>
      </c>
      <c r="C100" s="1444">
        <v>186.5</v>
      </c>
      <c r="D100" s="1444">
        <v>192.2</v>
      </c>
      <c r="E100" s="1444">
        <v>5</v>
      </c>
      <c r="F100" s="1444">
        <v>0</v>
      </c>
      <c r="G100" s="1445">
        <v>383.7</v>
      </c>
      <c r="H100" s="1444">
        <v>193.2</v>
      </c>
      <c r="I100" s="202">
        <v>0</v>
      </c>
      <c r="J100" s="1444">
        <v>82.5</v>
      </c>
      <c r="K100" s="1444">
        <v>59.7</v>
      </c>
      <c r="L100" s="1444">
        <v>0</v>
      </c>
      <c r="M100" s="1445">
        <v>335.4</v>
      </c>
      <c r="N100" s="1446">
        <v>48.300000000000011</v>
      </c>
    </row>
    <row r="101" spans="2:14" ht="18" customHeight="1" x14ac:dyDescent="0.25">
      <c r="B101" s="549" t="s">
        <v>1274</v>
      </c>
      <c r="C101" s="1444">
        <v>389.8</v>
      </c>
      <c r="D101" s="1444">
        <v>321.7</v>
      </c>
      <c r="E101" s="1444">
        <v>4.5999999999999996</v>
      </c>
      <c r="F101" s="1444">
        <v>3.1</v>
      </c>
      <c r="G101" s="1445">
        <v>719.2</v>
      </c>
      <c r="H101" s="1444">
        <v>441.3</v>
      </c>
      <c r="I101" s="202">
        <v>0</v>
      </c>
      <c r="J101" s="1444">
        <v>123.2</v>
      </c>
      <c r="K101" s="1444">
        <v>169.4</v>
      </c>
      <c r="L101" s="1444">
        <v>0</v>
      </c>
      <c r="M101" s="1445">
        <v>733.9</v>
      </c>
      <c r="N101" s="1446">
        <v>-14.699999999999932</v>
      </c>
    </row>
    <row r="102" spans="2:14" ht="18" customHeight="1" x14ac:dyDescent="0.25">
      <c r="B102" s="549" t="s">
        <v>1275</v>
      </c>
      <c r="C102" s="1444">
        <v>645.5</v>
      </c>
      <c r="D102" s="1444">
        <v>496.4</v>
      </c>
      <c r="E102" s="1444">
        <v>46.1</v>
      </c>
      <c r="F102" s="1444">
        <v>2.4</v>
      </c>
      <c r="G102" s="1445">
        <v>1190.4000000000001</v>
      </c>
      <c r="H102" s="1444">
        <v>554.79999999999995</v>
      </c>
      <c r="I102" s="202">
        <v>0</v>
      </c>
      <c r="J102" s="1444">
        <v>119.1</v>
      </c>
      <c r="K102" s="1444">
        <v>389.5</v>
      </c>
      <c r="L102" s="1444">
        <v>0</v>
      </c>
      <c r="M102" s="1445">
        <v>1063.4000000000001</v>
      </c>
      <c r="N102" s="1446">
        <v>127</v>
      </c>
    </row>
    <row r="103" spans="2:14" ht="18" customHeight="1" x14ac:dyDescent="0.25">
      <c r="B103" s="549" t="s">
        <v>1276</v>
      </c>
      <c r="C103" s="1444">
        <v>399.8</v>
      </c>
      <c r="D103" s="1444">
        <v>434.1</v>
      </c>
      <c r="E103" s="1444">
        <v>2.2999999999999998</v>
      </c>
      <c r="F103" s="1444">
        <v>0</v>
      </c>
      <c r="G103" s="1445">
        <v>836.2</v>
      </c>
      <c r="H103" s="1444">
        <v>501.7</v>
      </c>
      <c r="I103" s="202">
        <v>0</v>
      </c>
      <c r="J103" s="1444">
        <v>160.19999999999999</v>
      </c>
      <c r="K103" s="1444">
        <v>167.9</v>
      </c>
      <c r="L103" s="202">
        <v>0</v>
      </c>
      <c r="M103" s="1445">
        <v>829.8</v>
      </c>
      <c r="N103" s="1446">
        <v>6.4000000000000909</v>
      </c>
    </row>
    <row r="104" spans="2:14" ht="18" customHeight="1" x14ac:dyDescent="0.25">
      <c r="B104" s="549" t="s">
        <v>1393</v>
      </c>
      <c r="C104" s="1444">
        <v>202.4</v>
      </c>
      <c r="D104" s="1444">
        <v>169.1</v>
      </c>
      <c r="E104" s="1444">
        <v>32.799999999999997</v>
      </c>
      <c r="F104" s="1444">
        <v>2.5</v>
      </c>
      <c r="G104" s="1445">
        <v>406.8</v>
      </c>
      <c r="H104" s="1444">
        <v>145.6</v>
      </c>
      <c r="I104" s="202">
        <v>0</v>
      </c>
      <c r="J104" s="1444">
        <v>94.8</v>
      </c>
      <c r="K104" s="1444">
        <v>158</v>
      </c>
      <c r="L104" s="202">
        <v>0</v>
      </c>
      <c r="M104" s="1445">
        <v>398.4</v>
      </c>
      <c r="N104" s="1446">
        <v>8.4000000000000341</v>
      </c>
    </row>
    <row r="105" spans="2:14" ht="18" customHeight="1" x14ac:dyDescent="0.25">
      <c r="B105" s="549" t="s">
        <v>1278</v>
      </c>
      <c r="C105" s="1444">
        <v>367.3</v>
      </c>
      <c r="D105" s="1444">
        <v>381.2</v>
      </c>
      <c r="E105" s="1444">
        <v>82.4</v>
      </c>
      <c r="F105" s="1444">
        <v>1.7</v>
      </c>
      <c r="G105" s="1445">
        <v>832.6</v>
      </c>
      <c r="H105" s="1444">
        <v>277</v>
      </c>
      <c r="I105" s="202">
        <v>0</v>
      </c>
      <c r="J105" s="1444">
        <v>171.1</v>
      </c>
      <c r="K105" s="1444">
        <v>224</v>
      </c>
      <c r="L105" s="1444">
        <v>160</v>
      </c>
      <c r="M105" s="1445">
        <v>832.1</v>
      </c>
      <c r="N105" s="1446">
        <v>0.5</v>
      </c>
    </row>
    <row r="106" spans="2:14" ht="18" customHeight="1" x14ac:dyDescent="0.25">
      <c r="B106" s="549" t="s">
        <v>1279</v>
      </c>
      <c r="C106" s="1444">
        <v>176.4</v>
      </c>
      <c r="D106" s="1444">
        <v>191.8</v>
      </c>
      <c r="E106" s="1444">
        <v>28.3</v>
      </c>
      <c r="F106" s="202">
        <v>0.1</v>
      </c>
      <c r="G106" s="1445">
        <v>396.60000000000008</v>
      </c>
      <c r="H106" s="1444">
        <v>153.69999999999999</v>
      </c>
      <c r="I106" s="202">
        <v>0</v>
      </c>
      <c r="J106" s="1444">
        <v>80.3</v>
      </c>
      <c r="K106" s="1444">
        <v>143</v>
      </c>
      <c r="L106" s="202">
        <v>0</v>
      </c>
      <c r="M106" s="1445">
        <v>377</v>
      </c>
      <c r="N106" s="1446">
        <v>19.60000000000008</v>
      </c>
    </row>
    <row r="107" spans="2:14" ht="18" customHeight="1" x14ac:dyDescent="0.25">
      <c r="B107" s="549" t="s">
        <v>1394</v>
      </c>
      <c r="C107" s="1444">
        <v>511.1</v>
      </c>
      <c r="D107" s="1444">
        <v>365.4</v>
      </c>
      <c r="E107" s="1444">
        <v>17.3</v>
      </c>
      <c r="F107" s="1444">
        <v>0.4</v>
      </c>
      <c r="G107" s="1445">
        <v>894.19999999999993</v>
      </c>
      <c r="H107" s="1444">
        <v>490.2</v>
      </c>
      <c r="I107" s="202">
        <v>0</v>
      </c>
      <c r="J107" s="1444">
        <v>165.1</v>
      </c>
      <c r="K107" s="1444">
        <v>241.7</v>
      </c>
      <c r="L107" s="202">
        <v>0</v>
      </c>
      <c r="M107" s="1445">
        <v>897</v>
      </c>
      <c r="N107" s="1446">
        <v>-2.8000000000000682</v>
      </c>
    </row>
    <row r="108" spans="2:14" ht="18" customHeight="1" x14ac:dyDescent="0.25">
      <c r="B108" s="549" t="s">
        <v>1281</v>
      </c>
      <c r="C108" s="1444">
        <v>226.1</v>
      </c>
      <c r="D108" s="1444">
        <v>190.4</v>
      </c>
      <c r="E108" s="1444">
        <v>18.600000000000001</v>
      </c>
      <c r="F108" s="1444">
        <v>1.4</v>
      </c>
      <c r="G108" s="1445">
        <v>436.5</v>
      </c>
      <c r="H108" s="1444">
        <v>182.6</v>
      </c>
      <c r="I108" s="202">
        <v>0</v>
      </c>
      <c r="J108" s="1444">
        <v>90.8</v>
      </c>
      <c r="K108" s="1444">
        <v>152.19999999999999</v>
      </c>
      <c r="L108" s="202">
        <v>0</v>
      </c>
      <c r="M108" s="1445">
        <v>425.59999999999997</v>
      </c>
      <c r="N108" s="1446">
        <v>10.900000000000034</v>
      </c>
    </row>
    <row r="109" spans="2:14" ht="18" customHeight="1" x14ac:dyDescent="0.25">
      <c r="B109" s="549" t="s">
        <v>1282</v>
      </c>
      <c r="C109" s="1444">
        <v>642.5</v>
      </c>
      <c r="D109" s="1444">
        <v>657.2</v>
      </c>
      <c r="E109" s="1444">
        <v>7.1</v>
      </c>
      <c r="F109" s="1444">
        <v>1.1000000000000001</v>
      </c>
      <c r="G109" s="1445">
        <v>1307.8999999999999</v>
      </c>
      <c r="H109" s="1444">
        <v>714.3</v>
      </c>
      <c r="I109" s="202">
        <v>0</v>
      </c>
      <c r="J109" s="1444">
        <v>258.3</v>
      </c>
      <c r="K109" s="1444">
        <v>251.3</v>
      </c>
      <c r="L109" s="1444">
        <v>10</v>
      </c>
      <c r="M109" s="1445">
        <v>1233.8999999999999</v>
      </c>
      <c r="N109" s="1446">
        <v>74</v>
      </c>
    </row>
    <row r="110" spans="2:14" ht="18" customHeight="1" x14ac:dyDescent="0.25">
      <c r="B110" s="549" t="s">
        <v>1395</v>
      </c>
      <c r="C110" s="1444">
        <v>709</v>
      </c>
      <c r="D110" s="1444">
        <v>596.29999999999995</v>
      </c>
      <c r="E110" s="1444">
        <v>1.5</v>
      </c>
      <c r="F110" s="1444">
        <v>29.5</v>
      </c>
      <c r="G110" s="1445">
        <v>1336.3</v>
      </c>
      <c r="H110" s="1444">
        <v>620.6</v>
      </c>
      <c r="I110" s="202">
        <v>0</v>
      </c>
      <c r="J110" s="1444">
        <v>192.5</v>
      </c>
      <c r="K110" s="1444">
        <v>443.8</v>
      </c>
      <c r="L110" s="202">
        <v>0</v>
      </c>
      <c r="M110" s="1445">
        <v>1256.9000000000001</v>
      </c>
      <c r="N110" s="1446">
        <v>79.399999999999864</v>
      </c>
    </row>
    <row r="111" spans="2:14" ht="18" customHeight="1" x14ac:dyDescent="0.25">
      <c r="B111" s="549" t="s">
        <v>1396</v>
      </c>
      <c r="C111" s="1444">
        <v>605.6</v>
      </c>
      <c r="D111" s="1444">
        <v>434.5</v>
      </c>
      <c r="E111" s="1444">
        <v>8.6999999999999993</v>
      </c>
      <c r="F111" s="1444">
        <v>3.4</v>
      </c>
      <c r="G111" s="1445">
        <v>1052.2</v>
      </c>
      <c r="H111" s="1444">
        <v>594.5</v>
      </c>
      <c r="I111" s="1444">
        <v>150.19999999999999</v>
      </c>
      <c r="J111" s="1444">
        <v>124</v>
      </c>
      <c r="K111" s="1444">
        <v>273.3</v>
      </c>
      <c r="L111" s="202">
        <v>0</v>
      </c>
      <c r="M111" s="1445">
        <v>1142</v>
      </c>
      <c r="N111" s="1446">
        <v>-89.799999999999955</v>
      </c>
    </row>
    <row r="112" spans="2:14" ht="18" customHeight="1" x14ac:dyDescent="0.25">
      <c r="B112" s="549" t="s">
        <v>2292</v>
      </c>
      <c r="C112" s="1444"/>
      <c r="D112" s="1444"/>
      <c r="E112" s="1444"/>
      <c r="F112" s="1444"/>
      <c r="G112" s="1445"/>
      <c r="H112" s="1444"/>
      <c r="I112" s="202"/>
      <c r="J112" s="1444"/>
      <c r="K112" s="1444"/>
      <c r="L112" s="202"/>
      <c r="M112" s="1445"/>
      <c r="N112" s="1446"/>
    </row>
    <row r="113" spans="2:14" ht="18" customHeight="1" x14ac:dyDescent="0.25">
      <c r="B113" s="549" t="s">
        <v>1397</v>
      </c>
      <c r="C113" s="1444">
        <v>612</v>
      </c>
      <c r="D113" s="1444">
        <v>505.8</v>
      </c>
      <c r="E113" s="1444">
        <v>4.8</v>
      </c>
      <c r="F113" s="1444">
        <v>27.3</v>
      </c>
      <c r="G113" s="1445">
        <v>1149.8999999999999</v>
      </c>
      <c r="H113" s="1444">
        <v>637</v>
      </c>
      <c r="I113" s="202">
        <v>0</v>
      </c>
      <c r="J113" s="1444">
        <v>170.1</v>
      </c>
      <c r="K113" s="1444">
        <v>400.8</v>
      </c>
      <c r="L113" s="202">
        <v>0</v>
      </c>
      <c r="M113" s="1445">
        <v>1207.9000000000001</v>
      </c>
      <c r="N113" s="1446">
        <v>-58.000000000000227</v>
      </c>
    </row>
    <row r="114" spans="2:14" ht="18" customHeight="1" x14ac:dyDescent="0.25">
      <c r="B114" s="549" t="s">
        <v>1398</v>
      </c>
      <c r="C114" s="1444">
        <v>672.1</v>
      </c>
      <c r="D114" s="1444">
        <v>555.6</v>
      </c>
      <c r="E114" s="1444">
        <v>15.5</v>
      </c>
      <c r="F114" s="1444">
        <v>3.5</v>
      </c>
      <c r="G114" s="1445">
        <v>1246.7</v>
      </c>
      <c r="H114" s="1444">
        <v>678.9</v>
      </c>
      <c r="I114" s="202">
        <v>0</v>
      </c>
      <c r="J114" s="1444">
        <v>239.6</v>
      </c>
      <c r="K114" s="1444">
        <v>326.2</v>
      </c>
      <c r="L114" s="202">
        <v>0</v>
      </c>
      <c r="M114" s="1445">
        <v>1244.7</v>
      </c>
      <c r="N114" s="1446">
        <v>2</v>
      </c>
    </row>
    <row r="115" spans="2:14" ht="18" customHeight="1" x14ac:dyDescent="0.25">
      <c r="B115" s="549" t="s">
        <v>1399</v>
      </c>
      <c r="C115" s="1444">
        <v>594.20000000000005</v>
      </c>
      <c r="D115" s="1444">
        <v>503.1</v>
      </c>
      <c r="E115" s="1444">
        <v>51.9</v>
      </c>
      <c r="F115" s="1444">
        <v>36.1</v>
      </c>
      <c r="G115" s="1445">
        <v>1185.3000000000002</v>
      </c>
      <c r="H115" s="1444">
        <v>563.20000000000005</v>
      </c>
      <c r="I115" s="202">
        <v>0</v>
      </c>
      <c r="J115" s="1444">
        <v>160.6</v>
      </c>
      <c r="K115" s="1444">
        <v>323</v>
      </c>
      <c r="L115" s="202">
        <v>0</v>
      </c>
      <c r="M115" s="1445">
        <v>1046.8000000000002</v>
      </c>
      <c r="N115" s="1446">
        <v>138.5</v>
      </c>
    </row>
    <row r="116" spans="2:14" ht="18" customHeight="1" x14ac:dyDescent="0.25">
      <c r="B116" s="549" t="s">
        <v>1289</v>
      </c>
      <c r="C116" s="1444">
        <v>445</v>
      </c>
      <c r="D116" s="1444">
        <v>373.8</v>
      </c>
      <c r="E116" s="1444">
        <v>22.5</v>
      </c>
      <c r="F116" s="1444">
        <v>3</v>
      </c>
      <c r="G116" s="1445">
        <v>844.3</v>
      </c>
      <c r="H116" s="1444">
        <v>402.4</v>
      </c>
      <c r="I116" s="202">
        <v>0</v>
      </c>
      <c r="J116" s="1444">
        <v>109.8</v>
      </c>
      <c r="K116" s="1444">
        <v>265.7</v>
      </c>
      <c r="L116" s="202">
        <v>0</v>
      </c>
      <c r="M116" s="1445">
        <v>777.89999999999986</v>
      </c>
      <c r="N116" s="1446">
        <v>66.400000000000091</v>
      </c>
    </row>
    <row r="117" spans="2:14" ht="18" customHeight="1" x14ac:dyDescent="0.25">
      <c r="B117" s="549" t="s">
        <v>1400</v>
      </c>
      <c r="C117" s="1444">
        <v>267.39999999999998</v>
      </c>
      <c r="D117" s="1444">
        <v>300.8</v>
      </c>
      <c r="E117" s="1444">
        <v>30.3</v>
      </c>
      <c r="F117" s="1444">
        <v>3.6</v>
      </c>
      <c r="G117" s="1445">
        <v>602.1</v>
      </c>
      <c r="H117" s="1444">
        <v>350.4</v>
      </c>
      <c r="I117" s="202">
        <v>0</v>
      </c>
      <c r="J117" s="1444">
        <v>96.9</v>
      </c>
      <c r="K117" s="1444">
        <v>166.6</v>
      </c>
      <c r="L117" s="202">
        <v>0</v>
      </c>
      <c r="M117" s="1445">
        <v>613.9</v>
      </c>
      <c r="N117" s="1446">
        <v>-11.799999999999955</v>
      </c>
    </row>
    <row r="118" spans="2:14" ht="18" customHeight="1" x14ac:dyDescent="0.25">
      <c r="B118" s="549" t="s">
        <v>1291</v>
      </c>
      <c r="C118" s="1444">
        <v>433.8</v>
      </c>
      <c r="D118" s="1444">
        <v>281.10000000000002</v>
      </c>
      <c r="E118" s="1444">
        <v>15.2</v>
      </c>
      <c r="F118" s="202">
        <v>0</v>
      </c>
      <c r="G118" s="1445">
        <v>730.10000000000014</v>
      </c>
      <c r="H118" s="1444">
        <v>298.7</v>
      </c>
      <c r="I118" s="202">
        <v>0</v>
      </c>
      <c r="J118" s="1444">
        <v>156.5</v>
      </c>
      <c r="K118" s="1444">
        <v>213.6</v>
      </c>
      <c r="L118" s="202">
        <v>0</v>
      </c>
      <c r="M118" s="1445">
        <v>668.8</v>
      </c>
      <c r="N118" s="1446">
        <v>61.300000000000182</v>
      </c>
    </row>
    <row r="119" spans="2:14" ht="18" customHeight="1" x14ac:dyDescent="0.25">
      <c r="B119" s="549" t="s">
        <v>1292</v>
      </c>
      <c r="C119" s="1444">
        <v>318.39999999999998</v>
      </c>
      <c r="D119" s="1444">
        <v>267.3</v>
      </c>
      <c r="E119" s="1444">
        <v>34.799999999999997</v>
      </c>
      <c r="F119" s="1444">
        <v>0.6</v>
      </c>
      <c r="G119" s="1445">
        <v>621.1</v>
      </c>
      <c r="H119" s="1444">
        <v>194.2</v>
      </c>
      <c r="I119" s="202">
        <v>0</v>
      </c>
      <c r="J119" s="1444">
        <v>185.5</v>
      </c>
      <c r="K119" s="1444">
        <v>242.5</v>
      </c>
      <c r="L119" s="202">
        <v>0</v>
      </c>
      <c r="M119" s="1445">
        <v>622.20000000000005</v>
      </c>
      <c r="N119" s="1446">
        <v>-1.1000000000000227</v>
      </c>
    </row>
    <row r="120" spans="2:14" ht="18" customHeight="1" x14ac:dyDescent="0.25">
      <c r="B120" s="549" t="s">
        <v>1293</v>
      </c>
      <c r="C120" s="1444">
        <v>515.70000000000005</v>
      </c>
      <c r="D120" s="1444">
        <v>428.3</v>
      </c>
      <c r="E120" s="1444">
        <v>33.9</v>
      </c>
      <c r="F120" s="1444">
        <v>1.5</v>
      </c>
      <c r="G120" s="1445">
        <v>979.4</v>
      </c>
      <c r="H120" s="1444">
        <v>570.9</v>
      </c>
      <c r="I120" s="202">
        <v>0</v>
      </c>
      <c r="J120" s="1444">
        <v>94</v>
      </c>
      <c r="K120" s="1444">
        <v>95.6</v>
      </c>
      <c r="L120" s="202">
        <v>0</v>
      </c>
      <c r="M120" s="1445">
        <v>760.5</v>
      </c>
      <c r="N120" s="1446">
        <v>218.89999999999998</v>
      </c>
    </row>
    <row r="121" spans="2:14" ht="18" customHeight="1" x14ac:dyDescent="0.25">
      <c r="B121" s="549" t="s">
        <v>1401</v>
      </c>
      <c r="C121" s="1444">
        <v>654.9</v>
      </c>
      <c r="D121" s="1444">
        <v>506.5</v>
      </c>
      <c r="E121" s="1444">
        <v>1.1000000000000001</v>
      </c>
      <c r="F121" s="1444">
        <v>0</v>
      </c>
      <c r="G121" s="1445">
        <v>1162.5</v>
      </c>
      <c r="H121" s="1444">
        <v>705.2</v>
      </c>
      <c r="I121" s="202">
        <v>0</v>
      </c>
      <c r="J121" s="1444">
        <v>203.1</v>
      </c>
      <c r="K121" s="1444">
        <v>198.1</v>
      </c>
      <c r="L121" s="202">
        <v>0</v>
      </c>
      <c r="M121" s="1445">
        <v>1106.4000000000001</v>
      </c>
      <c r="N121" s="1446">
        <v>56.099999999999909</v>
      </c>
    </row>
    <row r="122" spans="2:14" ht="18" customHeight="1" x14ac:dyDescent="0.25">
      <c r="B122" s="549" t="s">
        <v>1295</v>
      </c>
      <c r="C122" s="1444">
        <v>573</v>
      </c>
      <c r="D122" s="1444">
        <v>225.5</v>
      </c>
      <c r="E122" s="1444">
        <v>9.9</v>
      </c>
      <c r="F122" s="1444">
        <v>26.6</v>
      </c>
      <c r="G122" s="1445">
        <v>835</v>
      </c>
      <c r="H122" s="1444">
        <v>0</v>
      </c>
      <c r="I122" s="1444">
        <v>618.6</v>
      </c>
      <c r="J122" s="1444">
        <v>16.600000000000001</v>
      </c>
      <c r="K122" s="1444">
        <v>107.7</v>
      </c>
      <c r="L122" s="202">
        <v>0</v>
      </c>
      <c r="M122" s="1445">
        <v>742.90000000000009</v>
      </c>
      <c r="N122" s="1446">
        <v>92.099999999999909</v>
      </c>
    </row>
    <row r="123" spans="2:14" ht="18" customHeight="1" x14ac:dyDescent="0.25">
      <c r="B123" s="549" t="s">
        <v>1296</v>
      </c>
      <c r="C123" s="1444">
        <v>75.5</v>
      </c>
      <c r="D123" s="1444">
        <v>31.1</v>
      </c>
      <c r="E123" s="1444">
        <v>1.3</v>
      </c>
      <c r="F123" s="1444">
        <v>0.9</v>
      </c>
      <c r="G123" s="1445">
        <v>108.8</v>
      </c>
      <c r="H123" s="1444">
        <v>0.3</v>
      </c>
      <c r="I123" s="1444">
        <v>64.5</v>
      </c>
      <c r="J123" s="1444">
        <v>8.9</v>
      </c>
      <c r="K123" s="1444">
        <v>21.1</v>
      </c>
      <c r="L123" s="202">
        <v>0</v>
      </c>
      <c r="M123" s="1445">
        <v>94.800000000000011</v>
      </c>
      <c r="N123" s="1446">
        <v>13.999999999999986</v>
      </c>
    </row>
    <row r="124" spans="2:14" ht="18" customHeight="1" x14ac:dyDescent="0.25">
      <c r="B124" s="549" t="s">
        <v>1402</v>
      </c>
      <c r="C124" s="1444">
        <v>113.4</v>
      </c>
      <c r="D124" s="1444">
        <v>112.1</v>
      </c>
      <c r="E124" s="1444">
        <v>11.8</v>
      </c>
      <c r="F124" s="1444">
        <v>0.8</v>
      </c>
      <c r="G124" s="1445">
        <v>238.10000000000002</v>
      </c>
      <c r="H124" s="1444">
        <v>145.5</v>
      </c>
      <c r="I124" s="202">
        <v>0</v>
      </c>
      <c r="J124" s="1444">
        <v>53.5</v>
      </c>
      <c r="K124" s="1444">
        <v>45.1</v>
      </c>
      <c r="L124" s="202">
        <v>0</v>
      </c>
      <c r="M124" s="1445">
        <v>244.1</v>
      </c>
      <c r="N124" s="1446">
        <v>-5.9999999999999716</v>
      </c>
    </row>
    <row r="125" spans="2:14" ht="18" customHeight="1" x14ac:dyDescent="0.25">
      <c r="B125" s="549" t="s">
        <v>1298</v>
      </c>
      <c r="C125" s="1444">
        <v>521.20000000000005</v>
      </c>
      <c r="D125" s="1444">
        <v>219.4</v>
      </c>
      <c r="E125" s="1444">
        <v>0.2</v>
      </c>
      <c r="F125" s="1444">
        <v>2.8</v>
      </c>
      <c r="G125" s="1445">
        <v>743.6</v>
      </c>
      <c r="H125" s="1444">
        <v>610.20000000000005</v>
      </c>
      <c r="I125" s="202">
        <v>0</v>
      </c>
      <c r="J125" s="1444">
        <v>61.4</v>
      </c>
      <c r="K125" s="1444">
        <v>139</v>
      </c>
      <c r="L125" s="202">
        <v>0</v>
      </c>
      <c r="M125" s="1445">
        <v>810.6</v>
      </c>
      <c r="N125" s="1446">
        <v>-67</v>
      </c>
    </row>
    <row r="126" spans="2:14" ht="18" customHeight="1" x14ac:dyDescent="0.25">
      <c r="B126" s="549" t="s">
        <v>1299</v>
      </c>
      <c r="C126" s="1444">
        <v>118.9</v>
      </c>
      <c r="D126" s="1444">
        <v>51.2</v>
      </c>
      <c r="E126" s="1444">
        <v>8.5</v>
      </c>
      <c r="F126" s="1444">
        <v>1.1000000000000001</v>
      </c>
      <c r="G126" s="1445">
        <v>179.70000000000002</v>
      </c>
      <c r="H126" s="1444">
        <v>0.9</v>
      </c>
      <c r="I126" s="1444">
        <v>96.1</v>
      </c>
      <c r="J126" s="1444">
        <v>4.7</v>
      </c>
      <c r="K126" s="1444">
        <v>43.4</v>
      </c>
      <c r="L126" s="202">
        <v>0</v>
      </c>
      <c r="M126" s="1445">
        <v>145.1</v>
      </c>
      <c r="N126" s="1446">
        <v>34.600000000000023</v>
      </c>
    </row>
    <row r="127" spans="2:14" ht="18" customHeight="1" x14ac:dyDescent="0.25">
      <c r="B127" s="549" t="s">
        <v>1403</v>
      </c>
      <c r="C127" s="1444">
        <v>192</v>
      </c>
      <c r="D127" s="1444">
        <v>63.5</v>
      </c>
      <c r="E127" s="1444">
        <v>1.9</v>
      </c>
      <c r="F127" s="202">
        <v>0</v>
      </c>
      <c r="G127" s="1445">
        <v>257.39999999999998</v>
      </c>
      <c r="H127" s="202">
        <v>0</v>
      </c>
      <c r="I127" s="1444">
        <v>196.2</v>
      </c>
      <c r="J127" s="1444">
        <v>14.7</v>
      </c>
      <c r="K127" s="1444">
        <v>41.6</v>
      </c>
      <c r="L127" s="202">
        <v>0</v>
      </c>
      <c r="M127" s="1445">
        <v>252.49999999999997</v>
      </c>
      <c r="N127" s="1446">
        <v>4.9000000000000057</v>
      </c>
    </row>
    <row r="128" spans="2:14" ht="18" customHeight="1" x14ac:dyDescent="0.25">
      <c r="B128" s="549" t="s">
        <v>1404</v>
      </c>
      <c r="C128" s="1444">
        <v>28.5</v>
      </c>
      <c r="D128" s="1444">
        <v>18.600000000000001</v>
      </c>
      <c r="E128" s="1444">
        <v>0.1</v>
      </c>
      <c r="F128" s="1444">
        <v>0.2</v>
      </c>
      <c r="G128" s="1445">
        <v>47.400000000000006</v>
      </c>
      <c r="H128" s="202">
        <v>0</v>
      </c>
      <c r="I128" s="1444">
        <v>33.9</v>
      </c>
      <c r="J128" s="1444">
        <v>2.8</v>
      </c>
      <c r="K128" s="1444">
        <v>8.9</v>
      </c>
      <c r="L128" s="202">
        <v>0</v>
      </c>
      <c r="M128" s="1445">
        <v>45.599999999999994</v>
      </c>
      <c r="N128" s="1446">
        <v>1.8000000000000114</v>
      </c>
    </row>
    <row r="129" spans="2:14" ht="18" customHeight="1" x14ac:dyDescent="0.25">
      <c r="B129" s="549" t="s">
        <v>1302</v>
      </c>
      <c r="C129" s="1444">
        <v>125.3</v>
      </c>
      <c r="D129" s="1444">
        <v>44</v>
      </c>
      <c r="E129" s="1444">
        <v>1.3</v>
      </c>
      <c r="F129" s="1444">
        <v>2.1</v>
      </c>
      <c r="G129" s="1445">
        <v>172.70000000000002</v>
      </c>
      <c r="H129" s="202">
        <v>0</v>
      </c>
      <c r="I129" s="1444">
        <v>122.3</v>
      </c>
      <c r="J129" s="1444">
        <v>12.6</v>
      </c>
      <c r="K129" s="202">
        <v>33.1</v>
      </c>
      <c r="L129" s="202">
        <v>0</v>
      </c>
      <c r="M129" s="1445">
        <v>168</v>
      </c>
      <c r="N129" s="1446">
        <v>4.7000000000000171</v>
      </c>
    </row>
    <row r="130" spans="2:14" ht="18" customHeight="1" x14ac:dyDescent="0.25">
      <c r="B130" s="549" t="s">
        <v>1303</v>
      </c>
      <c r="C130" s="1444">
        <v>495.1</v>
      </c>
      <c r="D130" s="1444">
        <v>447.6</v>
      </c>
      <c r="E130" s="1444">
        <v>6.8</v>
      </c>
      <c r="F130" s="1444">
        <v>7.2</v>
      </c>
      <c r="G130" s="1445">
        <v>956.7</v>
      </c>
      <c r="H130" s="1444">
        <v>559.6</v>
      </c>
      <c r="I130" s="202">
        <v>0</v>
      </c>
      <c r="J130" s="1444">
        <v>136.4</v>
      </c>
      <c r="K130" s="1444">
        <v>190.5</v>
      </c>
      <c r="L130" s="202">
        <v>0</v>
      </c>
      <c r="M130" s="1445">
        <v>886.5</v>
      </c>
      <c r="N130" s="1446">
        <v>70.200000000000045</v>
      </c>
    </row>
    <row r="131" spans="2:14" ht="18" customHeight="1" x14ac:dyDescent="0.25">
      <c r="B131" s="549" t="s">
        <v>1304</v>
      </c>
      <c r="C131" s="1444">
        <v>159.69999999999999</v>
      </c>
      <c r="D131" s="1444">
        <v>88.4</v>
      </c>
      <c r="E131" s="1444">
        <v>1.6</v>
      </c>
      <c r="F131" s="1444">
        <v>0.6</v>
      </c>
      <c r="G131" s="1445">
        <v>250.29999999999998</v>
      </c>
      <c r="H131" s="1444">
        <v>0</v>
      </c>
      <c r="I131" s="1444">
        <v>195.8</v>
      </c>
      <c r="J131" s="1444">
        <v>11</v>
      </c>
      <c r="K131" s="1444">
        <v>44.8</v>
      </c>
      <c r="L131" s="202">
        <v>0</v>
      </c>
      <c r="M131" s="1445">
        <v>251.60000000000002</v>
      </c>
      <c r="N131" s="1446">
        <v>-1.3000000000000398</v>
      </c>
    </row>
    <row r="132" spans="2:14" ht="18" customHeight="1" x14ac:dyDescent="0.25">
      <c r="B132" s="549" t="s">
        <v>1305</v>
      </c>
      <c r="C132" s="1444">
        <v>56.7</v>
      </c>
      <c r="D132" s="1444">
        <v>24.9</v>
      </c>
      <c r="E132" s="1444">
        <v>0.1</v>
      </c>
      <c r="F132" s="1444">
        <v>0.1</v>
      </c>
      <c r="G132" s="1445">
        <v>81.799999999999983</v>
      </c>
      <c r="H132" s="202">
        <v>0</v>
      </c>
      <c r="I132" s="1444">
        <v>55.6</v>
      </c>
      <c r="J132" s="1444">
        <v>10.1</v>
      </c>
      <c r="K132" s="1444">
        <v>39</v>
      </c>
      <c r="L132" s="202">
        <v>0</v>
      </c>
      <c r="M132" s="1445">
        <v>104.7</v>
      </c>
      <c r="N132" s="1446">
        <v>-22.90000000000002</v>
      </c>
    </row>
    <row r="133" spans="2:14" ht="18" customHeight="1" x14ac:dyDescent="0.25">
      <c r="B133" s="549" t="s">
        <v>1306</v>
      </c>
      <c r="C133" s="1444">
        <v>24.3</v>
      </c>
      <c r="D133" s="1444">
        <v>18.7</v>
      </c>
      <c r="E133" s="202">
        <v>0.3</v>
      </c>
      <c r="F133" s="1444">
        <v>1</v>
      </c>
      <c r="G133" s="1445">
        <v>44.3</v>
      </c>
      <c r="H133" s="202">
        <v>15.7</v>
      </c>
      <c r="I133" s="1444">
        <v>0</v>
      </c>
      <c r="J133" s="202">
        <v>2.5</v>
      </c>
      <c r="K133" s="1444">
        <v>21.4</v>
      </c>
      <c r="L133" s="202">
        <v>0</v>
      </c>
      <c r="M133" s="1445">
        <v>39.599999999999994</v>
      </c>
      <c r="N133" s="1446">
        <v>4.7000000000000028</v>
      </c>
    </row>
    <row r="134" spans="2:14" ht="18" customHeight="1" x14ac:dyDescent="0.25">
      <c r="B134" s="549" t="s">
        <v>1405</v>
      </c>
      <c r="C134" s="1444">
        <v>57.2</v>
      </c>
      <c r="D134" s="1444">
        <v>24</v>
      </c>
      <c r="E134" s="1444">
        <v>0.5</v>
      </c>
      <c r="F134" s="1444">
        <v>0.5</v>
      </c>
      <c r="G134" s="1445">
        <v>82.2</v>
      </c>
      <c r="H134" s="202">
        <v>0</v>
      </c>
      <c r="I134" s="1444">
        <v>71.099999999999994</v>
      </c>
      <c r="J134" s="1444">
        <v>3.6</v>
      </c>
      <c r="K134" s="1444">
        <v>7</v>
      </c>
      <c r="L134" s="202">
        <v>0</v>
      </c>
      <c r="M134" s="1445">
        <v>81.699999999999989</v>
      </c>
      <c r="N134" s="1446">
        <v>0.50000000000001421</v>
      </c>
    </row>
    <row r="135" spans="2:14" ht="18" customHeight="1" x14ac:dyDescent="0.25">
      <c r="B135" s="1448" t="s">
        <v>1406</v>
      </c>
      <c r="C135" s="1444">
        <v>25.2</v>
      </c>
      <c r="D135" s="1444">
        <v>13.8</v>
      </c>
      <c r="E135" s="202">
        <v>0</v>
      </c>
      <c r="F135" s="1444">
        <v>0.6</v>
      </c>
      <c r="G135" s="1445">
        <v>39.6</v>
      </c>
      <c r="H135" s="202">
        <v>0</v>
      </c>
      <c r="I135" s="1444">
        <v>28.9</v>
      </c>
      <c r="J135" s="1444">
        <v>2.1</v>
      </c>
      <c r="K135" s="1444">
        <v>7.6</v>
      </c>
      <c r="L135" s="202">
        <v>0</v>
      </c>
      <c r="M135" s="1445">
        <v>38.6</v>
      </c>
      <c r="N135" s="1446">
        <v>1</v>
      </c>
    </row>
    <row r="136" spans="2:14" ht="18" customHeight="1" x14ac:dyDescent="0.25">
      <c r="B136" s="1435" t="s">
        <v>1309</v>
      </c>
      <c r="C136" s="1444">
        <v>52.8</v>
      </c>
      <c r="D136" s="1444">
        <v>24.3</v>
      </c>
      <c r="E136" s="1444">
        <v>0</v>
      </c>
      <c r="F136" s="1444">
        <v>1.5</v>
      </c>
      <c r="G136" s="1445">
        <v>78.599999999999994</v>
      </c>
      <c r="H136" s="1444">
        <v>11.9</v>
      </c>
      <c r="I136" s="1444">
        <v>56</v>
      </c>
      <c r="J136" s="1444">
        <v>5.0999999999999996</v>
      </c>
      <c r="K136" s="1444">
        <v>4.7</v>
      </c>
      <c r="L136" s="202">
        <v>0</v>
      </c>
      <c r="M136" s="1445">
        <v>77.7</v>
      </c>
      <c r="N136" s="1446">
        <v>0.89999999999999147</v>
      </c>
    </row>
    <row r="137" spans="2:14" ht="18" customHeight="1" x14ac:dyDescent="0.25">
      <c r="B137" s="549" t="s">
        <v>1407</v>
      </c>
      <c r="C137" s="1444">
        <v>116.5</v>
      </c>
      <c r="D137" s="1444">
        <v>29.2</v>
      </c>
      <c r="E137" s="1444">
        <v>1.3</v>
      </c>
      <c r="F137" s="1444">
        <v>2</v>
      </c>
      <c r="G137" s="1445">
        <v>149</v>
      </c>
      <c r="H137" s="202">
        <v>0</v>
      </c>
      <c r="I137" s="202">
        <v>0</v>
      </c>
      <c r="J137" s="1444">
        <v>85.8</v>
      </c>
      <c r="K137" s="1444">
        <v>85.6</v>
      </c>
      <c r="L137" s="202">
        <v>0</v>
      </c>
      <c r="M137" s="1445">
        <v>171.39999999999998</v>
      </c>
      <c r="N137" s="1446">
        <v>-22.399999999999977</v>
      </c>
    </row>
    <row r="138" spans="2:14" ht="18" customHeight="1" x14ac:dyDescent="0.25">
      <c r="B138" s="549" t="s">
        <v>2293</v>
      </c>
      <c r="C138" s="1444"/>
      <c r="D138" s="1444"/>
      <c r="E138" s="1444"/>
      <c r="F138" s="1444"/>
      <c r="G138" s="1445"/>
      <c r="H138" s="1444"/>
      <c r="I138" s="1444"/>
      <c r="J138" s="1444"/>
      <c r="K138" s="1444"/>
      <c r="L138" s="202"/>
      <c r="M138" s="1445"/>
      <c r="N138" s="1446"/>
    </row>
    <row r="139" spans="2:14" ht="18" customHeight="1" x14ac:dyDescent="0.25">
      <c r="B139" s="549" t="s">
        <v>1312</v>
      </c>
      <c r="C139" s="1444">
        <v>148.1</v>
      </c>
      <c r="D139" s="1444">
        <v>67.2</v>
      </c>
      <c r="E139" s="202">
        <v>0</v>
      </c>
      <c r="F139" s="1444">
        <v>1.9</v>
      </c>
      <c r="G139" s="1445">
        <v>217.20000000000002</v>
      </c>
      <c r="H139" s="202">
        <v>10.7</v>
      </c>
      <c r="I139" s="1444">
        <v>135.69999999999999</v>
      </c>
      <c r="J139" s="202">
        <v>19.7</v>
      </c>
      <c r="K139" s="202">
        <v>49.9</v>
      </c>
      <c r="L139" s="202">
        <v>0</v>
      </c>
      <c r="M139" s="1445">
        <v>215.99999999999997</v>
      </c>
      <c r="N139" s="1446">
        <v>1.2000000000000455</v>
      </c>
    </row>
    <row r="140" spans="2:14" ht="18" customHeight="1" x14ac:dyDescent="0.25">
      <c r="B140" s="549" t="s">
        <v>1313</v>
      </c>
      <c r="C140" s="1444">
        <v>66.3</v>
      </c>
      <c r="D140" s="1444">
        <v>31.1</v>
      </c>
      <c r="E140" s="1444">
        <v>0</v>
      </c>
      <c r="F140" s="1444">
        <v>22.8</v>
      </c>
      <c r="G140" s="1445">
        <v>120.2</v>
      </c>
      <c r="H140" s="202">
        <v>0</v>
      </c>
      <c r="I140" s="1444">
        <v>108.5</v>
      </c>
      <c r="J140" s="1444">
        <v>6.6</v>
      </c>
      <c r="K140" s="1444">
        <v>6.9</v>
      </c>
      <c r="L140" s="1444">
        <v>0</v>
      </c>
      <c r="M140" s="1445">
        <v>122</v>
      </c>
      <c r="N140" s="1446">
        <v>-1.7999999999999972</v>
      </c>
    </row>
    <row r="141" spans="2:14" ht="18" customHeight="1" x14ac:dyDescent="0.25">
      <c r="B141" s="1435" t="s">
        <v>1314</v>
      </c>
      <c r="C141" s="1444">
        <v>28.9</v>
      </c>
      <c r="D141" s="1444">
        <v>12.4</v>
      </c>
      <c r="E141" s="1444">
        <v>0.4</v>
      </c>
      <c r="F141" s="1444">
        <v>0.2</v>
      </c>
      <c r="G141" s="1445">
        <v>41.9</v>
      </c>
      <c r="H141" s="1444">
        <v>3.7</v>
      </c>
      <c r="I141" s="1444">
        <v>29.8</v>
      </c>
      <c r="J141" s="1444">
        <v>5.5</v>
      </c>
      <c r="K141" s="1444">
        <v>4.5</v>
      </c>
      <c r="L141" s="202">
        <v>0</v>
      </c>
      <c r="M141" s="1445">
        <v>43.5</v>
      </c>
      <c r="N141" s="1446">
        <v>-1.6000000000000014</v>
      </c>
    </row>
    <row r="142" spans="2:14" ht="18" customHeight="1" x14ac:dyDescent="0.25">
      <c r="B142" s="549" t="s">
        <v>1315</v>
      </c>
      <c r="C142" s="1444">
        <v>62.7</v>
      </c>
      <c r="D142" s="1444">
        <v>22.1</v>
      </c>
      <c r="E142" s="202">
        <v>0</v>
      </c>
      <c r="F142" s="202">
        <v>1.3</v>
      </c>
      <c r="G142" s="1445">
        <v>86.100000000000009</v>
      </c>
      <c r="H142" s="1444">
        <v>0</v>
      </c>
      <c r="I142" s="1444">
        <v>71.599999999999994</v>
      </c>
      <c r="J142" s="1444">
        <v>3.7</v>
      </c>
      <c r="K142" s="1444">
        <v>6.2</v>
      </c>
      <c r="L142" s="202">
        <v>0</v>
      </c>
      <c r="M142" s="1445">
        <v>81.5</v>
      </c>
      <c r="N142" s="1446">
        <v>4.6000000000000085</v>
      </c>
    </row>
    <row r="143" spans="2:14" ht="18" customHeight="1" x14ac:dyDescent="0.25">
      <c r="B143" s="549" t="s">
        <v>1316</v>
      </c>
      <c r="C143" s="1444">
        <v>54.4</v>
      </c>
      <c r="D143" s="1444">
        <v>25.5</v>
      </c>
      <c r="E143" s="1444">
        <v>0.6</v>
      </c>
      <c r="F143" s="1444">
        <v>0.1</v>
      </c>
      <c r="G143" s="1445">
        <v>80.599999999999994</v>
      </c>
      <c r="H143" s="202">
        <v>0</v>
      </c>
      <c r="I143" s="1444">
        <v>60.6</v>
      </c>
      <c r="J143" s="1444">
        <v>9.9</v>
      </c>
      <c r="K143" s="1444">
        <v>14.7</v>
      </c>
      <c r="L143" s="202">
        <v>0</v>
      </c>
      <c r="M143" s="1445">
        <v>85.2</v>
      </c>
      <c r="N143" s="1446">
        <v>-4.6000000000000085</v>
      </c>
    </row>
    <row r="144" spans="2:14" ht="18" customHeight="1" x14ac:dyDescent="0.25">
      <c r="B144" s="549" t="s">
        <v>1317</v>
      </c>
      <c r="C144" s="1444">
        <v>47.9</v>
      </c>
      <c r="D144" s="1444">
        <v>23.3</v>
      </c>
      <c r="E144" s="1444">
        <v>0.5</v>
      </c>
      <c r="F144" s="1444">
        <v>0.1</v>
      </c>
      <c r="G144" s="1445">
        <v>71.8</v>
      </c>
      <c r="H144" s="1444">
        <v>0.1</v>
      </c>
      <c r="I144" s="1444">
        <v>54.7</v>
      </c>
      <c r="J144" s="1444">
        <v>11.6</v>
      </c>
      <c r="K144" s="1444">
        <v>14.4</v>
      </c>
      <c r="L144" s="202">
        <v>0</v>
      </c>
      <c r="M144" s="1445">
        <v>80.800000000000011</v>
      </c>
      <c r="N144" s="1446">
        <v>-9.0000000000000142</v>
      </c>
    </row>
    <row r="145" spans="2:14" ht="18" customHeight="1" x14ac:dyDescent="0.25">
      <c r="B145" s="549" t="s">
        <v>1408</v>
      </c>
      <c r="C145" s="1444">
        <v>22.8</v>
      </c>
      <c r="D145" s="1444">
        <v>13</v>
      </c>
      <c r="E145" s="202">
        <v>0</v>
      </c>
      <c r="F145" s="1444">
        <v>0.3</v>
      </c>
      <c r="G145" s="1445">
        <v>36.099999999999994</v>
      </c>
      <c r="H145" s="202">
        <v>0</v>
      </c>
      <c r="I145" s="1444">
        <v>24.3</v>
      </c>
      <c r="J145" s="1444">
        <v>2.7</v>
      </c>
      <c r="K145" s="1444">
        <v>10.7</v>
      </c>
      <c r="L145" s="202">
        <v>0</v>
      </c>
      <c r="M145" s="1445">
        <v>37.700000000000003</v>
      </c>
      <c r="N145" s="1446">
        <v>-1.6000000000000085</v>
      </c>
    </row>
    <row r="146" spans="2:14" ht="18" customHeight="1" x14ac:dyDescent="0.25">
      <c r="B146" s="549" t="s">
        <v>1409</v>
      </c>
      <c r="C146" s="1444">
        <v>105.9</v>
      </c>
      <c r="D146" s="1444">
        <v>33.9</v>
      </c>
      <c r="E146" s="1444">
        <v>7.4</v>
      </c>
      <c r="F146" s="1444">
        <v>7.6</v>
      </c>
      <c r="G146" s="1445">
        <v>154.80000000000001</v>
      </c>
      <c r="H146" s="202">
        <v>0</v>
      </c>
      <c r="I146" s="1444">
        <v>99.5</v>
      </c>
      <c r="J146" s="1444">
        <v>49.3</v>
      </c>
      <c r="K146" s="1444">
        <v>5</v>
      </c>
      <c r="L146" s="1444">
        <v>0</v>
      </c>
      <c r="M146" s="1445">
        <v>153.80000000000001</v>
      </c>
      <c r="N146" s="1446">
        <v>1</v>
      </c>
    </row>
    <row r="147" spans="2:14" ht="18" customHeight="1" x14ac:dyDescent="0.25">
      <c r="B147" s="1436" t="s">
        <v>1320</v>
      </c>
      <c r="C147" s="1444">
        <v>36</v>
      </c>
      <c r="D147" s="1444">
        <v>12.2</v>
      </c>
      <c r="E147" s="1444">
        <v>0</v>
      </c>
      <c r="F147" s="1444">
        <v>0.8</v>
      </c>
      <c r="G147" s="1445">
        <v>49</v>
      </c>
      <c r="H147" s="202">
        <v>3.5</v>
      </c>
      <c r="I147" s="1444">
        <v>28.9</v>
      </c>
      <c r="J147" s="1444">
        <v>2.2999999999999998</v>
      </c>
      <c r="K147" s="1444">
        <v>14.5</v>
      </c>
      <c r="L147" s="202">
        <v>0</v>
      </c>
      <c r="M147" s="1445">
        <v>49.199999999999996</v>
      </c>
      <c r="N147" s="1446">
        <v>-0.19999999999999574</v>
      </c>
    </row>
    <row r="148" spans="2:14" ht="18" customHeight="1" x14ac:dyDescent="0.25">
      <c r="B148" s="549" t="s">
        <v>1410</v>
      </c>
      <c r="C148" s="1444">
        <v>18.600000000000001</v>
      </c>
      <c r="D148" s="1444">
        <v>13.6</v>
      </c>
      <c r="E148" s="1444">
        <v>0.1</v>
      </c>
      <c r="F148" s="1444">
        <v>0.1</v>
      </c>
      <c r="G148" s="1445">
        <v>32.400000000000006</v>
      </c>
      <c r="H148" s="1444">
        <v>0.1</v>
      </c>
      <c r="I148" s="1444">
        <v>27.3</v>
      </c>
      <c r="J148" s="1444">
        <v>2.1</v>
      </c>
      <c r="K148" s="1444">
        <v>2.9</v>
      </c>
      <c r="L148" s="202">
        <v>0</v>
      </c>
      <c r="M148" s="1445">
        <v>32.400000000000006</v>
      </c>
      <c r="N148" s="1446">
        <v>0</v>
      </c>
    </row>
    <row r="149" spans="2:14" ht="18" customHeight="1" x14ac:dyDescent="0.25">
      <c r="B149" s="549" t="s">
        <v>1322</v>
      </c>
      <c r="C149" s="1444">
        <v>13.3</v>
      </c>
      <c r="D149" s="1444">
        <v>5.9</v>
      </c>
      <c r="E149" s="1444">
        <v>0</v>
      </c>
      <c r="F149" s="1444">
        <v>1.2</v>
      </c>
      <c r="G149" s="1445">
        <v>20.400000000000002</v>
      </c>
      <c r="H149" s="1444">
        <v>0</v>
      </c>
      <c r="I149" s="1444">
        <v>17.7</v>
      </c>
      <c r="J149" s="1444">
        <v>0.1</v>
      </c>
      <c r="K149" s="1444">
        <v>1.7</v>
      </c>
      <c r="L149" s="202">
        <v>0</v>
      </c>
      <c r="M149" s="1445">
        <v>19.5</v>
      </c>
      <c r="N149" s="1446">
        <v>0.90000000000000213</v>
      </c>
    </row>
    <row r="150" spans="2:14" ht="18" customHeight="1" x14ac:dyDescent="0.25">
      <c r="B150" s="549" t="s">
        <v>1411</v>
      </c>
      <c r="C150" s="1444">
        <v>119.3</v>
      </c>
      <c r="D150" s="1444">
        <v>110.2</v>
      </c>
      <c r="E150" s="1444">
        <v>9</v>
      </c>
      <c r="F150" s="1444">
        <v>3.3</v>
      </c>
      <c r="G150" s="1445">
        <v>241.8</v>
      </c>
      <c r="H150" s="1444">
        <v>39.6</v>
      </c>
      <c r="I150" s="1444">
        <v>116.3</v>
      </c>
      <c r="J150" s="1444">
        <v>8.8000000000000007</v>
      </c>
      <c r="K150" s="1444">
        <v>82.8</v>
      </c>
      <c r="L150" s="1444">
        <v>0</v>
      </c>
      <c r="M150" s="1445">
        <v>247.5</v>
      </c>
      <c r="N150" s="1446">
        <v>-5.6999999999999886</v>
      </c>
    </row>
    <row r="151" spans="2:14" ht="18" customHeight="1" x14ac:dyDescent="0.25">
      <c r="B151" s="549" t="s">
        <v>1412</v>
      </c>
      <c r="C151" s="1444">
        <v>137</v>
      </c>
      <c r="D151" s="1444">
        <v>71.3</v>
      </c>
      <c r="E151" s="1444">
        <v>31.2</v>
      </c>
      <c r="F151" s="1444">
        <v>37.5</v>
      </c>
      <c r="G151" s="1445">
        <v>277</v>
      </c>
      <c r="H151" s="1444">
        <v>39.5</v>
      </c>
      <c r="I151" s="1444">
        <v>180.6</v>
      </c>
      <c r="J151" s="1444">
        <v>16.899999999999999</v>
      </c>
      <c r="K151" s="1444">
        <v>14</v>
      </c>
      <c r="L151" s="1444">
        <v>34.700000000000003</v>
      </c>
      <c r="M151" s="1445">
        <v>285.7</v>
      </c>
      <c r="N151" s="1446">
        <v>-8.6999999999999886</v>
      </c>
    </row>
    <row r="152" spans="2:14" ht="18" customHeight="1" x14ac:dyDescent="0.25">
      <c r="B152" s="549" t="s">
        <v>2294</v>
      </c>
      <c r="C152" s="1444"/>
      <c r="D152" s="1444"/>
      <c r="E152" s="1444"/>
      <c r="F152" s="1444"/>
      <c r="G152" s="1445"/>
      <c r="H152" s="1444"/>
      <c r="I152" s="1444"/>
      <c r="J152" s="1444"/>
      <c r="K152" s="1444"/>
      <c r="L152" s="1444"/>
      <c r="M152" s="1445"/>
      <c r="N152" s="1446"/>
    </row>
    <row r="153" spans="2:14" ht="18" customHeight="1" x14ac:dyDescent="0.25">
      <c r="B153" s="549" t="s">
        <v>1413</v>
      </c>
      <c r="C153" s="1444">
        <v>100.1</v>
      </c>
      <c r="D153" s="1444">
        <v>16.3</v>
      </c>
      <c r="E153" s="1444">
        <v>17</v>
      </c>
      <c r="F153" s="1444">
        <v>1.6</v>
      </c>
      <c r="G153" s="1445">
        <v>134.99999999999997</v>
      </c>
      <c r="H153" s="1444">
        <v>83.5</v>
      </c>
      <c r="I153" s="202">
        <v>0</v>
      </c>
      <c r="J153" s="1444">
        <v>1</v>
      </c>
      <c r="K153" s="1444">
        <v>27.5</v>
      </c>
      <c r="L153" s="202">
        <v>0</v>
      </c>
      <c r="M153" s="1445">
        <v>112</v>
      </c>
      <c r="N153" s="1446">
        <v>22.999999999999972</v>
      </c>
    </row>
    <row r="154" spans="2:14" ht="18" customHeight="1" x14ac:dyDescent="0.25">
      <c r="B154" s="549" t="s">
        <v>1327</v>
      </c>
      <c r="C154" s="1444">
        <v>74.099999999999994</v>
      </c>
      <c r="D154" s="1444">
        <v>41</v>
      </c>
      <c r="E154" s="1444">
        <v>5.9</v>
      </c>
      <c r="F154" s="1444">
        <v>0.8</v>
      </c>
      <c r="G154" s="1445">
        <v>121.8</v>
      </c>
      <c r="H154" s="1444">
        <v>68.599999999999994</v>
      </c>
      <c r="I154" s="1444">
        <v>0</v>
      </c>
      <c r="J154" s="1444">
        <v>5.7</v>
      </c>
      <c r="K154" s="1444">
        <v>33.299999999999997</v>
      </c>
      <c r="L154" s="202">
        <v>0</v>
      </c>
      <c r="M154" s="1445">
        <v>107.6</v>
      </c>
      <c r="N154" s="1446">
        <v>14.200000000000003</v>
      </c>
    </row>
    <row r="155" spans="2:14" ht="18" customHeight="1" x14ac:dyDescent="0.25">
      <c r="B155" s="549" t="s">
        <v>1414</v>
      </c>
      <c r="C155" s="1444">
        <v>76.8</v>
      </c>
      <c r="D155" s="1444">
        <v>60</v>
      </c>
      <c r="E155" s="1444">
        <v>8</v>
      </c>
      <c r="F155" s="1444">
        <v>0.2</v>
      </c>
      <c r="G155" s="1445">
        <v>145</v>
      </c>
      <c r="H155" s="1444">
        <v>8</v>
      </c>
      <c r="I155" s="1444">
        <v>116.7</v>
      </c>
      <c r="J155" s="1444">
        <v>6.2</v>
      </c>
      <c r="K155" s="1444">
        <v>21.1</v>
      </c>
      <c r="L155" s="1444">
        <v>0</v>
      </c>
      <c r="M155" s="1445">
        <v>152</v>
      </c>
      <c r="N155" s="1446">
        <v>-7</v>
      </c>
    </row>
    <row r="156" spans="2:14" ht="18" customHeight="1" x14ac:dyDescent="0.25">
      <c r="B156" s="549" t="s">
        <v>1415</v>
      </c>
      <c r="C156" s="1444">
        <v>150.5</v>
      </c>
      <c r="D156" s="1444">
        <v>127.3</v>
      </c>
      <c r="E156" s="1444">
        <v>7.8</v>
      </c>
      <c r="F156" s="1444">
        <v>0.7</v>
      </c>
      <c r="G156" s="1445">
        <v>286.3</v>
      </c>
      <c r="H156" s="1444">
        <v>0.8</v>
      </c>
      <c r="I156" s="1444">
        <v>161.6</v>
      </c>
      <c r="J156" s="1444">
        <v>39.200000000000003</v>
      </c>
      <c r="K156" s="1444">
        <v>53.2</v>
      </c>
      <c r="L156" s="202">
        <v>0.1</v>
      </c>
      <c r="M156" s="1445">
        <v>254.9</v>
      </c>
      <c r="N156" s="1446">
        <v>31.400000000000006</v>
      </c>
    </row>
    <row r="157" spans="2:14" ht="18" customHeight="1" x14ac:dyDescent="0.25">
      <c r="B157" s="549" t="s">
        <v>1416</v>
      </c>
      <c r="C157" s="1444">
        <v>149</v>
      </c>
      <c r="D157" s="1444">
        <v>90.9</v>
      </c>
      <c r="E157" s="1444">
        <v>44</v>
      </c>
      <c r="F157" s="1444">
        <v>0.4</v>
      </c>
      <c r="G157" s="1445">
        <v>284.29999999999995</v>
      </c>
      <c r="H157" s="202">
        <v>21.7</v>
      </c>
      <c r="I157" s="1444">
        <v>173.6</v>
      </c>
      <c r="J157" s="1444">
        <v>21.5</v>
      </c>
      <c r="K157" s="1444">
        <v>68.8</v>
      </c>
      <c r="L157" s="1444">
        <v>0</v>
      </c>
      <c r="M157" s="1445">
        <v>285.59999999999997</v>
      </c>
      <c r="N157" s="1446">
        <v>-1.3000000000000114</v>
      </c>
    </row>
    <row r="158" spans="2:14" ht="18" customHeight="1" x14ac:dyDescent="0.25">
      <c r="B158" s="549" t="s">
        <v>1417</v>
      </c>
      <c r="C158" s="1444">
        <v>411</v>
      </c>
      <c r="D158" s="1444">
        <v>157.80000000000001</v>
      </c>
      <c r="E158" s="1444">
        <v>15.1</v>
      </c>
      <c r="F158" s="1444">
        <v>0.2</v>
      </c>
      <c r="G158" s="1445">
        <v>584.1</v>
      </c>
      <c r="H158" s="1444">
        <v>0</v>
      </c>
      <c r="I158" s="1444">
        <v>425.5</v>
      </c>
      <c r="J158" s="1444">
        <v>49.4</v>
      </c>
      <c r="K158" s="1444">
        <v>135.19999999999999</v>
      </c>
      <c r="L158" s="202">
        <v>0</v>
      </c>
      <c r="M158" s="1445">
        <v>610.09999999999991</v>
      </c>
      <c r="N158" s="1446">
        <v>-25.999999999999886</v>
      </c>
    </row>
    <row r="159" spans="2:14" ht="18" customHeight="1" x14ac:dyDescent="0.25">
      <c r="B159" s="549" t="s">
        <v>1332</v>
      </c>
      <c r="C159" s="1444">
        <v>227.6</v>
      </c>
      <c r="D159" s="1444">
        <v>116.5</v>
      </c>
      <c r="E159" s="1444">
        <v>24.1</v>
      </c>
      <c r="F159" s="1444">
        <v>6.1</v>
      </c>
      <c r="G159" s="1445">
        <v>374.30000000000007</v>
      </c>
      <c r="H159" s="1444">
        <v>5.7</v>
      </c>
      <c r="I159" s="1444">
        <v>308.8</v>
      </c>
      <c r="J159" s="1444">
        <v>16.899999999999999</v>
      </c>
      <c r="K159" s="1444">
        <v>67.2</v>
      </c>
      <c r="L159" s="202">
        <v>0</v>
      </c>
      <c r="M159" s="1445">
        <v>398.59999999999997</v>
      </c>
      <c r="N159" s="1446">
        <v>-24.299999999999898</v>
      </c>
    </row>
    <row r="160" spans="2:14" ht="18" customHeight="1" x14ac:dyDescent="0.25">
      <c r="B160" s="549" t="s">
        <v>1418</v>
      </c>
      <c r="C160" s="1444">
        <v>165.2</v>
      </c>
      <c r="D160" s="1444">
        <v>60</v>
      </c>
      <c r="E160" s="1444">
        <v>20.3</v>
      </c>
      <c r="F160" s="1444">
        <v>0.7</v>
      </c>
      <c r="G160" s="1445">
        <v>246.2</v>
      </c>
      <c r="H160" s="1444">
        <v>0.2</v>
      </c>
      <c r="I160" s="1444">
        <v>192.1</v>
      </c>
      <c r="J160" s="1444">
        <v>3.2</v>
      </c>
      <c r="K160" s="1444">
        <v>51</v>
      </c>
      <c r="L160" s="202">
        <v>0</v>
      </c>
      <c r="M160" s="1445">
        <v>246.49999999999997</v>
      </c>
      <c r="N160" s="1446">
        <v>-0.29999999999998295</v>
      </c>
    </row>
    <row r="161" spans="2:15" ht="18" customHeight="1" x14ac:dyDescent="0.25">
      <c r="B161" s="549" t="s">
        <v>1419</v>
      </c>
      <c r="C161" s="1444">
        <v>128</v>
      </c>
      <c r="D161" s="1444">
        <v>62.9</v>
      </c>
      <c r="E161" s="1444">
        <v>11</v>
      </c>
      <c r="F161" s="1444">
        <v>1.5</v>
      </c>
      <c r="G161" s="1445">
        <v>203.4</v>
      </c>
      <c r="H161" s="202">
        <v>0</v>
      </c>
      <c r="I161" s="1444">
        <v>171.3</v>
      </c>
      <c r="J161" s="1444">
        <v>8.4</v>
      </c>
      <c r="K161" s="1444">
        <v>17.8</v>
      </c>
      <c r="L161" s="202">
        <v>0</v>
      </c>
      <c r="M161" s="1445">
        <v>197.50000000000003</v>
      </c>
      <c r="N161" s="1446">
        <v>5.8999999999999773</v>
      </c>
    </row>
    <row r="162" spans="2:15" ht="18" customHeight="1" x14ac:dyDescent="0.25">
      <c r="B162" s="163" t="s">
        <v>122</v>
      </c>
      <c r="C162" s="1449">
        <v>37674.5</v>
      </c>
      <c r="D162" s="1449">
        <v>24083.999999999993</v>
      </c>
      <c r="E162" s="1449">
        <v>2100.8999999999992</v>
      </c>
      <c r="F162" s="1449">
        <v>685.70000000000027</v>
      </c>
      <c r="G162" s="1449">
        <v>64545.1</v>
      </c>
      <c r="H162" s="1449">
        <v>25353.800000000007</v>
      </c>
      <c r="I162" s="1449">
        <v>16488.800000000003</v>
      </c>
      <c r="J162" s="1449">
        <v>8170.8000000000038</v>
      </c>
      <c r="K162" s="1449">
        <v>11650.500000000004</v>
      </c>
      <c r="L162" s="1449">
        <v>277.90000000000003</v>
      </c>
      <c r="M162" s="1449">
        <v>61941.799999999988</v>
      </c>
      <c r="N162" s="1450">
        <v>2603.300000000002</v>
      </c>
      <c r="O162" s="1056"/>
    </row>
    <row r="163" spans="2:15" ht="15" x14ac:dyDescent="0.2">
      <c r="B163" s="1421" t="s">
        <v>1420</v>
      </c>
      <c r="C163" s="1057"/>
      <c r="D163" s="1057"/>
      <c r="E163" s="1057"/>
      <c r="F163" s="1057"/>
      <c r="G163" s="1057"/>
      <c r="H163" s="1057"/>
      <c r="I163" s="1057"/>
      <c r="J163" s="1057"/>
      <c r="K163" s="1057"/>
      <c r="L163" s="1057"/>
      <c r="M163" s="1057"/>
      <c r="N163" s="1058"/>
    </row>
    <row r="164" spans="2:15" ht="15" x14ac:dyDescent="0.2">
      <c r="B164" s="1421" t="s">
        <v>1421</v>
      </c>
      <c r="C164" s="1059"/>
      <c r="D164" s="1059"/>
      <c r="E164" s="1059"/>
      <c r="F164" s="1059"/>
      <c r="G164" s="1059"/>
      <c r="H164" s="1059"/>
      <c r="I164" s="1059"/>
      <c r="J164" s="1059"/>
      <c r="K164" s="1059"/>
      <c r="L164" s="1059"/>
      <c r="M164" s="1059"/>
      <c r="N164" s="1058"/>
    </row>
    <row r="165" spans="2:15" x14ac:dyDescent="0.2">
      <c r="B165" s="1421" t="s">
        <v>1422</v>
      </c>
      <c r="C165" s="1060"/>
      <c r="D165" s="1061"/>
      <c r="E165" s="1060"/>
      <c r="F165" s="1060"/>
      <c r="G165" s="1062"/>
      <c r="H165" s="1063"/>
      <c r="I165" s="1060"/>
      <c r="J165" s="1060"/>
      <c r="K165" s="1060"/>
      <c r="L165" s="1060"/>
      <c r="M165" s="1060"/>
      <c r="N165" s="1060"/>
    </row>
    <row r="166" spans="2:15" ht="15.75" x14ac:dyDescent="0.25">
      <c r="B166" s="1064"/>
      <c r="C166" s="623"/>
      <c r="D166" s="623"/>
      <c r="E166" s="623"/>
      <c r="F166" s="623"/>
      <c r="G166" s="1065"/>
      <c r="H166" s="623"/>
      <c r="I166" s="623"/>
      <c r="J166" s="623"/>
      <c r="K166" s="623"/>
      <c r="L166" s="623"/>
      <c r="M166" s="623"/>
      <c r="N166" s="1065"/>
    </row>
    <row r="167" spans="2:15" ht="15.75" x14ac:dyDescent="0.25">
      <c r="B167" s="1064"/>
      <c r="C167" s="1066"/>
      <c r="D167" s="1066"/>
      <c r="E167" s="1066"/>
      <c r="F167" s="1066"/>
      <c r="G167" s="1066"/>
      <c r="H167" s="1066"/>
      <c r="I167" s="1066"/>
      <c r="J167" s="1066"/>
      <c r="K167" s="1066"/>
      <c r="L167" s="1066"/>
      <c r="M167" s="1066"/>
      <c r="N167" s="1067"/>
    </row>
    <row r="168" spans="2:15" ht="15.75" x14ac:dyDescent="0.25">
      <c r="B168" s="1066"/>
      <c r="C168" s="1066"/>
      <c r="D168" s="1066"/>
      <c r="E168" s="1066"/>
      <c r="F168" s="1066"/>
      <c r="G168" s="1066"/>
      <c r="H168" s="1066"/>
      <c r="I168" s="1066"/>
      <c r="J168" s="1066"/>
      <c r="K168" s="1066"/>
      <c r="L168" s="1066"/>
      <c r="M168" s="1066"/>
      <c r="N168" s="1067"/>
    </row>
    <row r="169" spans="2:15" ht="15.75" x14ac:dyDescent="0.25">
      <c r="B169" s="621"/>
      <c r="C169" s="1066"/>
      <c r="D169" s="1066"/>
      <c r="E169" s="1066"/>
      <c r="F169" s="1066"/>
      <c r="G169" s="1066"/>
      <c r="H169" s="1066"/>
      <c r="I169" s="1066"/>
      <c r="J169" s="1066"/>
      <c r="K169" s="1066"/>
      <c r="L169" s="1066"/>
      <c r="M169" s="1066"/>
      <c r="N169" s="1067"/>
    </row>
    <row r="170" spans="2:15" ht="15" x14ac:dyDescent="0.2">
      <c r="B170" s="621"/>
      <c r="C170" s="1066"/>
      <c r="D170" s="1066"/>
      <c r="E170" s="1066"/>
      <c r="F170" s="1066"/>
      <c r="G170" s="1066"/>
      <c r="H170" s="1066"/>
      <c r="I170" s="1066"/>
      <c r="J170" s="1066"/>
      <c r="K170" s="1066"/>
      <c r="L170" s="1066"/>
      <c r="M170" s="1066"/>
      <c r="N170" s="1066"/>
    </row>
    <row r="171" spans="2:15" ht="15" x14ac:dyDescent="0.2">
      <c r="B171" s="1064"/>
      <c r="C171" s="1064"/>
      <c r="D171" s="1064"/>
      <c r="E171" s="1064"/>
      <c r="F171" s="1064"/>
      <c r="G171" s="1064"/>
      <c r="H171" s="1064"/>
      <c r="I171" s="1064"/>
      <c r="J171" s="1064"/>
      <c r="K171" s="1064"/>
      <c r="L171" s="1064"/>
      <c r="M171" s="1064"/>
      <c r="N171" s="1064"/>
    </row>
    <row r="172" spans="2:15" ht="15" x14ac:dyDescent="0.2">
      <c r="B172" s="1064"/>
      <c r="C172" s="1064"/>
      <c r="D172" s="1064"/>
      <c r="E172" s="1064"/>
      <c r="F172" s="1064"/>
      <c r="G172" s="1064"/>
      <c r="H172" s="1064"/>
      <c r="I172" s="1064"/>
      <c r="J172" s="1064"/>
      <c r="K172" s="1064"/>
      <c r="L172" s="1064"/>
      <c r="M172" s="1064"/>
      <c r="N172" s="1064"/>
    </row>
    <row r="173" spans="2:15" ht="15" x14ac:dyDescent="0.2">
      <c r="B173" s="1064"/>
      <c r="C173" s="1064"/>
      <c r="D173" s="1064"/>
      <c r="E173" s="1064"/>
      <c r="F173" s="1064"/>
      <c r="G173" s="1064"/>
      <c r="H173" s="1064"/>
      <c r="I173" s="1064"/>
      <c r="J173" s="1064"/>
      <c r="K173" s="1064"/>
      <c r="L173" s="1064"/>
      <c r="M173" s="1064"/>
      <c r="N173" s="1064"/>
    </row>
    <row r="174" spans="2:15" ht="15" x14ac:dyDescent="0.2">
      <c r="B174" s="1064"/>
      <c r="C174" s="1064"/>
      <c r="D174" s="1064"/>
      <c r="E174" s="1064"/>
      <c r="F174" s="1064"/>
      <c r="G174" s="1064"/>
      <c r="H174" s="1064"/>
      <c r="I174" s="1064"/>
      <c r="J174" s="1064"/>
      <c r="K174" s="1064"/>
      <c r="L174" s="1064"/>
      <c r="M174" s="1064"/>
      <c r="N174" s="1064"/>
    </row>
    <row r="175" spans="2:15" ht="15" x14ac:dyDescent="0.2">
      <c r="B175" s="1064"/>
      <c r="C175" s="1064"/>
      <c r="D175" s="1064"/>
      <c r="E175" s="1064"/>
      <c r="F175" s="1064"/>
      <c r="G175" s="1064"/>
      <c r="H175" s="1064"/>
      <c r="I175" s="1064"/>
      <c r="J175" s="1064"/>
      <c r="K175" s="1064"/>
      <c r="L175" s="1064"/>
      <c r="M175" s="1064"/>
      <c r="N175" s="1064"/>
    </row>
  </sheetData>
  <mergeCells count="5">
    <mergeCell ref="B2:N2"/>
    <mergeCell ref="B3:N3"/>
    <mergeCell ref="B4:N4"/>
    <mergeCell ref="B6:N6"/>
    <mergeCell ref="B5:N5"/>
  </mergeCells>
  <hyperlinks>
    <hyperlink ref="O2" location="'Indice Total'!A179"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22"/>
  <sheetViews>
    <sheetView showGridLines="0" zoomScale="90" zoomScaleNormal="90" workbookViewId="0"/>
  </sheetViews>
  <sheetFormatPr baseColWidth="10" defaultColWidth="11.42578125" defaultRowHeight="12.75" x14ac:dyDescent="0.2"/>
  <cols>
    <col min="1" max="1" width="23.7109375" style="121" customWidth="1"/>
    <col min="2" max="2" width="52" style="121" customWidth="1"/>
    <col min="3" max="7" width="13.7109375" style="121" customWidth="1"/>
    <col min="8" max="16384" width="11.42578125" style="121"/>
  </cols>
  <sheetData>
    <row r="1" spans="2:9" ht="42.95" customHeight="1" x14ac:dyDescent="0.2"/>
    <row r="2" spans="2:9" ht="22.5" customHeight="1" x14ac:dyDescent="0.2">
      <c r="B2" s="1829" t="s">
        <v>113</v>
      </c>
      <c r="C2" s="1830"/>
      <c r="D2" s="1830"/>
      <c r="E2" s="1830"/>
      <c r="F2" s="1869"/>
      <c r="G2" s="1869"/>
      <c r="H2" s="3" t="s">
        <v>885</v>
      </c>
    </row>
    <row r="3" spans="2:9" ht="36" customHeight="1" x14ac:dyDescent="0.2">
      <c r="B3" s="1874" t="s">
        <v>114</v>
      </c>
      <c r="C3" s="1883"/>
      <c r="D3" s="1883"/>
      <c r="E3" s="1884"/>
      <c r="F3" s="1884"/>
      <c r="G3" s="1884"/>
    </row>
    <row r="4" spans="2:9" ht="19.149999999999999" customHeight="1" thickBot="1" x14ac:dyDescent="0.25">
      <c r="B4" s="1885" t="s">
        <v>2</v>
      </c>
      <c r="C4" s="1886"/>
      <c r="D4" s="1886"/>
      <c r="E4" s="1886"/>
      <c r="F4" s="1886"/>
      <c r="G4" s="1886"/>
    </row>
    <row r="5" spans="2:9" ht="20.25" customHeight="1" x14ac:dyDescent="0.2">
      <c r="B5" s="192"/>
      <c r="C5" s="192"/>
      <c r="D5" s="192"/>
      <c r="E5" s="192"/>
      <c r="F5" s="192"/>
      <c r="G5" s="192"/>
      <c r="I5" s="193"/>
    </row>
    <row r="6" spans="2:9" ht="25.5" customHeight="1" x14ac:dyDescent="0.2">
      <c r="B6" s="6" t="s">
        <v>3</v>
      </c>
      <c r="C6" s="37">
        <v>2013</v>
      </c>
      <c r="D6" s="37">
        <v>2014</v>
      </c>
      <c r="E6" s="37">
        <v>2015</v>
      </c>
      <c r="F6" s="37">
        <v>2016</v>
      </c>
      <c r="G6" s="37">
        <v>2017</v>
      </c>
      <c r="H6" s="194"/>
      <c r="I6" s="193"/>
    </row>
    <row r="7" spans="2:9" ht="18" customHeight="1" x14ac:dyDescent="0.25">
      <c r="B7" s="1568" t="s">
        <v>4</v>
      </c>
      <c r="C7" s="1258"/>
      <c r="D7" s="1258"/>
      <c r="E7" s="1258"/>
      <c r="F7" s="1258"/>
      <c r="G7" s="1258"/>
      <c r="H7" s="195"/>
      <c r="I7" s="193"/>
    </row>
    <row r="8" spans="2:9" ht="18" customHeight="1" x14ac:dyDescent="0.2">
      <c r="B8" s="161" t="s">
        <v>101</v>
      </c>
      <c r="C8" s="196">
        <v>2219279.666666667</v>
      </c>
      <c r="D8" s="196">
        <v>2243972</v>
      </c>
      <c r="E8" s="110">
        <v>2341531.6666666665</v>
      </c>
      <c r="F8" s="110">
        <v>2362816.8333333</v>
      </c>
      <c r="G8" s="110">
        <v>2347540.9166666665</v>
      </c>
      <c r="H8" s="197"/>
      <c r="I8" s="193"/>
    </row>
    <row r="9" spans="2:9" ht="18" customHeight="1" x14ac:dyDescent="0.2">
      <c r="B9" s="161" t="s">
        <v>6</v>
      </c>
      <c r="C9" s="196">
        <v>1879690.5</v>
      </c>
      <c r="D9" s="196">
        <v>1904808.1666666667</v>
      </c>
      <c r="E9" s="110">
        <v>1922414.75</v>
      </c>
      <c r="F9" s="110">
        <v>1993273</v>
      </c>
      <c r="G9" s="110">
        <v>2019350.0833333333</v>
      </c>
      <c r="H9" s="197"/>
      <c r="I9" s="193"/>
    </row>
    <row r="10" spans="2:9" ht="18" customHeight="1" x14ac:dyDescent="0.2">
      <c r="B10" s="161" t="s">
        <v>7</v>
      </c>
      <c r="C10" s="196">
        <v>536928.41666666674</v>
      </c>
      <c r="D10" s="196">
        <v>555431.25</v>
      </c>
      <c r="E10" s="110">
        <v>557007.33333333337</v>
      </c>
      <c r="F10" s="110">
        <v>568196.75</v>
      </c>
      <c r="G10" s="110">
        <v>588394.58333333337</v>
      </c>
      <c r="H10" s="197"/>
      <c r="I10" s="193"/>
    </row>
    <row r="11" spans="2:9" ht="18" customHeight="1" x14ac:dyDescent="0.25">
      <c r="B11" s="163" t="s">
        <v>115</v>
      </c>
      <c r="C11" s="93">
        <v>4635898.583333334</v>
      </c>
      <c r="D11" s="93">
        <v>4704211.416666667</v>
      </c>
      <c r="E11" s="93">
        <v>4820953.7499999991</v>
      </c>
      <c r="F11" s="93">
        <v>4924286.5833333004</v>
      </c>
      <c r="G11" s="93">
        <v>4955285.583333333</v>
      </c>
      <c r="H11" s="195"/>
      <c r="I11" s="193"/>
    </row>
    <row r="12" spans="2:9" ht="18" customHeight="1" x14ac:dyDescent="0.25">
      <c r="B12" s="199" t="s">
        <v>103</v>
      </c>
      <c r="C12" s="200">
        <v>877506</v>
      </c>
      <c r="D12" s="200">
        <v>847780</v>
      </c>
      <c r="E12" s="200">
        <v>791220.08333333326</v>
      </c>
      <c r="F12" s="200">
        <v>765619.16666666674</v>
      </c>
      <c r="G12" s="200">
        <v>737417.08333333326</v>
      </c>
      <c r="H12" s="201"/>
      <c r="I12" s="193"/>
    </row>
    <row r="13" spans="2:9" ht="18" customHeight="1" x14ac:dyDescent="0.2">
      <c r="B13" s="202" t="s">
        <v>116</v>
      </c>
      <c r="C13" s="196">
        <v>6597.75</v>
      </c>
      <c r="D13" s="196">
        <v>6200.75</v>
      </c>
      <c r="E13" s="196">
        <v>6246.75</v>
      </c>
      <c r="F13" s="196">
        <v>6122.5</v>
      </c>
      <c r="G13" s="196">
        <v>5666.083333333333</v>
      </c>
      <c r="H13" s="203"/>
      <c r="I13" s="193"/>
    </row>
    <row r="14" spans="2:9" ht="18" customHeight="1" x14ac:dyDescent="0.2">
      <c r="B14" s="204" t="s">
        <v>117</v>
      </c>
      <c r="C14" s="196">
        <v>1482.3333333333333</v>
      </c>
      <c r="D14" s="196">
        <v>1430.3333333333333</v>
      </c>
      <c r="E14" s="196">
        <v>1401.3333333333333</v>
      </c>
      <c r="F14" s="196">
        <v>1497.3333333333333</v>
      </c>
      <c r="G14" s="196">
        <v>1660.4166666666667</v>
      </c>
      <c r="H14" s="203"/>
      <c r="I14" s="193"/>
    </row>
    <row r="15" spans="2:9" ht="18" customHeight="1" x14ac:dyDescent="0.2">
      <c r="B15" s="204" t="s">
        <v>118</v>
      </c>
      <c r="C15" s="196">
        <v>1610.75</v>
      </c>
      <c r="D15" s="196">
        <v>1618.5</v>
      </c>
      <c r="E15" s="196">
        <v>1656.5</v>
      </c>
      <c r="F15" s="196">
        <v>1682.8333333333333</v>
      </c>
      <c r="G15" s="196">
        <v>1679.25</v>
      </c>
      <c r="H15" s="131"/>
      <c r="I15" s="193"/>
    </row>
    <row r="16" spans="2:9" ht="18" customHeight="1" x14ac:dyDescent="0.2">
      <c r="B16" s="204" t="s">
        <v>119</v>
      </c>
      <c r="C16" s="196">
        <v>5048.583333333333</v>
      </c>
      <c r="D16" s="196">
        <v>4919.916666666667</v>
      </c>
      <c r="E16" s="196">
        <v>4783.25</v>
      </c>
      <c r="F16" s="196">
        <v>4535.333333333333</v>
      </c>
      <c r="G16" s="196">
        <v>4515.833333333333</v>
      </c>
      <c r="H16" s="131"/>
      <c r="I16" s="193"/>
    </row>
    <row r="17" spans="2:9" ht="18" customHeight="1" x14ac:dyDescent="0.2">
      <c r="B17" s="204" t="s">
        <v>120</v>
      </c>
      <c r="C17" s="196">
        <v>9533.3333333333339</v>
      </c>
      <c r="D17" s="196">
        <v>9973.4166666666661</v>
      </c>
      <c r="E17" s="196">
        <v>10185.5</v>
      </c>
      <c r="F17" s="196">
        <v>10613.416666666666</v>
      </c>
      <c r="G17" s="196">
        <v>10560.25</v>
      </c>
      <c r="I17" s="193"/>
    </row>
    <row r="18" spans="2:9" ht="18" customHeight="1" x14ac:dyDescent="0.25">
      <c r="B18" s="199" t="s">
        <v>121</v>
      </c>
      <c r="C18" s="200">
        <v>24272.75</v>
      </c>
      <c r="D18" s="200">
        <v>24142.916666666664</v>
      </c>
      <c r="E18" s="200">
        <v>24273.333333333332</v>
      </c>
      <c r="F18" s="200">
        <v>24451.416666666664</v>
      </c>
      <c r="G18" s="200">
        <v>24081.833333333332</v>
      </c>
      <c r="H18" s="91"/>
    </row>
    <row r="19" spans="2:9" ht="18" customHeight="1" x14ac:dyDescent="0.2">
      <c r="B19" s="1569" t="s">
        <v>122</v>
      </c>
      <c r="C19" s="15">
        <v>5537677.333333334</v>
      </c>
      <c r="D19" s="15">
        <v>5576134.333333334</v>
      </c>
      <c r="E19" s="15">
        <v>5636447.1666666651</v>
      </c>
      <c r="F19" s="15">
        <v>5714357.1666666344</v>
      </c>
      <c r="G19" s="15">
        <v>5716784.4999999991</v>
      </c>
    </row>
    <row r="20" spans="2:9" ht="16.5" customHeight="1" x14ac:dyDescent="0.2">
      <c r="B20" s="1873"/>
      <c r="C20" s="1873"/>
      <c r="D20" s="1873"/>
      <c r="E20" s="1873"/>
      <c r="F20" s="1873"/>
      <c r="G20" s="1873"/>
    </row>
    <row r="21" spans="2:9" x14ac:dyDescent="0.2">
      <c r="B21" s="113"/>
      <c r="C21" s="205"/>
      <c r="D21" s="205"/>
      <c r="E21" s="205"/>
      <c r="F21" s="205"/>
      <c r="G21" s="205"/>
    </row>
    <row r="22" spans="2:9" x14ac:dyDescent="0.2">
      <c r="B22" s="63"/>
      <c r="C22" s="131"/>
      <c r="D22" s="131"/>
      <c r="E22" s="131"/>
      <c r="F22" s="131"/>
      <c r="G22" s="131"/>
    </row>
  </sheetData>
  <mergeCells count="4">
    <mergeCell ref="B2:G2"/>
    <mergeCell ref="B3:G3"/>
    <mergeCell ref="B4:G4"/>
    <mergeCell ref="B20:G20"/>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3"/>
  <sheetViews>
    <sheetView showGridLines="0" zoomScale="90" zoomScaleNormal="90" workbookViewId="0"/>
  </sheetViews>
  <sheetFormatPr baseColWidth="10" defaultColWidth="11.42578125" defaultRowHeight="12.75" x14ac:dyDescent="0.2"/>
  <cols>
    <col min="1" max="1" width="23.7109375" style="80" customWidth="1"/>
    <col min="2" max="2" width="63" style="80" customWidth="1"/>
    <col min="3" max="3" width="12.7109375" style="80" customWidth="1"/>
    <col min="4" max="4" width="16.85546875" style="80" customWidth="1"/>
    <col min="5" max="5" width="18.5703125" style="80" customWidth="1"/>
    <col min="6" max="7" width="12.7109375" style="80" customWidth="1"/>
    <col min="8" max="8" width="8.85546875" style="80" bestFit="1" customWidth="1"/>
    <col min="9" max="9" width="16.140625" style="80" bestFit="1" customWidth="1"/>
    <col min="10" max="10" width="13" style="80" bestFit="1" customWidth="1"/>
    <col min="11" max="11" width="11.7109375" style="80" bestFit="1" customWidth="1"/>
    <col min="12" max="17" width="11.5703125" style="80" bestFit="1" customWidth="1"/>
    <col min="18" max="18" width="12.85546875" style="80" bestFit="1" customWidth="1"/>
    <col min="19" max="16384" width="11.42578125" style="80"/>
  </cols>
  <sheetData>
    <row r="1" spans="2:14" ht="42.95" customHeight="1" x14ac:dyDescent="0.2"/>
    <row r="2" spans="2:14" ht="18" x14ac:dyDescent="0.2">
      <c r="B2" s="1829" t="s">
        <v>123</v>
      </c>
      <c r="C2" s="1845"/>
      <c r="D2" s="1845"/>
      <c r="E2" s="1845"/>
      <c r="F2" s="1845"/>
      <c r="G2" s="1845"/>
      <c r="H2" s="3" t="s">
        <v>885</v>
      </c>
      <c r="I2" s="3"/>
    </row>
    <row r="3" spans="2:14" ht="36.75" customHeight="1" x14ac:dyDescent="0.2">
      <c r="B3" s="1809" t="s">
        <v>124</v>
      </c>
      <c r="C3" s="1887"/>
      <c r="D3" s="1887"/>
      <c r="E3" s="1887"/>
      <c r="F3" s="1887"/>
      <c r="G3" s="1887"/>
    </row>
    <row r="4" spans="2:14" ht="19.149999999999999" customHeight="1" thickBot="1" x14ac:dyDescent="0.25">
      <c r="B4" s="1885">
        <v>2017</v>
      </c>
      <c r="C4" s="1888"/>
      <c r="D4" s="1888"/>
      <c r="E4" s="1888"/>
      <c r="F4" s="1888"/>
      <c r="G4" s="1888"/>
    </row>
    <row r="5" spans="2:14" ht="20.25" customHeight="1" x14ac:dyDescent="0.2">
      <c r="B5" s="192"/>
      <c r="C5" s="192"/>
      <c r="D5" s="192"/>
      <c r="E5" s="192"/>
      <c r="F5" s="192"/>
      <c r="G5" s="192"/>
    </row>
    <row r="6" spans="2:14" ht="17.25" customHeight="1" x14ac:dyDescent="0.2">
      <c r="B6" s="1889" t="s">
        <v>22</v>
      </c>
      <c r="C6" s="1890" t="s">
        <v>23</v>
      </c>
      <c r="D6" s="1890"/>
      <c r="E6" s="1890"/>
      <c r="F6" s="1891" t="s">
        <v>125</v>
      </c>
      <c r="G6" s="1891" t="s">
        <v>10</v>
      </c>
    </row>
    <row r="7" spans="2:14" ht="24.75" customHeight="1" x14ac:dyDescent="0.2">
      <c r="B7" s="1889"/>
      <c r="C7" s="37" t="s">
        <v>24</v>
      </c>
      <c r="D7" s="37" t="s">
        <v>25</v>
      </c>
      <c r="E7" s="37" t="s">
        <v>26</v>
      </c>
      <c r="F7" s="1891"/>
      <c r="G7" s="1891"/>
    </row>
    <row r="8" spans="2:14" ht="18" customHeight="1" x14ac:dyDescent="0.25">
      <c r="B8" s="42" t="s">
        <v>27</v>
      </c>
      <c r="C8" s="12">
        <v>195947.08333333334</v>
      </c>
      <c r="D8" s="110">
        <v>125877.41666666667</v>
      </c>
      <c r="E8" s="12">
        <v>30148.416666666668</v>
      </c>
      <c r="F8" s="110">
        <v>50039.166666666664</v>
      </c>
      <c r="G8" s="93">
        <v>402012.08333333337</v>
      </c>
      <c r="H8" s="195"/>
      <c r="I8" s="164"/>
      <c r="J8" s="206"/>
      <c r="K8" s="206"/>
      <c r="L8" s="206"/>
      <c r="M8" s="207"/>
      <c r="N8" s="207"/>
    </row>
    <row r="9" spans="2:14" ht="18" customHeight="1" x14ac:dyDescent="0.25">
      <c r="B9" s="42" t="s">
        <v>28</v>
      </c>
      <c r="C9" s="12">
        <v>22403.083333333332</v>
      </c>
      <c r="D9" s="110">
        <v>10263.916666666666</v>
      </c>
      <c r="E9" s="12">
        <v>3090.75</v>
      </c>
      <c r="F9" s="110">
        <v>2164.916666666667</v>
      </c>
      <c r="G9" s="93">
        <v>37922.666666666664</v>
      </c>
      <c r="H9" s="195"/>
      <c r="I9" s="164"/>
      <c r="J9" s="206"/>
      <c r="K9" s="208"/>
      <c r="L9" s="208"/>
      <c r="M9" s="207"/>
      <c r="N9" s="207"/>
    </row>
    <row r="10" spans="2:14" ht="18" customHeight="1" x14ac:dyDescent="0.25">
      <c r="B10" s="42" t="s">
        <v>29</v>
      </c>
      <c r="C10" s="12">
        <v>29613.75</v>
      </c>
      <c r="D10" s="110">
        <v>27832.666666666664</v>
      </c>
      <c r="E10" s="12">
        <v>4576.583333333333</v>
      </c>
      <c r="F10" s="110">
        <v>16541</v>
      </c>
      <c r="G10" s="93">
        <v>78564</v>
      </c>
      <c r="H10" s="195"/>
      <c r="I10" s="164"/>
      <c r="J10" s="206"/>
      <c r="K10" s="208"/>
      <c r="L10" s="209"/>
      <c r="M10" s="207"/>
      <c r="N10" s="207"/>
    </row>
    <row r="11" spans="2:14" ht="18" customHeight="1" x14ac:dyDescent="0.25">
      <c r="B11" s="42" t="s">
        <v>30</v>
      </c>
      <c r="C11" s="12">
        <v>247959.91666666669</v>
      </c>
      <c r="D11" s="110">
        <v>168219.33333333334</v>
      </c>
      <c r="E11" s="12">
        <v>70081.833333333328</v>
      </c>
      <c r="F11" s="110">
        <v>31000</v>
      </c>
      <c r="G11" s="93">
        <v>517261.08333333331</v>
      </c>
      <c r="H11" s="195"/>
      <c r="I11" s="164"/>
      <c r="J11" s="206"/>
      <c r="K11" s="210"/>
      <c r="L11" s="210"/>
      <c r="M11" s="207"/>
      <c r="N11" s="207"/>
    </row>
    <row r="12" spans="2:14" ht="18" customHeight="1" x14ac:dyDescent="0.25">
      <c r="B12" s="42" t="s">
        <v>31</v>
      </c>
      <c r="C12" s="12">
        <v>12957.75</v>
      </c>
      <c r="D12" s="110">
        <v>15182.75</v>
      </c>
      <c r="E12" s="12">
        <v>1842.25</v>
      </c>
      <c r="F12" s="110">
        <v>2927.0833333333335</v>
      </c>
      <c r="G12" s="93">
        <v>32909.833333333336</v>
      </c>
      <c r="H12" s="195"/>
      <c r="I12" s="164"/>
      <c r="J12" s="206"/>
      <c r="K12" s="208"/>
      <c r="L12" s="209"/>
      <c r="M12" s="207"/>
      <c r="N12" s="207"/>
    </row>
    <row r="13" spans="2:14" ht="18" customHeight="1" x14ac:dyDescent="0.25">
      <c r="B13" s="42" t="s">
        <v>32</v>
      </c>
      <c r="C13" s="12">
        <v>154428.5</v>
      </c>
      <c r="D13" s="110">
        <v>363067.16666666663</v>
      </c>
      <c r="E13" s="12">
        <v>48744.666666666664</v>
      </c>
      <c r="F13" s="110">
        <v>40668.416666666664</v>
      </c>
      <c r="G13" s="93">
        <v>606908.74999999988</v>
      </c>
      <c r="H13" s="195"/>
      <c r="I13" s="164"/>
      <c r="J13" s="206"/>
      <c r="K13" s="206"/>
      <c r="L13" s="206"/>
      <c r="M13" s="207"/>
      <c r="N13" s="207"/>
    </row>
    <row r="14" spans="2:14" ht="18" customHeight="1" x14ac:dyDescent="0.25">
      <c r="B14" s="42" t="s">
        <v>33</v>
      </c>
      <c r="C14" s="12">
        <v>314374</v>
      </c>
      <c r="D14" s="110">
        <v>312072</v>
      </c>
      <c r="E14" s="12">
        <v>74236.083333333328</v>
      </c>
      <c r="F14" s="110">
        <v>110056.33333333333</v>
      </c>
      <c r="G14" s="93">
        <v>810738.41666666674</v>
      </c>
      <c r="H14" s="195"/>
      <c r="I14" s="164"/>
      <c r="J14" s="206"/>
      <c r="K14" s="206"/>
      <c r="L14" s="206"/>
      <c r="M14" s="207"/>
      <c r="N14" s="207"/>
    </row>
    <row r="15" spans="2:14" ht="18" customHeight="1" x14ac:dyDescent="0.25">
      <c r="B15" s="42" t="s">
        <v>34</v>
      </c>
      <c r="C15" s="12">
        <v>106477.16666666667</v>
      </c>
      <c r="D15" s="110">
        <v>71582.333333333328</v>
      </c>
      <c r="E15" s="12">
        <v>33041.25</v>
      </c>
      <c r="F15" s="110">
        <v>38217.333333333336</v>
      </c>
      <c r="G15" s="93">
        <v>249318.08333333334</v>
      </c>
      <c r="H15" s="195"/>
      <c r="I15" s="164"/>
      <c r="J15" s="206"/>
      <c r="K15" s="206"/>
      <c r="L15" s="206"/>
      <c r="M15" s="207"/>
      <c r="N15" s="207"/>
    </row>
    <row r="16" spans="2:14" ht="18" customHeight="1" x14ac:dyDescent="0.25">
      <c r="B16" s="42" t="s">
        <v>35</v>
      </c>
      <c r="C16" s="12">
        <v>129877.33333333333</v>
      </c>
      <c r="D16" s="110">
        <v>145081.5</v>
      </c>
      <c r="E16" s="12">
        <v>58157.5</v>
      </c>
      <c r="F16" s="110">
        <v>47607.25</v>
      </c>
      <c r="G16" s="93">
        <v>380723.58333333331</v>
      </c>
      <c r="H16" s="195"/>
      <c r="I16" s="164"/>
      <c r="J16" s="206"/>
      <c r="K16" s="206"/>
      <c r="L16" s="206"/>
      <c r="M16" s="207"/>
      <c r="N16" s="207"/>
    </row>
    <row r="17" spans="2:14" ht="18" customHeight="1" x14ac:dyDescent="0.25">
      <c r="B17" s="42" t="s">
        <v>36</v>
      </c>
      <c r="C17" s="12">
        <v>61982.666666666664</v>
      </c>
      <c r="D17" s="110">
        <v>100622.91666666666</v>
      </c>
      <c r="E17" s="12">
        <v>15505.166666666668</v>
      </c>
      <c r="F17" s="110">
        <v>10333.5</v>
      </c>
      <c r="G17" s="93">
        <v>188444.24999999997</v>
      </c>
      <c r="H17" s="195"/>
      <c r="I17" s="164"/>
      <c r="J17" s="206"/>
      <c r="K17" s="206"/>
      <c r="L17" s="206"/>
      <c r="M17" s="207"/>
      <c r="N17" s="207"/>
    </row>
    <row r="18" spans="2:14" ht="18" customHeight="1" x14ac:dyDescent="0.25">
      <c r="B18" s="42" t="s">
        <v>37</v>
      </c>
      <c r="C18" s="12">
        <v>354810.75</v>
      </c>
      <c r="D18" s="110">
        <v>301841.66666666669</v>
      </c>
      <c r="E18" s="12">
        <v>81141.916666666657</v>
      </c>
      <c r="F18" s="110">
        <v>71049.5</v>
      </c>
      <c r="G18" s="93">
        <v>808843.83333333337</v>
      </c>
      <c r="H18" s="195"/>
      <c r="I18" s="164"/>
      <c r="J18" s="206"/>
      <c r="K18" s="206"/>
      <c r="L18" s="206"/>
      <c r="M18" s="207"/>
      <c r="N18" s="207"/>
    </row>
    <row r="19" spans="2:14" ht="18" customHeight="1" x14ac:dyDescent="0.25">
      <c r="B19" s="42" t="s">
        <v>38</v>
      </c>
      <c r="C19" s="12">
        <v>220955.33333333331</v>
      </c>
      <c r="D19" s="110">
        <v>136310.58333333334</v>
      </c>
      <c r="E19" s="12">
        <v>60293.416666666664</v>
      </c>
      <c r="F19" s="110">
        <v>32063</v>
      </c>
      <c r="G19" s="93">
        <v>449622.33333333331</v>
      </c>
      <c r="H19" s="195"/>
      <c r="I19" s="164"/>
      <c r="J19" s="206"/>
      <c r="K19" s="206"/>
      <c r="L19" s="206"/>
      <c r="M19" s="207"/>
      <c r="N19" s="207"/>
    </row>
    <row r="20" spans="2:14" ht="18" customHeight="1" x14ac:dyDescent="0.25">
      <c r="B20" s="42" t="s">
        <v>39</v>
      </c>
      <c r="C20" s="12">
        <v>231675.91666666669</v>
      </c>
      <c r="D20" s="110">
        <v>109031.66666666667</v>
      </c>
      <c r="E20" s="12">
        <v>42140.083333333328</v>
      </c>
      <c r="F20" s="110">
        <v>27056.416666666664</v>
      </c>
      <c r="G20" s="93">
        <v>409904.08333333337</v>
      </c>
      <c r="H20" s="195"/>
      <c r="I20" s="164"/>
      <c r="J20" s="206"/>
      <c r="K20" s="131"/>
      <c r="L20" s="131"/>
    </row>
    <row r="21" spans="2:14" ht="18" customHeight="1" x14ac:dyDescent="0.25">
      <c r="B21" s="42" t="s">
        <v>40</v>
      </c>
      <c r="C21" s="12">
        <v>106131.66666666667</v>
      </c>
      <c r="D21" s="110">
        <v>44208.75</v>
      </c>
      <c r="E21" s="12">
        <v>35266.833333333336</v>
      </c>
      <c r="F21" s="110">
        <v>69303</v>
      </c>
      <c r="G21" s="93">
        <v>254910.25000000003</v>
      </c>
      <c r="H21" s="195"/>
      <c r="I21" s="164"/>
      <c r="J21" s="206"/>
      <c r="K21" s="206"/>
      <c r="L21" s="206"/>
    </row>
    <row r="22" spans="2:14" ht="18" customHeight="1" x14ac:dyDescent="0.25">
      <c r="B22" s="42" t="s">
        <v>41</v>
      </c>
      <c r="C22" s="12">
        <v>143292</v>
      </c>
      <c r="D22" s="110">
        <v>66925.25</v>
      </c>
      <c r="E22" s="12">
        <v>25266.916666666668</v>
      </c>
      <c r="F22" s="110">
        <v>48998.916666666672</v>
      </c>
      <c r="G22" s="93">
        <v>284483.08333333331</v>
      </c>
      <c r="H22" s="195"/>
      <c r="I22" s="164"/>
      <c r="J22" s="206"/>
      <c r="K22" s="206"/>
      <c r="L22" s="206"/>
    </row>
    <row r="23" spans="2:14" ht="18" customHeight="1" x14ac:dyDescent="0.25">
      <c r="B23" s="42" t="s">
        <v>42</v>
      </c>
      <c r="C23" s="12">
        <v>14561.583333333332</v>
      </c>
      <c r="D23" s="110">
        <v>20661.666666666664</v>
      </c>
      <c r="E23" s="12">
        <v>4860.916666666667</v>
      </c>
      <c r="F23" s="110">
        <v>163215</v>
      </c>
      <c r="G23" s="93">
        <v>203299.16666666666</v>
      </c>
      <c r="H23" s="195"/>
      <c r="I23" s="164"/>
      <c r="J23" s="206"/>
      <c r="K23" s="206"/>
      <c r="L23" s="206"/>
    </row>
    <row r="24" spans="2:14" ht="18" customHeight="1" x14ac:dyDescent="0.25">
      <c r="B24" s="42" t="s">
        <v>43</v>
      </c>
      <c r="C24" s="12">
        <v>92.416666666666671</v>
      </c>
      <c r="D24" s="110">
        <v>568.5</v>
      </c>
      <c r="E24" s="12">
        <v>0</v>
      </c>
      <c r="F24" s="110">
        <v>258.08333333333331</v>
      </c>
      <c r="G24" s="93">
        <v>919</v>
      </c>
      <c r="H24" s="195"/>
      <c r="I24" s="164"/>
      <c r="J24" s="206"/>
      <c r="K24" s="206"/>
      <c r="L24" s="206"/>
    </row>
    <row r="25" spans="2:14" ht="18" customHeight="1" x14ac:dyDescent="0.25">
      <c r="B25" s="1569" t="s">
        <v>10</v>
      </c>
      <c r="C25" s="15">
        <v>2347540.9166666665</v>
      </c>
      <c r="D25" s="15">
        <v>2019350.0833333335</v>
      </c>
      <c r="E25" s="15">
        <v>588394.58333333326</v>
      </c>
      <c r="F25" s="15">
        <v>761498.91666666663</v>
      </c>
      <c r="G25" s="15">
        <v>5716784.5</v>
      </c>
      <c r="H25" s="195"/>
      <c r="I25" s="164"/>
      <c r="J25" s="206"/>
      <c r="K25" s="211"/>
      <c r="L25" s="211"/>
    </row>
    <row r="26" spans="2:14" ht="12" customHeight="1" x14ac:dyDescent="0.2">
      <c r="B26" s="28" t="s">
        <v>95</v>
      </c>
    </row>
    <row r="27" spans="2:14" ht="24.75" customHeight="1" x14ac:dyDescent="0.2">
      <c r="B27" s="180"/>
      <c r="C27" s="91"/>
      <c r="D27" s="91"/>
      <c r="E27" s="91"/>
      <c r="F27" s="91"/>
      <c r="G27" s="91"/>
    </row>
    <row r="28" spans="2:14" ht="24.75" customHeight="1" x14ac:dyDescent="0.2">
      <c r="B28" s="180"/>
      <c r="C28" s="126"/>
      <c r="D28" s="126"/>
      <c r="E28" s="126"/>
      <c r="F28" s="212"/>
      <c r="G28" s="213"/>
      <c r="H28" s="214"/>
    </row>
    <row r="29" spans="2:14" s="83" customFormat="1" ht="24.75" customHeight="1" x14ac:dyDescent="0.2">
      <c r="B29" s="215"/>
      <c r="C29" s="216"/>
      <c r="D29" s="216"/>
      <c r="E29" s="216"/>
      <c r="F29" s="216"/>
      <c r="G29" s="216"/>
    </row>
    <row r="30" spans="2:14" s="83" customFormat="1" ht="11.25" x14ac:dyDescent="0.2">
      <c r="C30" s="217"/>
      <c r="D30" s="217"/>
      <c r="E30" s="217"/>
      <c r="F30" s="217"/>
      <c r="G30" s="217"/>
      <c r="H30" s="154"/>
    </row>
    <row r="31" spans="2:14" s="83" customFormat="1" ht="11.25" x14ac:dyDescent="0.2">
      <c r="B31" s="218"/>
      <c r="C31" s="91"/>
      <c r="D31" s="91"/>
      <c r="E31" s="91"/>
      <c r="F31" s="91"/>
      <c r="G31" s="219"/>
    </row>
    <row r="32" spans="2:14" s="83" customFormat="1" ht="11.25" x14ac:dyDescent="0.2">
      <c r="C32" s="91"/>
      <c r="D32" s="91"/>
      <c r="E32" s="91"/>
      <c r="F32" s="91"/>
      <c r="G32" s="91"/>
      <c r="H32" s="219"/>
    </row>
    <row r="33" spans="4:9" s="83" customFormat="1" ht="11.25" x14ac:dyDescent="0.2">
      <c r="D33" s="91"/>
      <c r="E33" s="91"/>
      <c r="F33" s="91"/>
      <c r="G33" s="91"/>
      <c r="H33" s="91"/>
      <c r="I33" s="219"/>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29"/>
  <sheetViews>
    <sheetView showGridLines="0" zoomScale="90" zoomScaleNormal="90" workbookViewId="0"/>
  </sheetViews>
  <sheetFormatPr baseColWidth="10" defaultColWidth="11.42578125" defaultRowHeight="12.75" x14ac:dyDescent="0.2"/>
  <cols>
    <col min="1" max="1" width="23.7109375" style="121" customWidth="1"/>
    <col min="2" max="2" width="39.5703125" style="121" customWidth="1"/>
    <col min="3" max="3" width="14.7109375" style="121" customWidth="1"/>
    <col min="4" max="4" width="17.42578125" style="121" customWidth="1"/>
    <col min="5" max="7" width="14.7109375" style="121" customWidth="1"/>
    <col min="8" max="8" width="13" style="121" bestFit="1" customWidth="1"/>
    <col min="9" max="9" width="11.85546875" style="121" bestFit="1" customWidth="1"/>
    <col min="10" max="16384" width="11.42578125" style="121"/>
  </cols>
  <sheetData>
    <row r="1" spans="2:10" ht="42.95" customHeight="1" x14ac:dyDescent="0.2"/>
    <row r="2" spans="2:10" ht="18" x14ac:dyDescent="0.25">
      <c r="B2" s="1879" t="s">
        <v>126</v>
      </c>
      <c r="C2" s="1879"/>
      <c r="D2" s="1879"/>
      <c r="E2" s="1879"/>
      <c r="F2" s="1879"/>
      <c r="G2" s="1879"/>
      <c r="H2" s="3" t="s">
        <v>885</v>
      </c>
      <c r="I2" s="3"/>
    </row>
    <row r="3" spans="2:10" ht="36" customHeight="1" x14ac:dyDescent="0.25">
      <c r="B3" s="1892" t="s">
        <v>127</v>
      </c>
      <c r="C3" s="1892"/>
      <c r="D3" s="1892"/>
      <c r="E3" s="1892"/>
      <c r="F3" s="1892"/>
      <c r="G3" s="1892"/>
    </row>
    <row r="4" spans="2:10" ht="19.149999999999999" customHeight="1" thickBot="1" x14ac:dyDescent="0.3">
      <c r="B4" s="1893">
        <v>2017</v>
      </c>
      <c r="C4" s="1893"/>
      <c r="D4" s="1893"/>
      <c r="E4" s="1893"/>
      <c r="F4" s="1893"/>
      <c r="G4" s="1893"/>
    </row>
    <row r="5" spans="2:10" ht="21.75" customHeight="1" x14ac:dyDescent="0.2">
      <c r="B5" s="188"/>
      <c r="C5" s="188"/>
      <c r="D5" s="188"/>
      <c r="E5" s="188"/>
      <c r="F5" s="188"/>
      <c r="G5" s="188"/>
    </row>
    <row r="6" spans="2:10" ht="18.75" customHeight="1" x14ac:dyDescent="0.2">
      <c r="B6" s="1894" t="s">
        <v>111</v>
      </c>
      <c r="C6" s="1896" t="s">
        <v>23</v>
      </c>
      <c r="D6" s="1896"/>
      <c r="E6" s="1896"/>
      <c r="F6" s="1882" t="s">
        <v>86</v>
      </c>
      <c r="G6" s="1882" t="s">
        <v>10</v>
      </c>
    </row>
    <row r="7" spans="2:10" ht="20.25" customHeight="1" x14ac:dyDescent="0.2">
      <c r="B7" s="1895"/>
      <c r="C7" s="37" t="s">
        <v>24</v>
      </c>
      <c r="D7" s="37" t="s">
        <v>25</v>
      </c>
      <c r="E7" s="37" t="s">
        <v>26</v>
      </c>
      <c r="F7" s="1841"/>
      <c r="G7" s="1841"/>
    </row>
    <row r="8" spans="2:10" ht="18" customHeight="1" x14ac:dyDescent="0.2">
      <c r="B8" s="127" t="s">
        <v>62</v>
      </c>
      <c r="C8" s="12">
        <v>13648.75</v>
      </c>
      <c r="D8" s="12">
        <v>11536.75</v>
      </c>
      <c r="E8" s="12">
        <v>3202.3333333333335</v>
      </c>
      <c r="F8" s="12">
        <v>10063.75</v>
      </c>
      <c r="G8" s="198">
        <v>38451.583333333328</v>
      </c>
      <c r="H8" s="220"/>
      <c r="I8" s="221"/>
      <c r="J8" s="131"/>
    </row>
    <row r="9" spans="2:10" ht="18" customHeight="1" x14ac:dyDescent="0.2">
      <c r="B9" s="127" t="s">
        <v>63</v>
      </c>
      <c r="C9" s="12">
        <v>14913.333333333334</v>
      </c>
      <c r="D9" s="12">
        <v>28264.166666666668</v>
      </c>
      <c r="E9" s="12">
        <v>2556.3333333333335</v>
      </c>
      <c r="F9" s="12">
        <v>18626.083333333332</v>
      </c>
      <c r="G9" s="198">
        <v>64359.916666666672</v>
      </c>
      <c r="H9" s="220"/>
      <c r="I9" s="221"/>
      <c r="J9" s="131"/>
    </row>
    <row r="10" spans="2:10" ht="18" customHeight="1" x14ac:dyDescent="0.2">
      <c r="B10" s="127" t="s">
        <v>64</v>
      </c>
      <c r="C10" s="12">
        <v>40450.166666666672</v>
      </c>
      <c r="D10" s="12">
        <v>55581.333333333328</v>
      </c>
      <c r="E10" s="12">
        <v>8390.6666666666679</v>
      </c>
      <c r="F10" s="12">
        <v>28984.583333333336</v>
      </c>
      <c r="G10" s="198">
        <v>133406.75</v>
      </c>
      <c r="H10" s="220"/>
      <c r="I10" s="221"/>
      <c r="J10" s="131"/>
    </row>
    <row r="11" spans="2:10" ht="18" customHeight="1" x14ac:dyDescent="0.2">
      <c r="B11" s="127" t="s">
        <v>65</v>
      </c>
      <c r="C11" s="12">
        <v>28065.583333333332</v>
      </c>
      <c r="D11" s="12">
        <v>19720.5</v>
      </c>
      <c r="E11" s="12">
        <v>1366.3333333333333</v>
      </c>
      <c r="F11" s="12">
        <v>11861.583333333332</v>
      </c>
      <c r="G11" s="198">
        <v>61014</v>
      </c>
      <c r="H11" s="220"/>
      <c r="I11" s="221"/>
      <c r="J11" s="131"/>
    </row>
    <row r="12" spans="2:10" ht="18" customHeight="1" x14ac:dyDescent="0.2">
      <c r="B12" s="127" t="s">
        <v>66</v>
      </c>
      <c r="C12" s="12">
        <v>60955.166666666672</v>
      </c>
      <c r="D12" s="12">
        <v>38223.083333333336</v>
      </c>
      <c r="E12" s="12">
        <v>3834.5833333333335</v>
      </c>
      <c r="F12" s="12">
        <v>25326.416666666668</v>
      </c>
      <c r="G12" s="198">
        <v>128339.25</v>
      </c>
      <c r="H12" s="220"/>
      <c r="I12" s="221"/>
      <c r="J12" s="131"/>
    </row>
    <row r="13" spans="2:10" ht="18" customHeight="1" x14ac:dyDescent="0.2">
      <c r="B13" s="127" t="s">
        <v>67</v>
      </c>
      <c r="C13" s="12">
        <v>65909.916666666672</v>
      </c>
      <c r="D13" s="12">
        <v>67116.083333333328</v>
      </c>
      <c r="E13" s="12">
        <v>213157.25</v>
      </c>
      <c r="F13" s="12">
        <v>73308.333333333328</v>
      </c>
      <c r="G13" s="198">
        <v>419491.58333333331</v>
      </c>
      <c r="H13" s="220"/>
      <c r="I13" s="221"/>
      <c r="J13" s="131"/>
    </row>
    <row r="14" spans="2:10" ht="18" customHeight="1" x14ac:dyDescent="0.2">
      <c r="B14" s="127" t="s">
        <v>68</v>
      </c>
      <c r="C14" s="12">
        <v>87355.25</v>
      </c>
      <c r="D14" s="12">
        <v>83390.833333333343</v>
      </c>
      <c r="E14" s="12">
        <v>13247.416666666666</v>
      </c>
      <c r="F14" s="12">
        <v>46164.166666666664</v>
      </c>
      <c r="G14" s="198">
        <v>230157.66666666666</v>
      </c>
      <c r="H14" s="220"/>
      <c r="I14" s="221"/>
      <c r="J14" s="131"/>
    </row>
    <row r="15" spans="2:10" ht="18" customHeight="1" x14ac:dyDescent="0.2">
      <c r="B15" s="127" t="s">
        <v>69</v>
      </c>
      <c r="C15" s="12">
        <v>89663.416666666672</v>
      </c>
      <c r="D15" s="12">
        <v>88519.916666666672</v>
      </c>
      <c r="E15" s="12">
        <v>14867.416666666666</v>
      </c>
      <c r="F15" s="12">
        <v>45178.416666666664</v>
      </c>
      <c r="G15" s="198">
        <v>238229.16666666666</v>
      </c>
      <c r="H15" s="220"/>
      <c r="I15" s="221"/>
      <c r="J15" s="131"/>
    </row>
    <row r="16" spans="2:10" ht="18" customHeight="1" x14ac:dyDescent="0.2">
      <c r="B16" s="127" t="s">
        <v>70</v>
      </c>
      <c r="C16" s="12">
        <v>211239.5</v>
      </c>
      <c r="D16" s="12">
        <v>116761.91666666667</v>
      </c>
      <c r="E16" s="12">
        <v>28883.75</v>
      </c>
      <c r="F16" s="12">
        <v>74184.333333333328</v>
      </c>
      <c r="G16" s="198">
        <v>431069.5</v>
      </c>
      <c r="H16" s="220"/>
      <c r="I16" s="221"/>
      <c r="J16" s="131"/>
    </row>
    <row r="17" spans="2:10" ht="18" customHeight="1" x14ac:dyDescent="0.2">
      <c r="B17" s="127" t="s">
        <v>71</v>
      </c>
      <c r="C17" s="12">
        <v>48090.416666666664</v>
      </c>
      <c r="D17" s="12">
        <v>97894</v>
      </c>
      <c r="E17" s="12">
        <v>579.16666666666663</v>
      </c>
      <c r="F17" s="12">
        <v>39555.25</v>
      </c>
      <c r="G17" s="198">
        <v>186118.83333333331</v>
      </c>
      <c r="H17" s="220"/>
      <c r="I17" s="221"/>
      <c r="J17" s="131"/>
    </row>
    <row r="18" spans="2:10" ht="18" customHeight="1" x14ac:dyDescent="0.2">
      <c r="B18" s="127" t="s">
        <v>72</v>
      </c>
      <c r="C18" s="12">
        <v>29841.083333333332</v>
      </c>
      <c r="D18" s="12">
        <v>20924</v>
      </c>
      <c r="E18" s="12">
        <v>2076</v>
      </c>
      <c r="F18" s="12">
        <v>16301.916666666668</v>
      </c>
      <c r="G18" s="198">
        <v>69143</v>
      </c>
      <c r="H18" s="220"/>
      <c r="I18" s="221"/>
      <c r="J18" s="131"/>
    </row>
    <row r="19" spans="2:10" ht="18" customHeight="1" x14ac:dyDescent="0.2">
      <c r="B19" s="129" t="s">
        <v>73</v>
      </c>
      <c r="C19" s="12">
        <v>69292.833333333343</v>
      </c>
      <c r="D19" s="12">
        <v>76408.333333333343</v>
      </c>
      <c r="E19" s="12">
        <v>23887.333333333332</v>
      </c>
      <c r="F19" s="12">
        <v>36571.5</v>
      </c>
      <c r="G19" s="198">
        <v>206160.00000000003</v>
      </c>
      <c r="H19" s="220"/>
      <c r="I19" s="221"/>
      <c r="J19" s="131"/>
    </row>
    <row r="20" spans="2:10" ht="18" customHeight="1" x14ac:dyDescent="0.2">
      <c r="B20" s="129" t="s">
        <v>112</v>
      </c>
      <c r="C20" s="12">
        <v>6896.833333333333</v>
      </c>
      <c r="D20" s="12">
        <v>9162</v>
      </c>
      <c r="E20" s="12">
        <v>116.41666666666667</v>
      </c>
      <c r="F20" s="12">
        <v>3855.9166666666665</v>
      </c>
      <c r="G20" s="198">
        <v>20031.166666666664</v>
      </c>
      <c r="H20" s="220"/>
      <c r="I20" s="221"/>
      <c r="J20" s="131"/>
    </row>
    <row r="21" spans="2:10" ht="18" customHeight="1" x14ac:dyDescent="0.2">
      <c r="B21" s="127" t="s">
        <v>75</v>
      </c>
      <c r="C21" s="12">
        <v>7990.166666666667</v>
      </c>
      <c r="D21" s="12">
        <v>10626.416666666666</v>
      </c>
      <c r="E21" s="12">
        <v>13123.5</v>
      </c>
      <c r="F21" s="12">
        <v>11518.583333333332</v>
      </c>
      <c r="G21" s="198">
        <v>43258.666666666664</v>
      </c>
      <c r="H21" s="220"/>
      <c r="I21" s="221"/>
      <c r="J21" s="131"/>
    </row>
    <row r="22" spans="2:10" ht="18" customHeight="1" x14ac:dyDescent="0.2">
      <c r="B22" s="127" t="s">
        <v>76</v>
      </c>
      <c r="C22" s="12">
        <v>1573228.5</v>
      </c>
      <c r="D22" s="12">
        <v>1295220.75</v>
      </c>
      <c r="E22" s="12">
        <v>259106.08333333331</v>
      </c>
      <c r="F22" s="12">
        <v>319998.08333333337</v>
      </c>
      <c r="G22" s="198">
        <v>3447553.416666667</v>
      </c>
      <c r="H22" s="220"/>
      <c r="I22" s="221"/>
      <c r="J22" s="131"/>
    </row>
    <row r="23" spans="2:10" ht="18" customHeight="1" x14ac:dyDescent="0.2">
      <c r="B23" s="1569" t="s">
        <v>10</v>
      </c>
      <c r="C23" s="15">
        <v>2347540.916666667</v>
      </c>
      <c r="D23" s="15">
        <v>2019350.0833333335</v>
      </c>
      <c r="E23" s="15">
        <v>588394.58333333326</v>
      </c>
      <c r="F23" s="15">
        <v>761498.91666666674</v>
      </c>
      <c r="G23" s="15">
        <v>5716784.5</v>
      </c>
      <c r="H23" s="222"/>
      <c r="I23" s="221"/>
      <c r="J23" s="131"/>
    </row>
    <row r="24" spans="2:10" x14ac:dyDescent="0.2">
      <c r="B24" s="28" t="s">
        <v>95</v>
      </c>
    </row>
    <row r="25" spans="2:10" x14ac:dyDescent="0.2">
      <c r="C25" s="91"/>
      <c r="D25" s="91"/>
      <c r="E25" s="91"/>
      <c r="F25" s="91"/>
      <c r="G25" s="91"/>
    </row>
    <row r="26" spans="2:10" x14ac:dyDescent="0.2">
      <c r="B26" s="63"/>
      <c r="C26" s="80"/>
      <c r="D26" s="80"/>
      <c r="E26" s="80"/>
      <c r="F26" s="80"/>
      <c r="G26" s="80"/>
    </row>
    <row r="27" spans="2:10" x14ac:dyDescent="0.2">
      <c r="C27" s="131"/>
      <c r="D27" s="131"/>
      <c r="E27" s="131"/>
      <c r="F27" s="223"/>
      <c r="G27" s="213"/>
    </row>
    <row r="28" spans="2:10" x14ac:dyDescent="0.2">
      <c r="C28" s="224"/>
      <c r="D28" s="224"/>
      <c r="E28" s="224"/>
      <c r="F28" s="224"/>
      <c r="G28" s="224"/>
    </row>
    <row r="29" spans="2:10" x14ac:dyDescent="0.2">
      <c r="E29" s="191"/>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8"/>
  <sheetViews>
    <sheetView showGridLines="0" zoomScale="90" zoomScaleNormal="90" workbookViewId="0"/>
  </sheetViews>
  <sheetFormatPr baseColWidth="10" defaultColWidth="11.42578125" defaultRowHeight="12.75" x14ac:dyDescent="0.2"/>
  <cols>
    <col min="1" max="1" width="23.7109375" style="121" customWidth="1"/>
    <col min="2" max="2" width="38.85546875" style="121" customWidth="1"/>
    <col min="3" max="3" width="14.85546875" style="121" customWidth="1"/>
    <col min="4" max="4" width="8.42578125" style="121" customWidth="1"/>
    <col min="5" max="5" width="14.85546875" style="121" customWidth="1"/>
    <col min="6" max="6" width="12.7109375" style="121" customWidth="1"/>
    <col min="7" max="7" width="16.7109375" style="121" customWidth="1"/>
    <col min="8" max="8" width="16.85546875" style="121" customWidth="1"/>
    <col min="9" max="9" width="14.85546875" style="121" customWidth="1"/>
    <col min="10" max="10" width="15.85546875" style="121" customWidth="1"/>
    <col min="11" max="11" width="19.7109375" style="121" customWidth="1"/>
    <col min="12" max="12" width="18.85546875" style="121" customWidth="1"/>
    <col min="13" max="13" width="18.5703125" style="121" customWidth="1"/>
    <col min="14" max="14" width="14.85546875" style="121" customWidth="1"/>
    <col min="15" max="15" width="13.140625" style="121" customWidth="1"/>
    <col min="16" max="16" width="14.85546875" style="121" customWidth="1"/>
    <col min="17" max="17" width="16.7109375" style="121" customWidth="1"/>
    <col min="18" max="18" width="14.85546875" style="121" customWidth="1"/>
    <col min="19" max="19" width="21.140625" style="121" customWidth="1"/>
    <col min="20" max="20" width="16.7109375" style="121" customWidth="1"/>
    <col min="21" max="21" width="14" style="121" bestFit="1" customWidth="1"/>
    <col min="22" max="16384" width="11.42578125" style="121"/>
  </cols>
  <sheetData>
    <row r="1" spans="2:22" ht="42.95" customHeight="1" x14ac:dyDescent="0.2"/>
    <row r="2" spans="2:22" ht="18" x14ac:dyDescent="0.2">
      <c r="B2" s="1829" t="s">
        <v>128</v>
      </c>
      <c r="C2" s="1829"/>
      <c r="D2" s="1829"/>
      <c r="E2" s="1829"/>
      <c r="F2" s="1829"/>
      <c r="G2" s="1829"/>
      <c r="H2" s="1829"/>
      <c r="I2" s="1829"/>
      <c r="J2" s="1829"/>
      <c r="K2" s="1829"/>
      <c r="L2" s="1829"/>
      <c r="M2" s="1829"/>
      <c r="N2" s="1829"/>
      <c r="O2" s="1829"/>
      <c r="P2" s="1829"/>
      <c r="Q2" s="1829"/>
      <c r="R2" s="1829"/>
      <c r="S2" s="1829"/>
      <c r="T2" s="1829"/>
      <c r="U2" s="3"/>
    </row>
    <row r="3" spans="2:22" ht="36" customHeight="1" x14ac:dyDescent="0.2">
      <c r="B3" s="1897" t="s">
        <v>129</v>
      </c>
      <c r="C3" s="1897"/>
      <c r="D3" s="1897"/>
      <c r="E3" s="1897"/>
      <c r="F3" s="1897"/>
      <c r="G3" s="1897"/>
      <c r="H3" s="1897"/>
      <c r="I3" s="1897"/>
      <c r="J3" s="1897"/>
      <c r="K3" s="1897"/>
      <c r="L3" s="1897"/>
      <c r="M3" s="1897"/>
      <c r="N3" s="1897"/>
      <c r="O3" s="1897"/>
      <c r="P3" s="1897"/>
      <c r="Q3" s="1897"/>
      <c r="R3" s="1897"/>
      <c r="S3" s="1897"/>
      <c r="T3" s="1897"/>
      <c r="U3" s="3" t="s">
        <v>885</v>
      </c>
    </row>
    <row r="4" spans="2:22" ht="19.149999999999999" customHeight="1" thickBot="1" x14ac:dyDescent="0.25">
      <c r="B4" s="1857">
        <v>2017</v>
      </c>
      <c r="C4" s="1857"/>
      <c r="D4" s="1857"/>
      <c r="E4" s="1857"/>
      <c r="F4" s="1857"/>
      <c r="G4" s="1857"/>
      <c r="H4" s="1857"/>
      <c r="I4" s="1857"/>
      <c r="J4" s="1857"/>
      <c r="K4" s="1857"/>
      <c r="L4" s="1857"/>
      <c r="M4" s="1857"/>
      <c r="N4" s="1857"/>
      <c r="O4" s="1857"/>
      <c r="P4" s="1857"/>
      <c r="Q4" s="1857"/>
      <c r="R4" s="1857"/>
      <c r="S4" s="1857"/>
      <c r="T4" s="1857"/>
    </row>
    <row r="5" spans="2:22" ht="15" x14ac:dyDescent="0.2">
      <c r="B5" s="225"/>
      <c r="C5" s="225"/>
      <c r="D5" s="225"/>
      <c r="E5" s="225"/>
      <c r="F5" s="225"/>
      <c r="G5" s="225"/>
      <c r="H5" s="225"/>
      <c r="I5" s="226"/>
      <c r="J5" s="226"/>
      <c r="K5" s="226"/>
      <c r="L5" s="226"/>
      <c r="M5" s="226"/>
      <c r="N5" s="226"/>
      <c r="O5" s="226"/>
      <c r="P5" s="226"/>
      <c r="Q5" s="226"/>
      <c r="R5" s="226"/>
      <c r="S5" s="226"/>
      <c r="T5" s="227"/>
    </row>
    <row r="6" spans="2:22" ht="94.5" x14ac:dyDescent="0.2">
      <c r="B6" s="228" t="s">
        <v>111</v>
      </c>
      <c r="C6" s="229" t="s">
        <v>27</v>
      </c>
      <c r="D6" s="229" t="s">
        <v>28</v>
      </c>
      <c r="E6" s="229" t="s">
        <v>29</v>
      </c>
      <c r="F6" s="229" t="s">
        <v>30</v>
      </c>
      <c r="G6" s="229" t="s">
        <v>31</v>
      </c>
      <c r="H6" s="229" t="s">
        <v>32</v>
      </c>
      <c r="I6" s="229" t="s">
        <v>33</v>
      </c>
      <c r="J6" s="229" t="s">
        <v>34</v>
      </c>
      <c r="K6" s="229" t="s">
        <v>35</v>
      </c>
      <c r="L6" s="229" t="s">
        <v>36</v>
      </c>
      <c r="M6" s="229" t="s">
        <v>37</v>
      </c>
      <c r="N6" s="229" t="s">
        <v>38</v>
      </c>
      <c r="O6" s="229" t="s">
        <v>39</v>
      </c>
      <c r="P6" s="229" t="s">
        <v>40</v>
      </c>
      <c r="Q6" s="229" t="s">
        <v>41</v>
      </c>
      <c r="R6" s="229" t="s">
        <v>42</v>
      </c>
      <c r="S6" s="229" t="s">
        <v>43</v>
      </c>
      <c r="T6" s="229" t="s">
        <v>10</v>
      </c>
    </row>
    <row r="7" spans="2:22" ht="18" customHeight="1" x14ac:dyDescent="0.2">
      <c r="B7" s="230" t="s">
        <v>62</v>
      </c>
      <c r="C7" s="231">
        <v>728.66666666666663</v>
      </c>
      <c r="D7" s="231">
        <v>84.333333333333329</v>
      </c>
      <c r="E7" s="231">
        <v>22.75</v>
      </c>
      <c r="F7" s="231">
        <v>478.83333333333331</v>
      </c>
      <c r="G7" s="231">
        <v>51.75</v>
      </c>
      <c r="H7" s="231">
        <v>689.83333333333337</v>
      </c>
      <c r="I7" s="232">
        <v>2234.1666666666665</v>
      </c>
      <c r="J7" s="232">
        <v>1061.1666666666667</v>
      </c>
      <c r="K7" s="232">
        <v>1430.0833333333333</v>
      </c>
      <c r="L7" s="232">
        <v>33.083333333333336</v>
      </c>
      <c r="M7" s="232">
        <v>847.5</v>
      </c>
      <c r="N7" s="232">
        <v>10.5</v>
      </c>
      <c r="O7" s="232">
        <v>246.83333333333334</v>
      </c>
      <c r="P7" s="232">
        <v>234.25</v>
      </c>
      <c r="Q7" s="232">
        <v>848.33333333333337</v>
      </c>
      <c r="R7" s="232">
        <v>1061.6666666666667</v>
      </c>
      <c r="S7" s="232">
        <v>0</v>
      </c>
      <c r="T7" s="1570">
        <v>10063.749999999998</v>
      </c>
      <c r="U7" s="233"/>
      <c r="V7" s="131"/>
    </row>
    <row r="8" spans="2:22" ht="18" customHeight="1" x14ac:dyDescent="0.2">
      <c r="B8" s="230" t="s">
        <v>63</v>
      </c>
      <c r="C8" s="231">
        <v>145.5</v>
      </c>
      <c r="D8" s="231">
        <v>29.916666666666668</v>
      </c>
      <c r="E8" s="231">
        <v>74</v>
      </c>
      <c r="F8" s="231">
        <v>824.41666666666663</v>
      </c>
      <c r="G8" s="231">
        <v>20.5</v>
      </c>
      <c r="H8" s="231">
        <v>1523.75</v>
      </c>
      <c r="I8" s="232">
        <v>5418.833333333333</v>
      </c>
      <c r="J8" s="232">
        <v>1651.8333333333333</v>
      </c>
      <c r="K8" s="232">
        <v>1389.3333333333333</v>
      </c>
      <c r="L8" s="232">
        <v>101.58333333333333</v>
      </c>
      <c r="M8" s="232">
        <v>1660.6666666666667</v>
      </c>
      <c r="N8" s="232">
        <v>14.416666666666666</v>
      </c>
      <c r="O8" s="232">
        <v>608.08333333333337</v>
      </c>
      <c r="P8" s="232">
        <v>2551.9166666666665</v>
      </c>
      <c r="Q8" s="232">
        <v>862.33333333333337</v>
      </c>
      <c r="R8" s="232">
        <v>1736.6666666666667</v>
      </c>
      <c r="S8" s="232">
        <v>12.333333333333334</v>
      </c>
      <c r="T8" s="1570">
        <v>18626.083333333332</v>
      </c>
      <c r="U8" s="233"/>
      <c r="V8" s="131"/>
    </row>
    <row r="9" spans="2:22" ht="18" customHeight="1" x14ac:dyDescent="0.2">
      <c r="B9" s="230" t="s">
        <v>64</v>
      </c>
      <c r="C9" s="231">
        <v>82.166666666666671</v>
      </c>
      <c r="D9" s="231">
        <v>79</v>
      </c>
      <c r="E9" s="231">
        <v>6196</v>
      </c>
      <c r="F9" s="231">
        <v>1249.5833333333333</v>
      </c>
      <c r="G9" s="231">
        <v>50.5</v>
      </c>
      <c r="H9" s="231">
        <v>2185.8333333333335</v>
      </c>
      <c r="I9" s="232">
        <v>3796.1666666666665</v>
      </c>
      <c r="J9" s="232">
        <v>2438.3333333333335</v>
      </c>
      <c r="K9" s="232">
        <v>2652.25</v>
      </c>
      <c r="L9" s="232">
        <v>123.16666666666667</v>
      </c>
      <c r="M9" s="232">
        <v>3186.8333333333335</v>
      </c>
      <c r="N9" s="232">
        <v>31.166666666666668</v>
      </c>
      <c r="O9" s="232">
        <v>682</v>
      </c>
      <c r="P9" s="232">
        <v>954.83333333333337</v>
      </c>
      <c r="Q9" s="232">
        <v>2126</v>
      </c>
      <c r="R9" s="232">
        <v>3141.3333333333335</v>
      </c>
      <c r="S9" s="232">
        <v>9.4166666666666661</v>
      </c>
      <c r="T9" s="1570">
        <v>28984.583333333336</v>
      </c>
      <c r="U9" s="233"/>
      <c r="V9" s="131"/>
    </row>
    <row r="10" spans="2:22" ht="18" customHeight="1" x14ac:dyDescent="0.2">
      <c r="B10" s="230" t="s">
        <v>65</v>
      </c>
      <c r="C10" s="231">
        <v>691.25</v>
      </c>
      <c r="D10" s="231">
        <v>52.083333333333336</v>
      </c>
      <c r="E10" s="231">
        <v>2398.1666666666665</v>
      </c>
      <c r="F10" s="231">
        <v>593.91666666666663</v>
      </c>
      <c r="G10" s="231">
        <v>85</v>
      </c>
      <c r="H10" s="231">
        <v>818.5</v>
      </c>
      <c r="I10" s="232">
        <v>1575.3333333333333</v>
      </c>
      <c r="J10" s="232">
        <v>1112.9166666666667</v>
      </c>
      <c r="K10" s="232">
        <v>737.66666666666663</v>
      </c>
      <c r="L10" s="232">
        <v>32.833333333333336</v>
      </c>
      <c r="M10" s="232">
        <v>979.58333333333337</v>
      </c>
      <c r="N10" s="232">
        <v>11.083333333333334</v>
      </c>
      <c r="O10" s="232">
        <v>220</v>
      </c>
      <c r="P10" s="232">
        <v>295</v>
      </c>
      <c r="Q10" s="232">
        <v>986.41666666666663</v>
      </c>
      <c r="R10" s="232">
        <v>1270.1666666666667</v>
      </c>
      <c r="S10" s="232">
        <v>1.6666666666666667</v>
      </c>
      <c r="T10" s="1570">
        <v>11861.583333333332</v>
      </c>
      <c r="U10" s="233"/>
      <c r="V10" s="131"/>
    </row>
    <row r="11" spans="2:22" ht="18" customHeight="1" x14ac:dyDescent="0.2">
      <c r="B11" s="230" t="s">
        <v>66</v>
      </c>
      <c r="C11" s="231">
        <v>3329.0833333333335</v>
      </c>
      <c r="D11" s="231">
        <v>60.666666666666664</v>
      </c>
      <c r="E11" s="231">
        <v>448.5</v>
      </c>
      <c r="F11" s="231">
        <v>1046.8333333333333</v>
      </c>
      <c r="G11" s="231">
        <v>202.41666666666666</v>
      </c>
      <c r="H11" s="231">
        <v>1757</v>
      </c>
      <c r="I11" s="232">
        <v>4244.583333333333</v>
      </c>
      <c r="J11" s="232">
        <v>2097.3333333333335</v>
      </c>
      <c r="K11" s="232">
        <v>1975.5</v>
      </c>
      <c r="L11" s="232">
        <v>138.75</v>
      </c>
      <c r="M11" s="232">
        <v>2083.75</v>
      </c>
      <c r="N11" s="232">
        <v>59.916666666666664</v>
      </c>
      <c r="O11" s="232">
        <v>989.08333333333337</v>
      </c>
      <c r="P11" s="232">
        <v>850.16666666666663</v>
      </c>
      <c r="Q11" s="232">
        <v>2140.5833333333335</v>
      </c>
      <c r="R11" s="232">
        <v>3895.75</v>
      </c>
      <c r="S11" s="232">
        <v>6.5</v>
      </c>
      <c r="T11" s="1570">
        <v>25326.416666666664</v>
      </c>
      <c r="U11" s="233"/>
      <c r="V11" s="131"/>
    </row>
    <row r="12" spans="2:22" ht="18" customHeight="1" x14ac:dyDescent="0.2">
      <c r="B12" s="230" t="s">
        <v>67</v>
      </c>
      <c r="C12" s="231">
        <v>5936.833333333333</v>
      </c>
      <c r="D12" s="231">
        <v>73.5</v>
      </c>
      <c r="E12" s="231">
        <v>1910.3333333333333</v>
      </c>
      <c r="F12" s="231">
        <v>2619.6666666666665</v>
      </c>
      <c r="G12" s="231">
        <v>283.83333333333331</v>
      </c>
      <c r="H12" s="231">
        <v>4049.9166666666665</v>
      </c>
      <c r="I12" s="232">
        <v>11187.166666666666</v>
      </c>
      <c r="J12" s="232">
        <v>5242.666666666667</v>
      </c>
      <c r="K12" s="232">
        <v>5274.666666666667</v>
      </c>
      <c r="L12" s="232">
        <v>756.75</v>
      </c>
      <c r="M12" s="232">
        <v>6633.916666666667</v>
      </c>
      <c r="N12" s="232">
        <v>2992.6666666666665</v>
      </c>
      <c r="O12" s="232">
        <v>1970.9166666666667</v>
      </c>
      <c r="P12" s="232">
        <v>2544.1666666666665</v>
      </c>
      <c r="Q12" s="232">
        <v>6121.916666666667</v>
      </c>
      <c r="R12" s="232">
        <v>15689.666666666666</v>
      </c>
      <c r="S12" s="232">
        <v>19.75</v>
      </c>
      <c r="T12" s="1570">
        <v>73308.333333333328</v>
      </c>
      <c r="U12" s="233"/>
      <c r="V12" s="131"/>
    </row>
    <row r="13" spans="2:22" ht="18" customHeight="1" x14ac:dyDescent="0.2">
      <c r="B13" s="230" t="s">
        <v>68</v>
      </c>
      <c r="C13" s="231">
        <v>9138.5833333333339</v>
      </c>
      <c r="D13" s="231">
        <v>2.4166666666666665</v>
      </c>
      <c r="E13" s="231">
        <v>4876.666666666667</v>
      </c>
      <c r="F13" s="231">
        <v>1569.25</v>
      </c>
      <c r="G13" s="231">
        <v>329</v>
      </c>
      <c r="H13" s="231">
        <v>1860.4166666666667</v>
      </c>
      <c r="I13" s="232">
        <v>5499.583333333333</v>
      </c>
      <c r="J13" s="232">
        <v>1642.75</v>
      </c>
      <c r="K13" s="232">
        <v>2599.3333333333335</v>
      </c>
      <c r="L13" s="232">
        <v>171.16666666666666</v>
      </c>
      <c r="M13" s="232">
        <v>2094.4166666666665</v>
      </c>
      <c r="N13" s="232">
        <v>5210</v>
      </c>
      <c r="O13" s="232">
        <v>716.41666666666663</v>
      </c>
      <c r="P13" s="232">
        <v>1458.6666666666667</v>
      </c>
      <c r="Q13" s="232">
        <v>2171.3333333333335</v>
      </c>
      <c r="R13" s="232">
        <v>6818.833333333333</v>
      </c>
      <c r="S13" s="232">
        <v>5.333333333333333</v>
      </c>
      <c r="T13" s="1570">
        <v>46164.166666666672</v>
      </c>
      <c r="U13" s="233"/>
      <c r="V13" s="131"/>
    </row>
    <row r="14" spans="2:22" ht="18" customHeight="1" x14ac:dyDescent="0.2">
      <c r="B14" s="230" t="s">
        <v>69</v>
      </c>
      <c r="C14" s="231">
        <v>7154.75</v>
      </c>
      <c r="D14" s="231">
        <v>31</v>
      </c>
      <c r="E14" s="231">
        <v>65.166666666666671</v>
      </c>
      <c r="F14" s="231">
        <v>1867.75</v>
      </c>
      <c r="G14" s="231">
        <v>396.08333333333331</v>
      </c>
      <c r="H14" s="231">
        <v>2382.0833333333335</v>
      </c>
      <c r="I14" s="232">
        <v>6094.5</v>
      </c>
      <c r="J14" s="232">
        <v>1667.75</v>
      </c>
      <c r="K14" s="232">
        <v>3611.0833333333335</v>
      </c>
      <c r="L14" s="232">
        <v>168.66666666666666</v>
      </c>
      <c r="M14" s="232">
        <v>2753.4166666666665</v>
      </c>
      <c r="N14" s="232">
        <v>55.166666666666664</v>
      </c>
      <c r="O14" s="232">
        <v>873.33333333333337</v>
      </c>
      <c r="P14" s="232">
        <v>8138.666666666667</v>
      </c>
      <c r="Q14" s="232">
        <v>2793.9166666666665</v>
      </c>
      <c r="R14" s="232">
        <v>7119.166666666667</v>
      </c>
      <c r="S14" s="232">
        <v>5.916666666666667</v>
      </c>
      <c r="T14" s="1570">
        <v>45178.416666666664</v>
      </c>
      <c r="U14" s="233"/>
      <c r="V14" s="131"/>
    </row>
    <row r="15" spans="2:22" ht="18" customHeight="1" x14ac:dyDescent="0.2">
      <c r="B15" s="230" t="s">
        <v>70</v>
      </c>
      <c r="C15" s="231">
        <v>5654.416666666667</v>
      </c>
      <c r="D15" s="231">
        <v>348.58333333333331</v>
      </c>
      <c r="E15" s="231">
        <v>122.91666666666667</v>
      </c>
      <c r="F15" s="231">
        <v>3320.8333333333335</v>
      </c>
      <c r="G15" s="231">
        <v>452.58333333333331</v>
      </c>
      <c r="H15" s="231">
        <v>3655.25</v>
      </c>
      <c r="I15" s="232">
        <v>11266.166666666666</v>
      </c>
      <c r="J15" s="232">
        <v>3147.5</v>
      </c>
      <c r="K15" s="232">
        <v>5972.583333333333</v>
      </c>
      <c r="L15" s="232">
        <v>438.66666666666669</v>
      </c>
      <c r="M15" s="232">
        <v>5532.916666666667</v>
      </c>
      <c r="N15" s="232">
        <v>12795.833333333334</v>
      </c>
      <c r="O15" s="232">
        <v>1780.5</v>
      </c>
      <c r="P15" s="232">
        <v>2454.9166666666665</v>
      </c>
      <c r="Q15" s="232">
        <v>5171.416666666667</v>
      </c>
      <c r="R15" s="232">
        <v>12038</v>
      </c>
      <c r="S15" s="232">
        <v>31.25</v>
      </c>
      <c r="T15" s="1570">
        <v>74184.333333333328</v>
      </c>
      <c r="U15" s="233"/>
      <c r="V15" s="131"/>
    </row>
    <row r="16" spans="2:22" ht="18" customHeight="1" x14ac:dyDescent="0.2">
      <c r="B16" s="230" t="s">
        <v>71</v>
      </c>
      <c r="C16" s="231">
        <v>3614.0833333333335</v>
      </c>
      <c r="D16" s="231">
        <v>13.083333333333334</v>
      </c>
      <c r="E16" s="231">
        <v>21.333333333333332</v>
      </c>
      <c r="F16" s="231">
        <v>1639.1666666666667</v>
      </c>
      <c r="G16" s="231">
        <v>248.5</v>
      </c>
      <c r="H16" s="231">
        <v>2208.9166666666665</v>
      </c>
      <c r="I16" s="232">
        <v>5502.916666666667</v>
      </c>
      <c r="J16" s="232">
        <v>2025.5</v>
      </c>
      <c r="K16" s="232">
        <v>2646.75</v>
      </c>
      <c r="L16" s="232">
        <v>199.91666666666666</v>
      </c>
      <c r="M16" s="232">
        <v>2791.6666666666665</v>
      </c>
      <c r="N16" s="232">
        <v>13</v>
      </c>
      <c r="O16" s="232">
        <v>1250.1666666666667</v>
      </c>
      <c r="P16" s="232">
        <v>9214.75</v>
      </c>
      <c r="Q16" s="232">
        <v>2360.3333333333335</v>
      </c>
      <c r="R16" s="232">
        <v>5797.916666666667</v>
      </c>
      <c r="S16" s="232">
        <v>7.25</v>
      </c>
      <c r="T16" s="1570">
        <v>39555.25</v>
      </c>
      <c r="U16" s="233"/>
      <c r="V16" s="131"/>
    </row>
    <row r="17" spans="2:22" ht="18" customHeight="1" x14ac:dyDescent="0.2">
      <c r="B17" s="230" t="s">
        <v>72</v>
      </c>
      <c r="C17" s="231">
        <v>1739.0833333333333</v>
      </c>
      <c r="D17" s="231">
        <v>23.416666666666668</v>
      </c>
      <c r="E17" s="231">
        <v>30.833333333333332</v>
      </c>
      <c r="F17" s="231">
        <v>790.5</v>
      </c>
      <c r="G17" s="231">
        <v>135.16666666666666</v>
      </c>
      <c r="H17" s="231">
        <v>1251.1666666666667</v>
      </c>
      <c r="I17" s="232">
        <v>2166.1666666666665</v>
      </c>
      <c r="J17" s="232">
        <v>890.41666666666663</v>
      </c>
      <c r="K17" s="232">
        <v>1101</v>
      </c>
      <c r="L17" s="232">
        <v>88.833333333333329</v>
      </c>
      <c r="M17" s="232">
        <v>820.25</v>
      </c>
      <c r="N17" s="232">
        <v>55.333333333333336</v>
      </c>
      <c r="O17" s="232">
        <v>648.91666666666663</v>
      </c>
      <c r="P17" s="232">
        <v>3127.9166666666665</v>
      </c>
      <c r="Q17" s="232">
        <v>943.83333333333337</v>
      </c>
      <c r="R17" s="232">
        <v>2486.8333333333335</v>
      </c>
      <c r="S17" s="232">
        <v>2.25</v>
      </c>
      <c r="T17" s="1570">
        <v>16301.916666666666</v>
      </c>
      <c r="U17" s="233"/>
      <c r="V17" s="131"/>
    </row>
    <row r="18" spans="2:22" ht="18" customHeight="1" x14ac:dyDescent="0.2">
      <c r="B18" s="234" t="s">
        <v>73</v>
      </c>
      <c r="C18" s="235">
        <v>2905.8333333333335</v>
      </c>
      <c r="D18" s="235">
        <v>806.91666666666663</v>
      </c>
      <c r="E18" s="235">
        <v>30.083333333333332</v>
      </c>
      <c r="F18" s="235">
        <v>1560</v>
      </c>
      <c r="G18" s="235">
        <v>276.58333333333331</v>
      </c>
      <c r="H18" s="235">
        <v>2879.5</v>
      </c>
      <c r="I18" s="232">
        <v>5340.75</v>
      </c>
      <c r="J18" s="232">
        <v>2176.5833333333335</v>
      </c>
      <c r="K18" s="232">
        <v>2979.0833333333335</v>
      </c>
      <c r="L18" s="232">
        <v>186</v>
      </c>
      <c r="M18" s="232">
        <v>2581.9166666666665</v>
      </c>
      <c r="N18" s="232">
        <v>13.666666666666666</v>
      </c>
      <c r="O18" s="232">
        <v>775.66666666666663</v>
      </c>
      <c r="P18" s="232">
        <v>6518</v>
      </c>
      <c r="Q18" s="232">
        <v>2037.0833333333333</v>
      </c>
      <c r="R18" s="232">
        <v>5498.916666666667</v>
      </c>
      <c r="S18" s="232">
        <v>4.916666666666667</v>
      </c>
      <c r="T18" s="1570">
        <v>36571.5</v>
      </c>
      <c r="U18" s="233"/>
      <c r="V18" s="131"/>
    </row>
    <row r="19" spans="2:22" ht="18" customHeight="1" x14ac:dyDescent="0.2">
      <c r="B19" s="234" t="s">
        <v>112</v>
      </c>
      <c r="C19" s="235">
        <v>302.66666666666669</v>
      </c>
      <c r="D19" s="235">
        <v>50.916666666666664</v>
      </c>
      <c r="E19" s="235">
        <v>6.166666666666667</v>
      </c>
      <c r="F19" s="235">
        <v>132.16666666666666</v>
      </c>
      <c r="G19" s="235">
        <v>42.333333333333336</v>
      </c>
      <c r="H19" s="235">
        <v>380.5</v>
      </c>
      <c r="I19" s="232">
        <v>748.83333333333337</v>
      </c>
      <c r="J19" s="232">
        <v>384.66666666666669</v>
      </c>
      <c r="K19" s="232">
        <v>403.66666666666669</v>
      </c>
      <c r="L19" s="232">
        <v>5.416666666666667</v>
      </c>
      <c r="M19" s="232">
        <v>363.58333333333331</v>
      </c>
      <c r="N19" s="232">
        <v>8.0833333333333339</v>
      </c>
      <c r="O19" s="232">
        <v>56.5</v>
      </c>
      <c r="P19" s="232">
        <v>94.583333333333329</v>
      </c>
      <c r="Q19" s="232">
        <v>248.83333333333334</v>
      </c>
      <c r="R19" s="232">
        <v>625</v>
      </c>
      <c r="S19" s="232">
        <v>2</v>
      </c>
      <c r="T19" s="1570">
        <v>3855.916666666667</v>
      </c>
      <c r="U19" s="233"/>
      <c r="V19" s="131"/>
    </row>
    <row r="20" spans="2:22" ht="18" customHeight="1" x14ac:dyDescent="0.2">
      <c r="B20" s="230" t="s">
        <v>75</v>
      </c>
      <c r="C20" s="231">
        <v>400.58333333333331</v>
      </c>
      <c r="D20" s="231">
        <v>449</v>
      </c>
      <c r="E20" s="231">
        <v>14.25</v>
      </c>
      <c r="F20" s="231">
        <v>460.5</v>
      </c>
      <c r="G20" s="231">
        <v>7.416666666666667</v>
      </c>
      <c r="H20" s="231">
        <v>952.66666666666663</v>
      </c>
      <c r="I20" s="232">
        <v>1584.5833333333333</v>
      </c>
      <c r="J20" s="232">
        <v>1099.5</v>
      </c>
      <c r="K20" s="232">
        <v>981.16666666666663</v>
      </c>
      <c r="L20" s="232">
        <v>66.083333333333329</v>
      </c>
      <c r="M20" s="232">
        <v>1138.6666666666667</v>
      </c>
      <c r="N20" s="232">
        <v>31.166666666666668</v>
      </c>
      <c r="O20" s="232">
        <v>158</v>
      </c>
      <c r="P20" s="232">
        <v>2262.1666666666665</v>
      </c>
      <c r="Q20" s="232">
        <v>644.58333333333337</v>
      </c>
      <c r="R20" s="232">
        <v>1268.25</v>
      </c>
      <c r="S20" s="232">
        <v>0</v>
      </c>
      <c r="T20" s="1570">
        <v>11518.583333333334</v>
      </c>
      <c r="U20" s="233"/>
      <c r="V20" s="131"/>
    </row>
    <row r="21" spans="2:22" ht="18" customHeight="1" x14ac:dyDescent="0.2">
      <c r="B21" s="230" t="s">
        <v>76</v>
      </c>
      <c r="C21" s="231">
        <v>8215.6666666666661</v>
      </c>
      <c r="D21" s="231">
        <v>60.083333333333336</v>
      </c>
      <c r="E21" s="231">
        <v>323.83333333333331</v>
      </c>
      <c r="F21" s="231">
        <v>12846.583333333334</v>
      </c>
      <c r="G21" s="231">
        <v>345.41666666666669</v>
      </c>
      <c r="H21" s="231">
        <v>14073.083333333334</v>
      </c>
      <c r="I21" s="232">
        <v>43396.583333333336</v>
      </c>
      <c r="J21" s="232">
        <v>11578.416666666666</v>
      </c>
      <c r="K21" s="232">
        <v>13853.083333333334</v>
      </c>
      <c r="L21" s="232">
        <v>7822.583333333333</v>
      </c>
      <c r="M21" s="232">
        <v>37580.416666666664</v>
      </c>
      <c r="N21" s="232">
        <v>10761</v>
      </c>
      <c r="O21" s="232">
        <v>16080</v>
      </c>
      <c r="P21" s="232">
        <v>28603</v>
      </c>
      <c r="Q21" s="232">
        <v>19542</v>
      </c>
      <c r="R21" s="232">
        <v>94766.833333333328</v>
      </c>
      <c r="S21" s="232">
        <v>149.5</v>
      </c>
      <c r="T21" s="1570">
        <v>319998.08333333331</v>
      </c>
      <c r="U21" s="233"/>
      <c r="V21" s="131"/>
    </row>
    <row r="22" spans="2:22" ht="21" customHeight="1" x14ac:dyDescent="0.2">
      <c r="B22" s="236" t="s">
        <v>10</v>
      </c>
      <c r="C22" s="237">
        <v>50039.166666666672</v>
      </c>
      <c r="D22" s="237">
        <v>2164.9166666666665</v>
      </c>
      <c r="E22" s="237">
        <v>16541</v>
      </c>
      <c r="F22" s="237">
        <v>31000</v>
      </c>
      <c r="G22" s="237">
        <v>2927.083333333333</v>
      </c>
      <c r="H22" s="237">
        <v>40668.416666666672</v>
      </c>
      <c r="I22" s="237">
        <v>110056.33333333334</v>
      </c>
      <c r="J22" s="237">
        <v>38217.333333333336</v>
      </c>
      <c r="K22" s="237">
        <v>47607.25</v>
      </c>
      <c r="L22" s="237">
        <v>10333.5</v>
      </c>
      <c r="M22" s="237">
        <v>71049.5</v>
      </c>
      <c r="N22" s="237">
        <v>32063</v>
      </c>
      <c r="O22" s="237">
        <v>27056.416666666664</v>
      </c>
      <c r="P22" s="237">
        <v>69303</v>
      </c>
      <c r="Q22" s="237">
        <v>48998.916666666664</v>
      </c>
      <c r="R22" s="237">
        <v>163215</v>
      </c>
      <c r="S22" s="237">
        <v>258.08333333333337</v>
      </c>
      <c r="T22" s="238">
        <v>761498.91666666674</v>
      </c>
      <c r="U22" s="233"/>
      <c r="V22" s="131"/>
    </row>
    <row r="23" spans="2:22" ht="14.25" customHeight="1" x14ac:dyDescent="0.2">
      <c r="B23" s="239" t="s">
        <v>130</v>
      </c>
      <c r="C23" s="240"/>
      <c r="D23" s="240"/>
      <c r="E23" s="240"/>
      <c r="F23" s="240"/>
      <c r="G23" s="240"/>
      <c r="H23" s="240"/>
      <c r="I23" s="241"/>
      <c r="J23" s="241"/>
      <c r="K23" s="241"/>
      <c r="L23" s="241"/>
      <c r="M23" s="241"/>
      <c r="N23" s="241"/>
      <c r="O23" s="241"/>
      <c r="P23" s="241"/>
      <c r="Q23" s="241"/>
      <c r="R23" s="241"/>
      <c r="S23" s="241"/>
      <c r="V23" s="131"/>
    </row>
    <row r="25" spans="2:22" x14ac:dyDescent="0.2">
      <c r="B25" s="63"/>
      <c r="C25" s="63"/>
      <c r="D25" s="63"/>
      <c r="E25" s="63"/>
      <c r="F25" s="63"/>
      <c r="G25" s="63"/>
      <c r="H25" s="63"/>
      <c r="I25" s="131"/>
      <c r="J25" s="131"/>
      <c r="K25" s="131"/>
      <c r="L25" s="131"/>
      <c r="M25" s="131"/>
      <c r="N25" s="131"/>
      <c r="O25" s="131"/>
      <c r="P25" s="131"/>
      <c r="Q25" s="131"/>
      <c r="R25" s="131"/>
      <c r="S25" s="131"/>
      <c r="T25" s="131"/>
    </row>
    <row r="26" spans="2:22" x14ac:dyDescent="0.2">
      <c r="C26" s="131"/>
      <c r="D26" s="131"/>
      <c r="E26" s="131"/>
      <c r="F26" s="131"/>
      <c r="G26" s="131"/>
      <c r="H26" s="131"/>
      <c r="I26" s="131"/>
      <c r="J26" s="131"/>
      <c r="K26" s="131"/>
      <c r="L26" s="131"/>
      <c r="M26" s="131"/>
      <c r="N26" s="131"/>
      <c r="O26" s="131"/>
      <c r="P26" s="131"/>
      <c r="Q26" s="131"/>
      <c r="R26" s="131"/>
      <c r="S26" s="131"/>
    </row>
    <row r="27" spans="2:22" x14ac:dyDescent="0.2">
      <c r="C27" s="94"/>
      <c r="D27" s="94"/>
      <c r="E27" s="94"/>
      <c r="F27" s="94"/>
      <c r="G27" s="94"/>
      <c r="H27" s="94"/>
      <c r="I27" s="94"/>
      <c r="J27" s="94"/>
      <c r="K27" s="94"/>
      <c r="L27" s="94"/>
      <c r="M27" s="94"/>
      <c r="N27" s="94"/>
      <c r="O27" s="94"/>
      <c r="P27" s="94"/>
      <c r="Q27" s="94"/>
      <c r="R27" s="94"/>
      <c r="S27" s="94"/>
    </row>
    <row r="28" spans="2:22" x14ac:dyDescent="0.2">
      <c r="C28" s="131"/>
      <c r="D28" s="131"/>
      <c r="E28" s="131"/>
      <c r="F28" s="131"/>
      <c r="G28" s="131"/>
      <c r="H28" s="131"/>
      <c r="I28" s="131"/>
      <c r="J28" s="131"/>
      <c r="K28" s="131"/>
      <c r="L28" s="131"/>
      <c r="M28" s="131"/>
      <c r="N28" s="131"/>
      <c r="O28" s="131"/>
      <c r="P28" s="131"/>
      <c r="Q28" s="131"/>
      <c r="R28" s="131"/>
      <c r="S28" s="131"/>
    </row>
  </sheetData>
  <mergeCells count="3">
    <mergeCell ref="B2:T2"/>
    <mergeCell ref="B3:T3"/>
    <mergeCell ref="B4:T4"/>
  </mergeCells>
  <hyperlinks>
    <hyperlink ref="U3" location="'Indice Total'!A7" display="Volver"/>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5"/>
  <sheetViews>
    <sheetView showGridLines="0" zoomScale="90" zoomScaleNormal="90" workbookViewId="0"/>
  </sheetViews>
  <sheetFormatPr baseColWidth="10" defaultColWidth="11.42578125" defaultRowHeight="18" x14ac:dyDescent="0.25"/>
  <cols>
    <col min="1" max="1" width="23.7109375" style="242" customWidth="1"/>
    <col min="2" max="2" width="50.7109375" style="242" customWidth="1"/>
    <col min="3" max="3" width="16.5703125" style="242" customWidth="1"/>
    <col min="4" max="4" width="10.5703125" style="242" bestFit="1" customWidth="1"/>
    <col min="5" max="5" width="14.28515625" style="242" customWidth="1"/>
    <col min="6" max="6" width="19" style="242" customWidth="1"/>
    <col min="7" max="7" width="16.7109375" style="242" customWidth="1"/>
    <col min="8" max="8" width="19" style="242" customWidth="1"/>
    <col min="9" max="9" width="14.28515625" style="242" customWidth="1"/>
    <col min="10" max="10" width="12.140625" style="242" customWidth="1"/>
    <col min="11" max="11" width="23" style="242" customWidth="1"/>
    <col min="12" max="12" width="18.42578125" style="242" customWidth="1"/>
    <col min="13" max="13" width="19.140625" style="242" customWidth="1"/>
    <col min="14" max="14" width="14.28515625" style="242" customWidth="1"/>
    <col min="15" max="15" width="16" style="242" customWidth="1"/>
    <col min="16" max="16" width="14.28515625" style="242" customWidth="1"/>
    <col min="17" max="17" width="16.42578125" style="242" customWidth="1"/>
    <col min="18" max="18" width="14.28515625" style="242" customWidth="1"/>
    <col min="19" max="19" width="21.140625" style="242" customWidth="1"/>
    <col min="20" max="20" width="16.140625" style="242" bestFit="1" customWidth="1"/>
    <col min="21" max="16384" width="11.42578125" style="242"/>
  </cols>
  <sheetData>
    <row r="1" spans="2:22" ht="42.95" customHeight="1" x14ac:dyDescent="0.25"/>
    <row r="2" spans="2:22" x14ac:dyDescent="0.25">
      <c r="B2" s="1829" t="s">
        <v>131</v>
      </c>
      <c r="C2" s="1829"/>
      <c r="D2" s="1829"/>
      <c r="E2" s="1829"/>
      <c r="F2" s="1829"/>
      <c r="G2" s="1829"/>
      <c r="H2" s="1829"/>
      <c r="I2" s="1829"/>
      <c r="J2" s="1829"/>
      <c r="K2" s="1829"/>
      <c r="L2" s="1829"/>
      <c r="M2" s="1829"/>
      <c r="N2" s="1829"/>
      <c r="O2" s="1829"/>
      <c r="P2" s="1829"/>
      <c r="Q2" s="1829"/>
      <c r="R2" s="1829"/>
      <c r="S2" s="1829"/>
      <c r="T2" s="1829"/>
      <c r="U2" s="3" t="s">
        <v>885</v>
      </c>
    </row>
    <row r="3" spans="2:22" ht="36" customHeight="1" x14ac:dyDescent="0.25">
      <c r="B3" s="1874" t="s">
        <v>132</v>
      </c>
      <c r="C3" s="1874"/>
      <c r="D3" s="1874"/>
      <c r="E3" s="1874"/>
      <c r="F3" s="1874"/>
      <c r="G3" s="1874"/>
      <c r="H3" s="1874"/>
      <c r="I3" s="1874"/>
      <c r="J3" s="1874"/>
      <c r="K3" s="1874"/>
      <c r="L3" s="1874"/>
      <c r="M3" s="1874"/>
      <c r="N3" s="1883"/>
      <c r="O3" s="1883"/>
      <c r="P3" s="1883"/>
      <c r="Q3" s="1883"/>
      <c r="R3" s="1883"/>
      <c r="S3" s="1883"/>
      <c r="T3" s="1883"/>
    </row>
    <row r="4" spans="2:22" ht="19.149999999999999" customHeight="1" thickBot="1" x14ac:dyDescent="0.3">
      <c r="B4" s="1857">
        <v>2017</v>
      </c>
      <c r="C4" s="1857"/>
      <c r="D4" s="1857"/>
      <c r="E4" s="1857"/>
      <c r="F4" s="1857"/>
      <c r="G4" s="1857"/>
      <c r="H4" s="1857"/>
      <c r="I4" s="1857"/>
      <c r="J4" s="1857"/>
      <c r="K4" s="1857"/>
      <c r="L4" s="1857"/>
      <c r="M4" s="1857"/>
      <c r="N4" s="1857"/>
      <c r="O4" s="1857"/>
      <c r="P4" s="1857"/>
      <c r="Q4" s="1857"/>
      <c r="R4" s="1857"/>
      <c r="S4" s="1857"/>
      <c r="T4" s="1857"/>
    </row>
    <row r="5" spans="2:22" x14ac:dyDescent="0.25">
      <c r="B5" s="243"/>
      <c r="C5" s="243"/>
      <c r="D5" s="243"/>
      <c r="E5" s="243"/>
      <c r="F5" s="243"/>
      <c r="G5" s="243"/>
      <c r="H5" s="243"/>
      <c r="I5" s="243"/>
      <c r="J5" s="243"/>
      <c r="K5" s="243"/>
      <c r="L5" s="243"/>
      <c r="M5" s="243"/>
      <c r="N5" s="244"/>
      <c r="O5" s="244"/>
      <c r="P5" s="244"/>
      <c r="Q5" s="244"/>
      <c r="R5" s="244"/>
      <c r="S5" s="244"/>
      <c r="T5" s="244"/>
    </row>
    <row r="6" spans="2:22" ht="94.5" x14ac:dyDescent="0.25">
      <c r="B6" s="228" t="s">
        <v>111</v>
      </c>
      <c r="C6" s="229" t="s">
        <v>27</v>
      </c>
      <c r="D6" s="229" t="s">
        <v>28</v>
      </c>
      <c r="E6" s="229" t="s">
        <v>29</v>
      </c>
      <c r="F6" s="229" t="s">
        <v>30</v>
      </c>
      <c r="G6" s="229" t="s">
        <v>31</v>
      </c>
      <c r="H6" s="229" t="s">
        <v>32</v>
      </c>
      <c r="I6" s="229" t="s">
        <v>33</v>
      </c>
      <c r="J6" s="229" t="s">
        <v>34</v>
      </c>
      <c r="K6" s="229" t="s">
        <v>35</v>
      </c>
      <c r="L6" s="229" t="s">
        <v>36</v>
      </c>
      <c r="M6" s="229" t="s">
        <v>37</v>
      </c>
      <c r="N6" s="229" t="s">
        <v>38</v>
      </c>
      <c r="O6" s="229" t="s">
        <v>39</v>
      </c>
      <c r="P6" s="229" t="s">
        <v>40</v>
      </c>
      <c r="Q6" s="229" t="s">
        <v>41</v>
      </c>
      <c r="R6" s="229" t="s">
        <v>42</v>
      </c>
      <c r="S6" s="229" t="s">
        <v>43</v>
      </c>
      <c r="T6" s="229" t="s">
        <v>10</v>
      </c>
    </row>
    <row r="7" spans="2:22" ht="18" customHeight="1" x14ac:dyDescent="0.25">
      <c r="B7" s="230" t="s">
        <v>62</v>
      </c>
      <c r="C7" s="231">
        <v>1155.75</v>
      </c>
      <c r="D7" s="231">
        <v>205.08333333333334</v>
      </c>
      <c r="E7" s="231">
        <v>657.66666666666663</v>
      </c>
      <c r="F7" s="231">
        <v>1911</v>
      </c>
      <c r="G7" s="231">
        <v>153.58333333333334</v>
      </c>
      <c r="H7" s="231">
        <v>2627.6666666666665</v>
      </c>
      <c r="I7" s="231">
        <v>2697.6666666666665</v>
      </c>
      <c r="J7" s="231">
        <v>1510.5</v>
      </c>
      <c r="K7" s="231">
        <v>1794</v>
      </c>
      <c r="L7" s="231">
        <v>32.083333333333336</v>
      </c>
      <c r="M7" s="231">
        <v>1662.4166666666667</v>
      </c>
      <c r="N7" s="245">
        <v>5462.5</v>
      </c>
      <c r="O7" s="245">
        <v>4377.583333333333</v>
      </c>
      <c r="P7" s="232">
        <v>2850.9166666666665</v>
      </c>
      <c r="Q7" s="232">
        <v>1221.25</v>
      </c>
      <c r="R7" s="232">
        <v>68.166666666666671</v>
      </c>
      <c r="S7" s="232">
        <v>0</v>
      </c>
      <c r="T7" s="1570">
        <v>28387.833333333332</v>
      </c>
      <c r="U7" s="219"/>
      <c r="V7" s="246"/>
    </row>
    <row r="8" spans="2:22" ht="18" customHeight="1" x14ac:dyDescent="0.25">
      <c r="B8" s="230" t="s">
        <v>63</v>
      </c>
      <c r="C8" s="231">
        <v>129</v>
      </c>
      <c r="D8" s="231">
        <v>117.08333333333333</v>
      </c>
      <c r="E8" s="231">
        <v>3348.6666666666665</v>
      </c>
      <c r="F8" s="231">
        <v>2901.5</v>
      </c>
      <c r="G8" s="231">
        <v>229.41666666666666</v>
      </c>
      <c r="H8" s="231">
        <v>8908.4166666666661</v>
      </c>
      <c r="I8" s="231">
        <v>6216.833333333333</v>
      </c>
      <c r="J8" s="231">
        <v>2015.25</v>
      </c>
      <c r="K8" s="231">
        <v>3829.5</v>
      </c>
      <c r="L8" s="231">
        <v>57.666666666666664</v>
      </c>
      <c r="M8" s="231">
        <v>5059.25</v>
      </c>
      <c r="N8" s="245">
        <v>4113.416666666667</v>
      </c>
      <c r="O8" s="245">
        <v>5663.333333333333</v>
      </c>
      <c r="P8" s="232">
        <v>728.16666666666663</v>
      </c>
      <c r="Q8" s="232">
        <v>1668.9166666666667</v>
      </c>
      <c r="R8" s="232">
        <v>424.83333333333331</v>
      </c>
      <c r="S8" s="232">
        <v>322.58333333333331</v>
      </c>
      <c r="T8" s="1570">
        <v>45733.833333333328</v>
      </c>
      <c r="U8" s="219"/>
      <c r="V8" s="246"/>
    </row>
    <row r="9" spans="2:22" ht="18" customHeight="1" x14ac:dyDescent="0.25">
      <c r="B9" s="230" t="s">
        <v>64</v>
      </c>
      <c r="C9" s="231">
        <v>82.583333333333329</v>
      </c>
      <c r="D9" s="231">
        <v>25.166666666666668</v>
      </c>
      <c r="E9" s="231">
        <v>8546.5</v>
      </c>
      <c r="F9" s="231">
        <v>8125.166666666667</v>
      </c>
      <c r="G9" s="231">
        <v>719.75</v>
      </c>
      <c r="H9" s="231">
        <v>20653.75</v>
      </c>
      <c r="I9" s="231">
        <v>7129.25</v>
      </c>
      <c r="J9" s="231">
        <v>4650.583333333333</v>
      </c>
      <c r="K9" s="231">
        <v>9592.9166666666661</v>
      </c>
      <c r="L9" s="231">
        <v>352</v>
      </c>
      <c r="M9" s="231">
        <v>15976.833333333334</v>
      </c>
      <c r="N9" s="245">
        <v>11703.083333333334</v>
      </c>
      <c r="O9" s="245">
        <v>7021.416666666667</v>
      </c>
      <c r="P9" s="232">
        <v>6283.25</v>
      </c>
      <c r="Q9" s="232">
        <v>3209.6666666666665</v>
      </c>
      <c r="R9" s="232">
        <v>350.25</v>
      </c>
      <c r="S9" s="232">
        <v>0</v>
      </c>
      <c r="T9" s="1570">
        <v>104422.16666666667</v>
      </c>
      <c r="U9" s="219"/>
      <c r="V9" s="246"/>
    </row>
    <row r="10" spans="2:22" ht="18" customHeight="1" x14ac:dyDescent="0.25">
      <c r="B10" s="230" t="s">
        <v>65</v>
      </c>
      <c r="C10" s="231">
        <v>4873.25</v>
      </c>
      <c r="D10" s="231">
        <v>193.08333333333334</v>
      </c>
      <c r="E10" s="231">
        <v>4574.416666666667</v>
      </c>
      <c r="F10" s="231">
        <v>4289.083333333333</v>
      </c>
      <c r="G10" s="231">
        <v>558.75</v>
      </c>
      <c r="H10" s="231">
        <v>8088.833333333333</v>
      </c>
      <c r="I10" s="231">
        <v>1760.5</v>
      </c>
      <c r="J10" s="231">
        <v>1526.1666666666667</v>
      </c>
      <c r="K10" s="231">
        <v>2639.4166666666665</v>
      </c>
      <c r="L10" s="231">
        <v>230</v>
      </c>
      <c r="M10" s="231">
        <v>3652.3333333333335</v>
      </c>
      <c r="N10" s="245">
        <v>10203.333333333334</v>
      </c>
      <c r="O10" s="245">
        <v>2837.3333333333335</v>
      </c>
      <c r="P10" s="232">
        <v>2880.75</v>
      </c>
      <c r="Q10" s="232">
        <v>810.83333333333337</v>
      </c>
      <c r="R10" s="232">
        <v>34.333333333333336</v>
      </c>
      <c r="S10" s="232">
        <v>0</v>
      </c>
      <c r="T10" s="1570">
        <v>49152.416666666672</v>
      </c>
      <c r="U10" s="219"/>
      <c r="V10" s="246"/>
    </row>
    <row r="11" spans="2:22" ht="18" customHeight="1" x14ac:dyDescent="0.25">
      <c r="B11" s="230" t="s">
        <v>66</v>
      </c>
      <c r="C11" s="231">
        <v>12839.75</v>
      </c>
      <c r="D11" s="231">
        <v>752.5</v>
      </c>
      <c r="E11" s="231">
        <v>5266.333333333333</v>
      </c>
      <c r="F11" s="231">
        <v>4325</v>
      </c>
      <c r="G11" s="231">
        <v>551</v>
      </c>
      <c r="H11" s="231">
        <v>12569</v>
      </c>
      <c r="I11" s="231">
        <v>8757.1666666666661</v>
      </c>
      <c r="J11" s="231">
        <v>4292.916666666667</v>
      </c>
      <c r="K11" s="231">
        <v>5097.583333333333</v>
      </c>
      <c r="L11" s="231">
        <v>501.41666666666669</v>
      </c>
      <c r="M11" s="231">
        <v>8866.8333333333339</v>
      </c>
      <c r="N11" s="245">
        <v>15950.833333333334</v>
      </c>
      <c r="O11" s="245">
        <v>10655.166666666666</v>
      </c>
      <c r="P11" s="232">
        <v>6425.25</v>
      </c>
      <c r="Q11" s="232">
        <v>5394.25</v>
      </c>
      <c r="R11" s="232">
        <v>688.5</v>
      </c>
      <c r="S11" s="232">
        <v>79.333333333333329</v>
      </c>
      <c r="T11" s="1570">
        <v>103012.83333333333</v>
      </c>
      <c r="U11" s="219"/>
      <c r="V11" s="246"/>
    </row>
    <row r="12" spans="2:22" ht="18" customHeight="1" x14ac:dyDescent="0.25">
      <c r="B12" s="230" t="s">
        <v>67</v>
      </c>
      <c r="C12" s="231">
        <v>29515.75</v>
      </c>
      <c r="D12" s="231">
        <v>960.08333333333337</v>
      </c>
      <c r="E12" s="231">
        <v>2323.4166666666665</v>
      </c>
      <c r="F12" s="231">
        <v>32319.75</v>
      </c>
      <c r="G12" s="231">
        <v>2383</v>
      </c>
      <c r="H12" s="231">
        <v>35905.416666666664</v>
      </c>
      <c r="I12" s="231">
        <v>28634.25</v>
      </c>
      <c r="J12" s="231">
        <v>14288.75</v>
      </c>
      <c r="K12" s="231">
        <v>38258.333333333336</v>
      </c>
      <c r="L12" s="231">
        <v>1931.5</v>
      </c>
      <c r="M12" s="231">
        <v>34050.75</v>
      </c>
      <c r="N12" s="245">
        <v>35248.083333333336</v>
      </c>
      <c r="O12" s="245">
        <v>39868.666666666664</v>
      </c>
      <c r="P12" s="232">
        <v>28378.5</v>
      </c>
      <c r="Q12" s="232">
        <v>16336.416666666666</v>
      </c>
      <c r="R12" s="232">
        <v>5777.916666666667</v>
      </c>
      <c r="S12" s="232">
        <v>2.6666666666666665</v>
      </c>
      <c r="T12" s="1570">
        <v>346183.25000000006</v>
      </c>
      <c r="U12" s="219"/>
      <c r="V12" s="246"/>
    </row>
    <row r="13" spans="2:22" ht="18" customHeight="1" x14ac:dyDescent="0.25">
      <c r="B13" s="230" t="s">
        <v>68</v>
      </c>
      <c r="C13" s="231">
        <v>63631.416666666664</v>
      </c>
      <c r="D13" s="231">
        <v>0</v>
      </c>
      <c r="E13" s="231">
        <v>679.08333333333337</v>
      </c>
      <c r="F13" s="231">
        <v>20911</v>
      </c>
      <c r="G13" s="231">
        <v>590.25</v>
      </c>
      <c r="H13" s="231">
        <v>12619.333333333334</v>
      </c>
      <c r="I13" s="231">
        <v>17671.166666666668</v>
      </c>
      <c r="J13" s="231">
        <v>4807.166666666667</v>
      </c>
      <c r="K13" s="231">
        <v>7400.833333333333</v>
      </c>
      <c r="L13" s="231">
        <v>884.08333333333337</v>
      </c>
      <c r="M13" s="231">
        <v>14573.083333333334</v>
      </c>
      <c r="N13" s="245">
        <v>17030.5</v>
      </c>
      <c r="O13" s="245">
        <v>9044.25</v>
      </c>
      <c r="P13" s="232">
        <v>2669.8333333333335</v>
      </c>
      <c r="Q13" s="232">
        <v>11155</v>
      </c>
      <c r="R13" s="232">
        <v>326.5</v>
      </c>
      <c r="S13" s="232">
        <v>0</v>
      </c>
      <c r="T13" s="1570">
        <v>183993.5</v>
      </c>
      <c r="U13" s="219"/>
      <c r="V13" s="246"/>
    </row>
    <row r="14" spans="2:22" ht="18" customHeight="1" x14ac:dyDescent="0.25">
      <c r="B14" s="230" t="s">
        <v>69</v>
      </c>
      <c r="C14" s="231">
        <v>57476.166666666664</v>
      </c>
      <c r="D14" s="231">
        <v>15.583333333333334</v>
      </c>
      <c r="E14" s="231">
        <v>257.16666666666669</v>
      </c>
      <c r="F14" s="231">
        <v>19646.333333333332</v>
      </c>
      <c r="G14" s="231">
        <v>877.16666666666663</v>
      </c>
      <c r="H14" s="231">
        <v>16255.833333333334</v>
      </c>
      <c r="I14" s="231">
        <v>16066.333333333334</v>
      </c>
      <c r="J14" s="231">
        <v>4341.166666666667</v>
      </c>
      <c r="K14" s="231">
        <v>10421.416666666666</v>
      </c>
      <c r="L14" s="231">
        <v>1285.8333333333333</v>
      </c>
      <c r="M14" s="231">
        <v>15325.583333333334</v>
      </c>
      <c r="N14" s="245">
        <v>33294.25</v>
      </c>
      <c r="O14" s="245">
        <v>10937.5</v>
      </c>
      <c r="P14" s="232">
        <v>1808.0833333333333</v>
      </c>
      <c r="Q14" s="232">
        <v>4710.083333333333</v>
      </c>
      <c r="R14" s="232">
        <v>332.25</v>
      </c>
      <c r="S14" s="232">
        <v>0</v>
      </c>
      <c r="T14" s="1570">
        <v>193050.75000000003</v>
      </c>
      <c r="U14" s="219"/>
      <c r="V14" s="246"/>
    </row>
    <row r="15" spans="2:22" ht="18" customHeight="1" x14ac:dyDescent="0.25">
      <c r="B15" s="230" t="s">
        <v>70</v>
      </c>
      <c r="C15" s="231">
        <v>40099.666666666664</v>
      </c>
      <c r="D15" s="231">
        <v>3044.25</v>
      </c>
      <c r="E15" s="231">
        <v>707.33333333333337</v>
      </c>
      <c r="F15" s="231">
        <v>36442.583333333336</v>
      </c>
      <c r="G15" s="231">
        <v>2308.1666666666665</v>
      </c>
      <c r="H15" s="231">
        <v>42127.333333333336</v>
      </c>
      <c r="I15" s="231">
        <v>29347.083333333332</v>
      </c>
      <c r="J15" s="231">
        <v>8549.5833333333339</v>
      </c>
      <c r="K15" s="231">
        <v>25072.333333333332</v>
      </c>
      <c r="L15" s="231">
        <v>1970.4166666666667</v>
      </c>
      <c r="M15" s="231">
        <v>39503.916666666664</v>
      </c>
      <c r="N15" s="245">
        <v>55277.333333333336</v>
      </c>
      <c r="O15" s="245">
        <v>29264.583333333332</v>
      </c>
      <c r="P15" s="232">
        <v>16416.416666666668</v>
      </c>
      <c r="Q15" s="232">
        <v>25186.333333333332</v>
      </c>
      <c r="R15" s="232">
        <v>1563.8333333333333</v>
      </c>
      <c r="S15" s="232">
        <v>4</v>
      </c>
      <c r="T15" s="1570">
        <v>356885.16666666663</v>
      </c>
      <c r="U15" s="219"/>
      <c r="V15" s="246"/>
    </row>
    <row r="16" spans="2:22" ht="18" customHeight="1" x14ac:dyDescent="0.25">
      <c r="B16" s="230" t="s">
        <v>71</v>
      </c>
      <c r="C16" s="231">
        <v>14808.75</v>
      </c>
      <c r="D16" s="231">
        <v>236</v>
      </c>
      <c r="E16" s="231">
        <v>318.25</v>
      </c>
      <c r="F16" s="231">
        <v>13513.833333333334</v>
      </c>
      <c r="G16" s="231">
        <v>415.33333333333331</v>
      </c>
      <c r="H16" s="231">
        <v>27353.166666666668</v>
      </c>
      <c r="I16" s="231">
        <v>15236.25</v>
      </c>
      <c r="J16" s="231">
        <v>5068.5</v>
      </c>
      <c r="K16" s="231">
        <v>7222.333333333333</v>
      </c>
      <c r="L16" s="231">
        <v>324.58333333333331</v>
      </c>
      <c r="M16" s="231">
        <v>7417.083333333333</v>
      </c>
      <c r="N16" s="245">
        <v>27567.25</v>
      </c>
      <c r="O16" s="245">
        <v>19970.5</v>
      </c>
      <c r="P16" s="232">
        <v>2270.5833333333335</v>
      </c>
      <c r="Q16" s="232">
        <v>4069.75</v>
      </c>
      <c r="R16" s="232">
        <v>752.16666666666663</v>
      </c>
      <c r="S16" s="232">
        <v>19.25</v>
      </c>
      <c r="T16" s="1570">
        <v>146563.58333333331</v>
      </c>
      <c r="U16" s="219"/>
      <c r="V16" s="246"/>
    </row>
    <row r="17" spans="2:22" ht="18" customHeight="1" x14ac:dyDescent="0.25">
      <c r="B17" s="230" t="s">
        <v>72</v>
      </c>
      <c r="C17" s="231">
        <v>9363.75</v>
      </c>
      <c r="D17" s="231">
        <v>314.08333333333331</v>
      </c>
      <c r="E17" s="231">
        <v>148.5</v>
      </c>
      <c r="F17" s="231">
        <v>5434.333333333333</v>
      </c>
      <c r="G17" s="231">
        <v>293.91666666666669</v>
      </c>
      <c r="H17" s="231">
        <v>4884</v>
      </c>
      <c r="I17" s="231">
        <v>3808.1666666666665</v>
      </c>
      <c r="J17" s="231">
        <v>1720.75</v>
      </c>
      <c r="K17" s="231">
        <v>3176.75</v>
      </c>
      <c r="L17" s="231">
        <v>86.25</v>
      </c>
      <c r="M17" s="231">
        <v>2697.0833333333335</v>
      </c>
      <c r="N17" s="245">
        <v>10761.833333333334</v>
      </c>
      <c r="O17" s="245">
        <v>5381</v>
      </c>
      <c r="P17" s="232">
        <v>1060.4166666666667</v>
      </c>
      <c r="Q17" s="232">
        <v>3558</v>
      </c>
      <c r="R17" s="232">
        <v>152.25</v>
      </c>
      <c r="S17" s="232">
        <v>0</v>
      </c>
      <c r="T17" s="1570">
        <v>52841.083333333336</v>
      </c>
      <c r="U17" s="219"/>
      <c r="V17" s="246"/>
    </row>
    <row r="18" spans="2:22" ht="18" customHeight="1" x14ac:dyDescent="0.25">
      <c r="B18" s="230" t="s">
        <v>73</v>
      </c>
      <c r="C18" s="231">
        <v>13126.416666666666</v>
      </c>
      <c r="D18" s="231">
        <v>21435.833333333332</v>
      </c>
      <c r="E18" s="231">
        <v>206.5</v>
      </c>
      <c r="F18" s="231">
        <v>21024.833333333332</v>
      </c>
      <c r="G18" s="231">
        <v>1692.9166666666667</v>
      </c>
      <c r="H18" s="231">
        <v>13755.416666666666</v>
      </c>
      <c r="I18" s="231">
        <v>16366.75</v>
      </c>
      <c r="J18" s="231">
        <v>6509.833333333333</v>
      </c>
      <c r="K18" s="231">
        <v>12383.5</v>
      </c>
      <c r="L18" s="231">
        <v>855</v>
      </c>
      <c r="M18" s="231">
        <v>16032.833333333334</v>
      </c>
      <c r="N18" s="245">
        <v>24848.5</v>
      </c>
      <c r="O18" s="245">
        <v>10965.5</v>
      </c>
      <c r="P18" s="232">
        <v>3324.4166666666665</v>
      </c>
      <c r="Q18" s="232">
        <v>6723.75</v>
      </c>
      <c r="R18" s="232">
        <v>336.5</v>
      </c>
      <c r="S18" s="232">
        <v>0</v>
      </c>
      <c r="T18" s="1570">
        <v>169588.49999999997</v>
      </c>
      <c r="U18" s="219"/>
      <c r="V18" s="246"/>
    </row>
    <row r="19" spans="2:22" ht="18" customHeight="1" x14ac:dyDescent="0.25">
      <c r="B19" s="230" t="s">
        <v>112</v>
      </c>
      <c r="C19" s="231">
        <v>404.5</v>
      </c>
      <c r="D19" s="231">
        <v>1257.1666666666667</v>
      </c>
      <c r="E19" s="231">
        <v>748.58333333333337</v>
      </c>
      <c r="F19" s="231">
        <v>385.08333333333331</v>
      </c>
      <c r="G19" s="231">
        <v>254.58333333333334</v>
      </c>
      <c r="H19" s="231">
        <v>1618.5833333333333</v>
      </c>
      <c r="I19" s="231">
        <v>1288.5</v>
      </c>
      <c r="J19" s="231">
        <v>619.16666666666663</v>
      </c>
      <c r="K19" s="231">
        <v>659.58333333333337</v>
      </c>
      <c r="L19" s="231">
        <v>6</v>
      </c>
      <c r="M19" s="231">
        <v>1215.75</v>
      </c>
      <c r="N19" s="245">
        <v>3744.5833333333335</v>
      </c>
      <c r="O19" s="245">
        <v>1550.5</v>
      </c>
      <c r="P19" s="232">
        <v>2016.5</v>
      </c>
      <c r="Q19" s="232">
        <v>391</v>
      </c>
      <c r="R19" s="232">
        <v>4.166666666666667</v>
      </c>
      <c r="S19" s="232">
        <v>11</v>
      </c>
      <c r="T19" s="1570">
        <v>16175.25</v>
      </c>
      <c r="U19" s="219"/>
      <c r="V19" s="246"/>
    </row>
    <row r="20" spans="2:22" ht="18" customHeight="1" x14ac:dyDescent="0.25">
      <c r="B20" s="230" t="s">
        <v>75</v>
      </c>
      <c r="C20" s="231">
        <v>1129.6666666666667</v>
      </c>
      <c r="D20" s="231">
        <v>1072.6666666666667</v>
      </c>
      <c r="E20" s="231">
        <v>430.58333333333331</v>
      </c>
      <c r="F20" s="231">
        <v>4732.75</v>
      </c>
      <c r="G20" s="231">
        <v>143.41666666666666</v>
      </c>
      <c r="H20" s="231">
        <v>2802.25</v>
      </c>
      <c r="I20" s="231">
        <v>4767.5</v>
      </c>
      <c r="J20" s="231">
        <v>2950.1666666666665</v>
      </c>
      <c r="K20" s="231">
        <v>3300.5833333333335</v>
      </c>
      <c r="L20" s="231">
        <v>199.91666666666666</v>
      </c>
      <c r="M20" s="231">
        <v>3000.1666666666665</v>
      </c>
      <c r="N20" s="245">
        <v>1350.5833333333333</v>
      </c>
      <c r="O20" s="245">
        <v>2352.1666666666665</v>
      </c>
      <c r="P20" s="232">
        <v>746.66666666666663</v>
      </c>
      <c r="Q20" s="232">
        <v>2755.25</v>
      </c>
      <c r="R20" s="232">
        <v>1.75</v>
      </c>
      <c r="S20" s="232">
        <v>4</v>
      </c>
      <c r="T20" s="1570">
        <v>31740.083333333336</v>
      </c>
      <c r="U20" s="219"/>
      <c r="V20" s="246"/>
    </row>
    <row r="21" spans="2:22" ht="18" customHeight="1" x14ac:dyDescent="0.25">
      <c r="B21" s="230" t="s">
        <v>76</v>
      </c>
      <c r="C21" s="231">
        <v>103336.5</v>
      </c>
      <c r="D21" s="231">
        <v>6129.166666666667</v>
      </c>
      <c r="E21" s="231">
        <v>33810</v>
      </c>
      <c r="F21" s="231">
        <v>310298.83333333331</v>
      </c>
      <c r="G21" s="231">
        <v>18811.5</v>
      </c>
      <c r="H21" s="231">
        <v>356071.33333333331</v>
      </c>
      <c r="I21" s="231">
        <v>540934.66666666663</v>
      </c>
      <c r="J21" s="231">
        <v>148250.25</v>
      </c>
      <c r="K21" s="231">
        <v>202267.25</v>
      </c>
      <c r="L21" s="231">
        <v>169394</v>
      </c>
      <c r="M21" s="231">
        <v>568760.41666666663</v>
      </c>
      <c r="N21" s="245">
        <v>161003.25</v>
      </c>
      <c r="O21" s="245">
        <v>222958.16666666666</v>
      </c>
      <c r="P21" s="232">
        <v>107747.5</v>
      </c>
      <c r="Q21" s="232">
        <v>148293.66666666666</v>
      </c>
      <c r="R21" s="232">
        <v>29270.75</v>
      </c>
      <c r="S21" s="232">
        <v>218.08333333333334</v>
      </c>
      <c r="T21" s="1570">
        <v>3127555.333333333</v>
      </c>
      <c r="U21" s="219"/>
      <c r="V21" s="246"/>
    </row>
    <row r="22" spans="2:22" ht="21" customHeight="1" x14ac:dyDescent="0.25">
      <c r="B22" s="236" t="s">
        <v>10</v>
      </c>
      <c r="C22" s="237">
        <v>351972.91666666663</v>
      </c>
      <c r="D22" s="237">
        <v>35757.75</v>
      </c>
      <c r="E22" s="237">
        <v>62023</v>
      </c>
      <c r="F22" s="237">
        <v>486261.08333333337</v>
      </c>
      <c r="G22" s="237">
        <v>29982.75</v>
      </c>
      <c r="H22" s="237">
        <v>566240.33333333326</v>
      </c>
      <c r="I22" s="237">
        <v>700682.08333333326</v>
      </c>
      <c r="J22" s="237">
        <v>211100.75</v>
      </c>
      <c r="K22" s="237">
        <v>333116.33333333331</v>
      </c>
      <c r="L22" s="237">
        <v>178110.75</v>
      </c>
      <c r="M22" s="237">
        <v>737794.33333333326</v>
      </c>
      <c r="N22" s="237">
        <v>417559.33333333337</v>
      </c>
      <c r="O22" s="237">
        <v>382847.66666666663</v>
      </c>
      <c r="P22" s="237">
        <v>185607.25</v>
      </c>
      <c r="Q22" s="237">
        <v>235484.16666666666</v>
      </c>
      <c r="R22" s="237">
        <v>40084.166666666664</v>
      </c>
      <c r="S22" s="237">
        <v>660.91666666666663</v>
      </c>
      <c r="T22" s="238">
        <v>4955285.583333334</v>
      </c>
      <c r="U22" s="247"/>
    </row>
    <row r="23" spans="2:22" ht="18.75" x14ac:dyDescent="0.3">
      <c r="B23" s="1898"/>
      <c r="C23" s="1898"/>
      <c r="D23" s="1898"/>
      <c r="E23" s="1898"/>
      <c r="F23" s="1898"/>
      <c r="G23" s="1898"/>
      <c r="H23" s="1898"/>
      <c r="I23" s="1898"/>
      <c r="J23" s="1898"/>
      <c r="K23" s="1898"/>
      <c r="L23" s="1898"/>
      <c r="M23" s="1898"/>
      <c r="N23" s="1898"/>
      <c r="O23" s="1898"/>
      <c r="P23" s="1898"/>
      <c r="Q23" s="1898"/>
      <c r="R23" s="1898"/>
      <c r="S23" s="1898"/>
      <c r="T23" s="1898"/>
      <c r="U23" s="247"/>
    </row>
    <row r="24" spans="2:22" ht="15" customHeight="1" x14ac:dyDescent="0.3">
      <c r="B24" s="248"/>
      <c r="C24" s="113"/>
      <c r="D24" s="113"/>
      <c r="E24" s="113"/>
      <c r="F24" s="113"/>
      <c r="G24" s="113"/>
      <c r="H24" s="113"/>
      <c r="I24" s="113"/>
      <c r="J24" s="113"/>
      <c r="K24" s="113"/>
      <c r="L24" s="113"/>
      <c r="M24" s="113"/>
      <c r="N24" s="113"/>
      <c r="O24" s="113"/>
      <c r="P24" s="113"/>
      <c r="Q24" s="113"/>
      <c r="R24" s="113"/>
      <c r="S24" s="113"/>
      <c r="T24" s="113"/>
      <c r="U24" s="121"/>
    </row>
    <row r="25" spans="2:22" ht="18.75" x14ac:dyDescent="0.3">
      <c r="B25" s="1899"/>
      <c r="C25" s="1899"/>
      <c r="D25" s="1899"/>
      <c r="E25" s="1899"/>
      <c r="F25" s="1899"/>
      <c r="G25" s="1899"/>
      <c r="H25" s="1899"/>
      <c r="I25" s="1899"/>
      <c r="J25" s="1899"/>
      <c r="K25" s="1899"/>
      <c r="L25" s="1899"/>
      <c r="M25" s="1899"/>
      <c r="N25" s="1899"/>
      <c r="O25" s="1899"/>
      <c r="P25" s="1899"/>
      <c r="Q25" s="1899"/>
      <c r="R25" s="1899"/>
      <c r="S25" s="1899"/>
      <c r="T25" s="1899"/>
    </row>
  </sheetData>
  <mergeCells count="5">
    <mergeCell ref="B2:T2"/>
    <mergeCell ref="B3:T3"/>
    <mergeCell ref="B4:T4"/>
    <mergeCell ref="B23:T23"/>
    <mergeCell ref="B25:T25"/>
  </mergeCells>
  <hyperlinks>
    <hyperlink ref="U2" location="'Indice Total'!A7"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44"/>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4" width="14.42578125" style="80" customWidth="1"/>
    <col min="5" max="7" width="12.7109375" style="80" customWidth="1"/>
    <col min="8" max="8" width="17.140625" style="80" customWidth="1"/>
    <col min="9" max="16384" width="11.42578125" style="80"/>
  </cols>
  <sheetData>
    <row r="1" spans="2:8" ht="42.95" customHeight="1" x14ac:dyDescent="0.2"/>
    <row r="2" spans="2:8" ht="21.75" customHeight="1" x14ac:dyDescent="0.2">
      <c r="B2" s="1829" t="s">
        <v>133</v>
      </c>
      <c r="C2" s="1829"/>
      <c r="D2" s="1829"/>
      <c r="E2" s="1829"/>
      <c r="F2" s="1829"/>
      <c r="G2" s="1829"/>
      <c r="H2" s="3" t="s">
        <v>885</v>
      </c>
    </row>
    <row r="3" spans="2:8" ht="36" customHeight="1" x14ac:dyDescent="0.2">
      <c r="B3" s="1809" t="s">
        <v>134</v>
      </c>
      <c r="C3" s="1902"/>
      <c r="D3" s="1902"/>
      <c r="E3" s="1902"/>
      <c r="F3" s="1902"/>
      <c r="G3" s="1902"/>
    </row>
    <row r="4" spans="2:8" ht="19.149999999999999" customHeight="1" x14ac:dyDescent="0.2">
      <c r="B4" s="1885">
        <v>2017</v>
      </c>
      <c r="C4" s="1885"/>
      <c r="D4" s="1885"/>
      <c r="E4" s="1885"/>
      <c r="F4" s="1885"/>
      <c r="G4" s="1885"/>
    </row>
    <row r="5" spans="2:8" ht="14.45" customHeight="1" thickBot="1" x14ac:dyDescent="0.25">
      <c r="B5" s="1871" t="s">
        <v>135</v>
      </c>
      <c r="C5" s="1871"/>
      <c r="D5" s="1871"/>
      <c r="E5" s="1871"/>
      <c r="F5" s="1871"/>
      <c r="G5" s="1871"/>
    </row>
    <row r="6" spans="2:8" ht="23.25" customHeight="1" x14ac:dyDescent="0.2">
      <c r="B6" s="82"/>
      <c r="C6" s="82"/>
      <c r="D6" s="82"/>
      <c r="E6" s="82"/>
      <c r="F6" s="82"/>
      <c r="G6" s="82"/>
    </row>
    <row r="7" spans="2:8" ht="17.25" customHeight="1" x14ac:dyDescent="0.2">
      <c r="B7" s="1837" t="s">
        <v>22</v>
      </c>
      <c r="C7" s="1896" t="s">
        <v>23</v>
      </c>
      <c r="D7" s="1896"/>
      <c r="E7" s="1896"/>
      <c r="F7" s="1882" t="s">
        <v>136</v>
      </c>
      <c r="G7" s="1882" t="s">
        <v>10</v>
      </c>
    </row>
    <row r="8" spans="2:8" ht="23.25" customHeight="1" x14ac:dyDescent="0.2">
      <c r="B8" s="1903"/>
      <c r="C8" s="229" t="s">
        <v>24</v>
      </c>
      <c r="D8" s="229" t="s">
        <v>25</v>
      </c>
      <c r="E8" s="229" t="s">
        <v>26</v>
      </c>
      <c r="F8" s="1904"/>
      <c r="G8" s="1904"/>
    </row>
    <row r="9" spans="2:8" ht="18" customHeight="1" x14ac:dyDescent="0.2">
      <c r="B9" s="249" t="s">
        <v>27</v>
      </c>
      <c r="C9" s="232">
        <v>483751.64128070284</v>
      </c>
      <c r="D9" s="232">
        <v>388595.1628422889</v>
      </c>
      <c r="E9" s="232">
        <v>458972.4892352004</v>
      </c>
      <c r="F9" s="232">
        <v>268759.46403983544</v>
      </c>
      <c r="G9" s="283">
        <v>425337.64267719974</v>
      </c>
    </row>
    <row r="10" spans="2:8" ht="18" customHeight="1" x14ac:dyDescent="0.2">
      <c r="B10" s="249" t="s">
        <v>28</v>
      </c>
      <c r="C10" s="232">
        <v>784429.89618244523</v>
      </c>
      <c r="D10" s="232">
        <v>672247.03847621556</v>
      </c>
      <c r="E10" s="232">
        <v>670143.29599072516</v>
      </c>
      <c r="F10" s="232">
        <v>440230.86088763992</v>
      </c>
      <c r="G10" s="283">
        <v>725103.13363160111</v>
      </c>
    </row>
    <row r="11" spans="2:8" ht="18" customHeight="1" x14ac:dyDescent="0.2">
      <c r="B11" s="249" t="s">
        <v>29</v>
      </c>
      <c r="C11" s="232">
        <v>1434441.4250137182</v>
      </c>
      <c r="D11" s="232">
        <v>1496759.0441896815</v>
      </c>
      <c r="E11" s="232">
        <v>1409785.8258526193</v>
      </c>
      <c r="F11" s="232">
        <v>1654357.4875209073</v>
      </c>
      <c r="G11" s="283">
        <v>1501383.7740249988</v>
      </c>
    </row>
    <row r="12" spans="2:8" ht="18" customHeight="1" x14ac:dyDescent="0.2">
      <c r="B12" s="249" t="s">
        <v>30</v>
      </c>
      <c r="C12" s="232">
        <v>875552.72307116829</v>
      </c>
      <c r="D12" s="232">
        <v>735260.95277593925</v>
      </c>
      <c r="E12" s="232">
        <v>756963.65027194389</v>
      </c>
      <c r="F12" s="232">
        <v>406285.89405107527</v>
      </c>
      <c r="G12" s="283">
        <v>785737.34568664792</v>
      </c>
    </row>
    <row r="13" spans="2:8" ht="18" customHeight="1" x14ac:dyDescent="0.2">
      <c r="B13" s="249" t="s">
        <v>31</v>
      </c>
      <c r="C13" s="232">
        <v>1246828.6675284419</v>
      </c>
      <c r="D13" s="232">
        <v>1232365.8127644858</v>
      </c>
      <c r="E13" s="232">
        <v>1486168.8897181889</v>
      </c>
      <c r="F13" s="232">
        <v>379320.69500355865</v>
      </c>
      <c r="G13" s="283">
        <v>1176395.9343002851</v>
      </c>
    </row>
    <row r="14" spans="2:8" ht="18" customHeight="1" x14ac:dyDescent="0.2">
      <c r="B14" s="249" t="s">
        <v>32</v>
      </c>
      <c r="C14" s="232">
        <v>711516.44342419517</v>
      </c>
      <c r="D14" s="232">
        <v>666112.71448418859</v>
      </c>
      <c r="E14" s="232">
        <v>619105.6661634777</v>
      </c>
      <c r="F14" s="232">
        <v>361352.37161515601</v>
      </c>
      <c r="G14" s="283">
        <v>653468.58346113272</v>
      </c>
    </row>
    <row r="15" spans="2:8" ht="18" customHeight="1" x14ac:dyDescent="0.2">
      <c r="B15" s="249" t="s">
        <v>33</v>
      </c>
      <c r="C15" s="232">
        <v>802056.93139381753</v>
      </c>
      <c r="D15" s="232">
        <v>645736.73890159966</v>
      </c>
      <c r="E15" s="232">
        <v>523470.8688283888</v>
      </c>
      <c r="F15" s="232">
        <v>427573.74654949433</v>
      </c>
      <c r="G15" s="283">
        <v>665541.21040263609</v>
      </c>
    </row>
    <row r="16" spans="2:8" ht="18" customHeight="1" x14ac:dyDescent="0.2">
      <c r="B16" s="249" t="s">
        <v>34</v>
      </c>
      <c r="C16" s="232">
        <v>501426.96008377383</v>
      </c>
      <c r="D16" s="232">
        <v>429212.52683972305</v>
      </c>
      <c r="E16" s="232">
        <v>435727.88753956539</v>
      </c>
      <c r="F16" s="232">
        <v>336552.50438936945</v>
      </c>
      <c r="G16" s="283">
        <v>446713.24272440461</v>
      </c>
    </row>
    <row r="17" spans="2:8" ht="18" customHeight="1" x14ac:dyDescent="0.2">
      <c r="B17" s="249" t="s">
        <v>35</v>
      </c>
      <c r="C17" s="232">
        <v>833113.84909350367</v>
      </c>
      <c r="D17" s="232">
        <v>718598.93020704447</v>
      </c>
      <c r="E17" s="232">
        <v>695049.23856051813</v>
      </c>
      <c r="F17" s="232">
        <v>366605.92012946209</v>
      </c>
      <c r="G17" s="283">
        <v>710051.73672719242</v>
      </c>
    </row>
    <row r="18" spans="2:8" ht="18" customHeight="1" x14ac:dyDescent="0.2">
      <c r="B18" s="249" t="s">
        <v>36</v>
      </c>
      <c r="C18" s="232">
        <v>1215781.5719986234</v>
      </c>
      <c r="D18" s="232">
        <v>1206508.9314387464</v>
      </c>
      <c r="E18" s="232">
        <v>1363120.1386097106</v>
      </c>
      <c r="F18" s="232">
        <v>1032019.2238431637</v>
      </c>
      <c r="G18" s="283">
        <v>1212876.5253799644</v>
      </c>
    </row>
    <row r="19" spans="2:8" ht="18" customHeight="1" x14ac:dyDescent="0.2">
      <c r="B19" s="249" t="s">
        <v>37</v>
      </c>
      <c r="C19" s="232">
        <v>722751.5863503759</v>
      </c>
      <c r="D19" s="232">
        <v>685288.59219927655</v>
      </c>
      <c r="E19" s="232">
        <v>569081.50822376041</v>
      </c>
      <c r="F19" s="232">
        <v>657150.22919232387</v>
      </c>
      <c r="G19" s="283">
        <v>687592.85765659739</v>
      </c>
    </row>
    <row r="20" spans="2:8" ht="18" customHeight="1" x14ac:dyDescent="0.2">
      <c r="B20" s="249" t="s">
        <v>38</v>
      </c>
      <c r="C20" s="232">
        <v>930659.65255421167</v>
      </c>
      <c r="D20" s="232">
        <v>816588.22465973848</v>
      </c>
      <c r="E20" s="232">
        <v>832706.79036406695</v>
      </c>
      <c r="F20" s="232">
        <v>843826.78886099218</v>
      </c>
      <c r="G20" s="283">
        <v>876749.56863871682</v>
      </c>
    </row>
    <row r="21" spans="2:8" ht="18" customHeight="1" x14ac:dyDescent="0.2">
      <c r="B21" s="249" t="s">
        <v>39</v>
      </c>
      <c r="C21" s="232">
        <v>850972.47699822055</v>
      </c>
      <c r="D21" s="232">
        <v>827011.24292789586</v>
      </c>
      <c r="E21" s="232">
        <v>788267.90027705242</v>
      </c>
      <c r="F21" s="232">
        <v>808883.89878864225</v>
      </c>
      <c r="G21" s="283">
        <v>835374.49751130817</v>
      </c>
    </row>
    <row r="22" spans="2:8" ht="18" customHeight="1" x14ac:dyDescent="0.2">
      <c r="B22" s="249" t="s">
        <v>40</v>
      </c>
      <c r="C22" s="232">
        <v>953914.45138899796</v>
      </c>
      <c r="D22" s="232">
        <v>862043.4847739418</v>
      </c>
      <c r="E22" s="232">
        <v>788960.11508688529</v>
      </c>
      <c r="F22" s="232">
        <v>737636.81308889948</v>
      </c>
      <c r="G22" s="283">
        <v>856360.08922257938</v>
      </c>
    </row>
    <row r="23" spans="2:8" ht="18" customHeight="1" x14ac:dyDescent="0.2">
      <c r="B23" s="249" t="s">
        <v>41</v>
      </c>
      <c r="C23" s="232">
        <v>763376.90636369551</v>
      </c>
      <c r="D23" s="232">
        <v>614452.06512738706</v>
      </c>
      <c r="E23" s="232">
        <v>463333.47381457308</v>
      </c>
      <c r="F23" s="232">
        <v>441396.38670242717</v>
      </c>
      <c r="G23" s="283">
        <v>646235.66584334103</v>
      </c>
    </row>
    <row r="24" spans="2:8" ht="18" customHeight="1" x14ac:dyDescent="0.2">
      <c r="B24" s="249" t="s">
        <v>42</v>
      </c>
      <c r="C24" s="232">
        <v>409474.37606945221</v>
      </c>
      <c r="D24" s="232">
        <v>353032.37118254422</v>
      </c>
      <c r="E24" s="232">
        <v>336408.36130016617</v>
      </c>
      <c r="F24" s="232">
        <v>273601.37899243325</v>
      </c>
      <c r="G24" s="283">
        <v>292907.91243651597</v>
      </c>
    </row>
    <row r="25" spans="2:8" ht="18" customHeight="1" x14ac:dyDescent="0.2">
      <c r="B25" s="249" t="s">
        <v>43</v>
      </c>
      <c r="C25" s="232">
        <v>968970.24346257886</v>
      </c>
      <c r="D25" s="232">
        <v>1117147.7620932278</v>
      </c>
      <c r="E25" s="232">
        <v>0</v>
      </c>
      <c r="F25" s="232">
        <v>726924.5495640944</v>
      </c>
      <c r="G25" s="283">
        <v>992660.08006891562</v>
      </c>
    </row>
    <row r="26" spans="2:8" ht="18" customHeight="1" x14ac:dyDescent="0.2">
      <c r="B26" s="236" t="s">
        <v>10</v>
      </c>
      <c r="C26" s="237">
        <v>793587.0040035866</v>
      </c>
      <c r="D26" s="237">
        <v>710675.18430022092</v>
      </c>
      <c r="E26" s="237">
        <v>669462.74175082345</v>
      </c>
      <c r="F26" s="237">
        <v>487757.81992149912</v>
      </c>
      <c r="G26" s="237">
        <v>710786.85193197336</v>
      </c>
      <c r="H26" s="164"/>
    </row>
    <row r="27" spans="2:8" x14ac:dyDescent="0.2">
      <c r="B27" s="239" t="s">
        <v>95</v>
      </c>
      <c r="C27" s="131"/>
      <c r="D27" s="131"/>
      <c r="E27" s="131"/>
      <c r="F27" s="131"/>
      <c r="G27" s="131"/>
    </row>
    <row r="28" spans="2:8" x14ac:dyDescent="0.2">
      <c r="B28" s="1900"/>
      <c r="C28" s="1901"/>
      <c r="D28" s="1901"/>
      <c r="E28" s="1901"/>
      <c r="F28" s="1901"/>
      <c r="G28" s="251"/>
    </row>
    <row r="29" spans="2:8" x14ac:dyDescent="0.2">
      <c r="B29" s="180"/>
      <c r="C29" s="252"/>
      <c r="D29" s="252"/>
      <c r="E29" s="252"/>
      <c r="F29" s="252"/>
      <c r="G29" s="253"/>
    </row>
    <row r="30" spans="2:8" x14ac:dyDescent="0.2">
      <c r="B30" s="180"/>
      <c r="C30" s="254"/>
      <c r="D30" s="254"/>
      <c r="E30" s="254"/>
      <c r="F30" s="254"/>
      <c r="G30" s="253"/>
    </row>
    <row r="31" spans="2:8" x14ac:dyDescent="0.2">
      <c r="C31" s="164"/>
      <c r="D31" s="164"/>
      <c r="E31" s="164"/>
      <c r="F31" s="164"/>
    </row>
    <row r="34" spans="3:7" x14ac:dyDescent="0.2">
      <c r="C34" s="255"/>
      <c r="D34" s="255"/>
      <c r="E34" s="255"/>
      <c r="F34" s="255"/>
      <c r="G34" s="255"/>
    </row>
    <row r="38" spans="3:7" x14ac:dyDescent="0.2">
      <c r="C38" s="164"/>
      <c r="D38" s="164"/>
      <c r="E38" s="164"/>
    </row>
    <row r="39" spans="3:7" x14ac:dyDescent="0.2">
      <c r="C39" s="164"/>
      <c r="D39" s="164"/>
      <c r="E39" s="164"/>
    </row>
    <row r="40" spans="3:7" x14ac:dyDescent="0.2">
      <c r="C40" s="164"/>
      <c r="D40" s="164"/>
      <c r="E40" s="164"/>
    </row>
    <row r="41" spans="3:7" x14ac:dyDescent="0.2">
      <c r="C41" s="164"/>
      <c r="D41" s="164"/>
      <c r="E41" s="164"/>
    </row>
    <row r="42" spans="3:7" x14ac:dyDescent="0.2">
      <c r="C42" s="164"/>
      <c r="D42" s="164"/>
      <c r="E42" s="164"/>
    </row>
    <row r="43" spans="3:7" x14ac:dyDescent="0.2">
      <c r="C43" s="164"/>
      <c r="D43" s="164"/>
      <c r="E43" s="164"/>
    </row>
    <row r="44" spans="3:7" x14ac:dyDescent="0.2">
      <c r="C44" s="164"/>
      <c r="D44" s="164"/>
      <c r="E44" s="164"/>
    </row>
  </sheetData>
  <mergeCells count="9">
    <mergeCell ref="B28:F2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C1:C56"/>
  <sheetViews>
    <sheetView showGridLines="0" zoomScale="90" zoomScaleNormal="90" workbookViewId="0"/>
  </sheetViews>
  <sheetFormatPr baseColWidth="10" defaultRowHeight="15" x14ac:dyDescent="0.25"/>
  <cols>
    <col min="1" max="1" width="23.7109375" customWidth="1"/>
    <col min="2" max="2" width="9" customWidth="1"/>
    <col min="3" max="3" width="181" customWidth="1"/>
  </cols>
  <sheetData>
    <row r="1" spans="3:3" ht="42.95" customHeight="1" x14ac:dyDescent="0.25">
      <c r="C1" s="1361"/>
    </row>
    <row r="2" spans="3:3" ht="26.25" x14ac:dyDescent="0.25">
      <c r="C2" s="1362" t="s">
        <v>2121</v>
      </c>
    </row>
    <row r="3" spans="3:3" ht="30" customHeight="1" x14ac:dyDescent="0.25">
      <c r="C3" s="1361"/>
    </row>
    <row r="4" spans="3:3" ht="42.75" customHeight="1" x14ac:dyDescent="0.25">
      <c r="C4" s="1363" t="s">
        <v>2122</v>
      </c>
    </row>
    <row r="5" spans="3:3" ht="21" customHeight="1" x14ac:dyDescent="0.25">
      <c r="C5" s="1364" t="s">
        <v>2299</v>
      </c>
    </row>
    <row r="6" spans="3:3" x14ac:dyDescent="0.25">
      <c r="C6" s="1364"/>
    </row>
    <row r="7" spans="3:3" ht="15.75" x14ac:dyDescent="0.25">
      <c r="C7" s="1365" t="s">
        <v>2300</v>
      </c>
    </row>
    <row r="8" spans="3:3" x14ac:dyDescent="0.25">
      <c r="C8" s="1364"/>
    </row>
    <row r="9" spans="3:3" ht="60" x14ac:dyDescent="0.25">
      <c r="C9" s="1364" t="s">
        <v>2301</v>
      </c>
    </row>
    <row r="10" spans="3:3" ht="36.75" customHeight="1" x14ac:dyDescent="0.25">
      <c r="C10" s="1364" t="s">
        <v>2322</v>
      </c>
    </row>
    <row r="11" spans="3:3" ht="53.25" customHeight="1" x14ac:dyDescent="0.25">
      <c r="C11" s="1366" t="s">
        <v>2302</v>
      </c>
    </row>
    <row r="12" spans="3:3" ht="24" customHeight="1" x14ac:dyDescent="0.25">
      <c r="C12" s="1366" t="s">
        <v>2303</v>
      </c>
    </row>
    <row r="13" spans="3:3" ht="67.5" customHeight="1" x14ac:dyDescent="0.25">
      <c r="C13" s="1366" t="s">
        <v>2304</v>
      </c>
    </row>
    <row r="14" spans="3:3" x14ac:dyDescent="0.25">
      <c r="C14" s="1364"/>
    </row>
    <row r="15" spans="3:3" ht="15.75" x14ac:dyDescent="0.25">
      <c r="C15" s="1365" t="s">
        <v>2305</v>
      </c>
    </row>
    <row r="16" spans="3:3" x14ac:dyDescent="0.25">
      <c r="C16" s="1364"/>
    </row>
    <row r="17" spans="3:3" ht="45" x14ac:dyDescent="0.25">
      <c r="C17" s="1364" t="s">
        <v>2306</v>
      </c>
    </row>
    <row r="18" spans="3:3" ht="39.75" customHeight="1" x14ac:dyDescent="0.25">
      <c r="C18" s="1368" t="s">
        <v>2307</v>
      </c>
    </row>
    <row r="19" spans="3:3" ht="21.75" customHeight="1" x14ac:dyDescent="0.25">
      <c r="C19" s="1364" t="s">
        <v>2123</v>
      </c>
    </row>
    <row r="20" spans="3:3" x14ac:dyDescent="0.25">
      <c r="C20" s="1364"/>
    </row>
    <row r="21" spans="3:3" ht="15.75" x14ac:dyDescent="0.25">
      <c r="C21" s="1365" t="s">
        <v>2308</v>
      </c>
    </row>
    <row r="22" spans="3:3" x14ac:dyDescent="0.25">
      <c r="C22" s="1364"/>
    </row>
    <row r="23" spans="3:3" ht="30" x14ac:dyDescent="0.25">
      <c r="C23" s="1364" t="s">
        <v>2309</v>
      </c>
    </row>
    <row r="24" spans="3:3" ht="23.25" customHeight="1" x14ac:dyDescent="0.25">
      <c r="C24" s="1368" t="s">
        <v>2310</v>
      </c>
    </row>
    <row r="25" spans="3:3" ht="24.75" customHeight="1" x14ac:dyDescent="0.25">
      <c r="C25" s="1364" t="s">
        <v>2311</v>
      </c>
    </row>
    <row r="26" spans="3:3" ht="39" customHeight="1" x14ac:dyDescent="0.25">
      <c r="C26" s="1364" t="s">
        <v>2312</v>
      </c>
    </row>
    <row r="27" spans="3:3" ht="24.75" customHeight="1" x14ac:dyDescent="0.25">
      <c r="C27" s="1364" t="s">
        <v>2124</v>
      </c>
    </row>
    <row r="28" spans="3:3" ht="40.5" customHeight="1" x14ac:dyDescent="0.25">
      <c r="C28" s="1364" t="s">
        <v>2313</v>
      </c>
    </row>
    <row r="29" spans="3:3" x14ac:dyDescent="0.25">
      <c r="C29" s="1364"/>
    </row>
    <row r="30" spans="3:3" ht="15.75" x14ac:dyDescent="0.25">
      <c r="C30" s="1365" t="s">
        <v>2314</v>
      </c>
    </row>
    <row r="31" spans="3:3" x14ac:dyDescent="0.25">
      <c r="C31" s="1366"/>
    </row>
    <row r="32" spans="3:3" ht="30" x14ac:dyDescent="0.25">
      <c r="C32" s="1364" t="s">
        <v>2125</v>
      </c>
    </row>
    <row r="33" spans="3:3" ht="15" customHeight="1" x14ac:dyDescent="0.25">
      <c r="C33" s="1367"/>
    </row>
    <row r="34" spans="3:3" ht="15" customHeight="1" x14ac:dyDescent="0.25">
      <c r="C34" s="1365" t="s">
        <v>2315</v>
      </c>
    </row>
    <row r="35" spans="3:3" ht="15" customHeight="1" x14ac:dyDescent="0.25">
      <c r="C35" s="1368"/>
    </row>
    <row r="36" spans="3:3" ht="30" x14ac:dyDescent="0.25">
      <c r="C36" s="1368" t="s">
        <v>2126</v>
      </c>
    </row>
    <row r="37" spans="3:3" ht="23.25" customHeight="1" x14ac:dyDescent="0.25">
      <c r="C37" s="1368" t="s">
        <v>2127</v>
      </c>
    </row>
    <row r="38" spans="3:3" ht="15" customHeight="1" x14ac:dyDescent="0.25">
      <c r="C38" s="1368"/>
    </row>
    <row r="39" spans="3:3" ht="15" customHeight="1" x14ac:dyDescent="0.25">
      <c r="C39" s="1365" t="s">
        <v>2316</v>
      </c>
    </row>
    <row r="40" spans="3:3" ht="15" customHeight="1" x14ac:dyDescent="0.25">
      <c r="C40" s="1368"/>
    </row>
    <row r="41" spans="3:3" ht="30" x14ac:dyDescent="0.25">
      <c r="C41" s="1368" t="s">
        <v>2317</v>
      </c>
    </row>
    <row r="42" spans="3:3" ht="38.25" customHeight="1" x14ac:dyDescent="0.25">
      <c r="C42" s="1368" t="s">
        <v>2318</v>
      </c>
    </row>
    <row r="43" spans="3:3" ht="15" customHeight="1" x14ac:dyDescent="0.25">
      <c r="C43" s="1368"/>
    </row>
    <row r="44" spans="3:3" ht="15" customHeight="1" x14ac:dyDescent="0.25">
      <c r="C44" s="1365" t="s">
        <v>2319</v>
      </c>
    </row>
    <row r="45" spans="3:3" ht="15" customHeight="1" x14ac:dyDescent="0.25">
      <c r="C45" s="1368"/>
    </row>
    <row r="46" spans="3:3" ht="30" x14ac:dyDescent="0.25">
      <c r="C46" s="1368" t="s">
        <v>2320</v>
      </c>
    </row>
    <row r="47" spans="3:3" ht="15" customHeight="1" x14ac:dyDescent="0.25">
      <c r="C47" s="1367"/>
    </row>
    <row r="48" spans="3:3" ht="15" customHeight="1" x14ac:dyDescent="0.25">
      <c r="C48" s="1365" t="s">
        <v>2425</v>
      </c>
    </row>
    <row r="49" spans="3:3" ht="15" customHeight="1" x14ac:dyDescent="0.25">
      <c r="C49" s="1368"/>
    </row>
    <row r="50" spans="3:3" ht="30" x14ac:dyDescent="0.25">
      <c r="C50" s="1764" t="s">
        <v>2428</v>
      </c>
    </row>
    <row r="51" spans="3:3" ht="30.75" customHeight="1" x14ac:dyDescent="0.25">
      <c r="C51" s="1764" t="s">
        <v>2429</v>
      </c>
    </row>
    <row r="52" spans="3:3" x14ac:dyDescent="0.25">
      <c r="C52" s="1368"/>
    </row>
    <row r="53" spans="3:3" ht="15.75" x14ac:dyDescent="0.25">
      <c r="C53" s="1365" t="s">
        <v>2426</v>
      </c>
    </row>
    <row r="54" spans="3:3" ht="30" x14ac:dyDescent="0.25">
      <c r="C54" s="1368" t="s">
        <v>2321</v>
      </c>
    </row>
    <row r="55" spans="3:3" x14ac:dyDescent="0.25">
      <c r="C55" s="1368"/>
    </row>
    <row r="56" spans="3:3" x14ac:dyDescent="0.25">
      <c r="C56" s="1808" t="s">
        <v>2427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4" width="14.42578125" style="80" customWidth="1"/>
    <col min="5" max="5" width="14.7109375" style="80" customWidth="1"/>
    <col min="6" max="6" width="13.85546875" style="80" customWidth="1"/>
    <col min="7" max="7" width="15.42578125" style="80" customWidth="1"/>
    <col min="8" max="16384" width="11.42578125" style="80"/>
  </cols>
  <sheetData>
    <row r="1" spans="2:8" ht="42.95" customHeight="1" x14ac:dyDescent="0.2"/>
    <row r="2" spans="2:8" ht="21.75" customHeight="1" x14ac:dyDescent="0.2">
      <c r="B2" s="1829" t="s">
        <v>137</v>
      </c>
      <c r="C2" s="1829"/>
      <c r="D2" s="1829"/>
      <c r="E2" s="1829"/>
      <c r="F2" s="1829"/>
      <c r="G2" s="1829"/>
      <c r="H2" s="3" t="s">
        <v>885</v>
      </c>
    </row>
    <row r="3" spans="2:8" ht="33.75" customHeight="1" x14ac:dyDescent="0.2">
      <c r="B3" s="1809" t="s">
        <v>138</v>
      </c>
      <c r="C3" s="1902"/>
      <c r="D3" s="1902"/>
      <c r="E3" s="1902"/>
      <c r="F3" s="1902"/>
      <c r="G3" s="1902"/>
    </row>
    <row r="4" spans="2:8" ht="19.149999999999999" customHeight="1" x14ac:dyDescent="0.2">
      <c r="B4" s="1885">
        <v>2017</v>
      </c>
      <c r="C4" s="1885"/>
      <c r="D4" s="1885"/>
      <c r="E4" s="1885"/>
      <c r="F4" s="1885"/>
      <c r="G4" s="1885"/>
    </row>
    <row r="5" spans="2:8" ht="16.5" thickBot="1" x14ac:dyDescent="0.25">
      <c r="B5" s="1871" t="s">
        <v>139</v>
      </c>
      <c r="C5" s="1871"/>
      <c r="D5" s="1871"/>
      <c r="E5" s="1871"/>
      <c r="F5" s="1871"/>
      <c r="G5" s="1871"/>
    </row>
    <row r="6" spans="2:8" ht="23.25" customHeight="1" x14ac:dyDescent="0.2">
      <c r="B6" s="82"/>
      <c r="C6" s="82"/>
      <c r="D6" s="82"/>
      <c r="E6" s="82"/>
      <c r="F6" s="82"/>
      <c r="G6" s="82"/>
    </row>
    <row r="7" spans="2:8" ht="18.75" customHeight="1" x14ac:dyDescent="0.2">
      <c r="B7" s="1894" t="s">
        <v>22</v>
      </c>
      <c r="C7" s="1896" t="s">
        <v>23</v>
      </c>
      <c r="D7" s="1896"/>
      <c r="E7" s="1896"/>
      <c r="F7" s="1882" t="s">
        <v>136</v>
      </c>
      <c r="G7" s="1882" t="s">
        <v>10</v>
      </c>
    </row>
    <row r="8" spans="2:8" ht="23.25" customHeight="1" x14ac:dyDescent="0.2">
      <c r="B8" s="1905"/>
      <c r="C8" s="229" t="s">
        <v>24</v>
      </c>
      <c r="D8" s="229" t="s">
        <v>25</v>
      </c>
      <c r="E8" s="229" t="s">
        <v>26</v>
      </c>
      <c r="F8" s="1904"/>
      <c r="G8" s="1904"/>
    </row>
    <row r="9" spans="2:8" ht="18" customHeight="1" x14ac:dyDescent="0.2">
      <c r="B9" s="249" t="s">
        <v>27</v>
      </c>
      <c r="C9" s="232">
        <v>1137476.6780000001</v>
      </c>
      <c r="D9" s="232">
        <v>586984.26300000004</v>
      </c>
      <c r="E9" s="232">
        <v>166047.52600000001</v>
      </c>
      <c r="F9" s="232">
        <v>161381.995</v>
      </c>
      <c r="G9" s="283">
        <v>2051890.4620000003</v>
      </c>
    </row>
    <row r="10" spans="2:8" ht="18" customHeight="1" x14ac:dyDescent="0.2">
      <c r="B10" s="249" t="s">
        <v>28</v>
      </c>
      <c r="C10" s="232">
        <v>210883.78</v>
      </c>
      <c r="D10" s="232">
        <v>82798.650999999998</v>
      </c>
      <c r="E10" s="232">
        <v>24854.945</v>
      </c>
      <c r="F10" s="232">
        <v>11436.758</v>
      </c>
      <c r="G10" s="283">
        <v>329974.13399999996</v>
      </c>
    </row>
    <row r="11" spans="2:8" ht="18" customHeight="1" x14ac:dyDescent="0.2">
      <c r="B11" s="249" t="s">
        <v>29</v>
      </c>
      <c r="C11" s="232">
        <v>509750.277</v>
      </c>
      <c r="D11" s="232">
        <v>499905.54700000002</v>
      </c>
      <c r="E11" s="232">
        <v>77424.028000000006</v>
      </c>
      <c r="F11" s="232">
        <v>328376.72600000002</v>
      </c>
      <c r="G11" s="283">
        <v>1415456.578</v>
      </c>
    </row>
    <row r="12" spans="2:8" ht="18" customHeight="1" x14ac:dyDescent="0.2">
      <c r="B12" s="249" t="s">
        <v>30</v>
      </c>
      <c r="C12" s="232">
        <v>2605223.7629999998</v>
      </c>
      <c r="D12" s="232">
        <v>1484221.2879999999</v>
      </c>
      <c r="E12" s="232">
        <v>636592.80500000005</v>
      </c>
      <c r="F12" s="232">
        <v>151138.353</v>
      </c>
      <c r="G12" s="283">
        <v>4877176.2089999998</v>
      </c>
    </row>
    <row r="13" spans="2:8" ht="18" customHeight="1" x14ac:dyDescent="0.2">
      <c r="B13" s="249" t="s">
        <v>31</v>
      </c>
      <c r="C13" s="232">
        <v>193873.13</v>
      </c>
      <c r="D13" s="232">
        <v>224528.42499999999</v>
      </c>
      <c r="E13" s="232">
        <v>32854.735999999997</v>
      </c>
      <c r="F13" s="232">
        <v>13323.638999999999</v>
      </c>
      <c r="G13" s="283">
        <v>464579.93</v>
      </c>
    </row>
    <row r="14" spans="2:8" ht="18" customHeight="1" x14ac:dyDescent="0.2">
      <c r="B14" s="249" t="s">
        <v>32</v>
      </c>
      <c r="C14" s="232">
        <v>1318541.0049999999</v>
      </c>
      <c r="D14" s="232">
        <v>2902123.8709999998</v>
      </c>
      <c r="E14" s="232">
        <v>362137.19199999998</v>
      </c>
      <c r="F14" s="232">
        <v>176347.546</v>
      </c>
      <c r="G14" s="283">
        <v>4759149.6140000001</v>
      </c>
    </row>
    <row r="15" spans="2:8" ht="18" customHeight="1" x14ac:dyDescent="0.2">
      <c r="B15" s="249" t="s">
        <v>33</v>
      </c>
      <c r="C15" s="232">
        <v>3025750.1490000002</v>
      </c>
      <c r="D15" s="232">
        <v>2418196.267</v>
      </c>
      <c r="E15" s="232">
        <v>466325.12400000001</v>
      </c>
      <c r="F15" s="232">
        <v>564686.38500000001</v>
      </c>
      <c r="G15" s="283">
        <v>6474957.9249999998</v>
      </c>
    </row>
    <row r="16" spans="2:8" ht="18" customHeight="1" x14ac:dyDescent="0.2">
      <c r="B16" s="249" t="s">
        <v>34</v>
      </c>
      <c r="C16" s="232">
        <v>640686.26399999997</v>
      </c>
      <c r="D16" s="232">
        <v>368688.41</v>
      </c>
      <c r="E16" s="232">
        <v>172763.929</v>
      </c>
      <c r="F16" s="232">
        <v>154345.671</v>
      </c>
      <c r="G16" s="283">
        <v>1336484.274</v>
      </c>
    </row>
    <row r="17" spans="2:7" ht="18" customHeight="1" x14ac:dyDescent="0.2">
      <c r="B17" s="249" t="s">
        <v>35</v>
      </c>
      <c r="C17" s="232">
        <v>1298431.2609999999</v>
      </c>
      <c r="D17" s="232">
        <v>1251064.9280000001</v>
      </c>
      <c r="E17" s="232">
        <v>485067.913</v>
      </c>
      <c r="F17" s="232">
        <v>209437.196</v>
      </c>
      <c r="G17" s="283">
        <v>3244001.2980000004</v>
      </c>
    </row>
    <row r="18" spans="2:7" ht="18" customHeight="1" x14ac:dyDescent="0.2">
      <c r="B18" s="249" t="s">
        <v>36</v>
      </c>
      <c r="C18" s="232">
        <v>904288.60699999996</v>
      </c>
      <c r="D18" s="232">
        <v>1456829.372</v>
      </c>
      <c r="E18" s="232">
        <v>253624.859</v>
      </c>
      <c r="F18" s="232">
        <v>127972.448</v>
      </c>
      <c r="G18" s="283">
        <v>2742715.2859999998</v>
      </c>
    </row>
    <row r="19" spans="2:7" ht="18" customHeight="1" x14ac:dyDescent="0.2">
      <c r="B19" s="249" t="s">
        <v>37</v>
      </c>
      <c r="C19" s="232">
        <v>3077280.389</v>
      </c>
      <c r="D19" s="232">
        <v>2482183.81</v>
      </c>
      <c r="E19" s="232">
        <v>554116.37199999997</v>
      </c>
      <c r="F19" s="232">
        <v>560282.34299999999</v>
      </c>
      <c r="G19" s="283">
        <v>6673862.9140000008</v>
      </c>
    </row>
    <row r="20" spans="2:7" ht="18" customHeight="1" x14ac:dyDescent="0.2">
      <c r="B20" s="249" t="s">
        <v>38</v>
      </c>
      <c r="C20" s="232">
        <v>2467610.5649999999</v>
      </c>
      <c r="D20" s="232">
        <v>1335715.4069999999</v>
      </c>
      <c r="E20" s="232">
        <v>602480.85</v>
      </c>
      <c r="F20" s="232">
        <v>324667.42</v>
      </c>
      <c r="G20" s="283">
        <v>4730474.2419999996</v>
      </c>
    </row>
    <row r="21" spans="2:7" ht="18" customHeight="1" x14ac:dyDescent="0.2">
      <c r="B21" s="249" t="s">
        <v>39</v>
      </c>
      <c r="C21" s="232">
        <v>2365797.9440000001</v>
      </c>
      <c r="D21" s="232">
        <v>1082044.97</v>
      </c>
      <c r="E21" s="232">
        <v>398612.1</v>
      </c>
      <c r="F21" s="232">
        <v>262625.99800000002</v>
      </c>
      <c r="G21" s="283">
        <v>4109081.0120000001</v>
      </c>
    </row>
    <row r="22" spans="2:7" ht="18" customHeight="1" x14ac:dyDescent="0.2">
      <c r="B22" s="249" t="s">
        <v>40</v>
      </c>
      <c r="C22" s="232">
        <v>1214886.3670000001</v>
      </c>
      <c r="D22" s="232">
        <v>457318.37900000002</v>
      </c>
      <c r="E22" s="232">
        <v>333889.49900000001</v>
      </c>
      <c r="F22" s="232">
        <v>613445.32900000003</v>
      </c>
      <c r="G22" s="283">
        <v>2619539.574</v>
      </c>
    </row>
    <row r="23" spans="2:7" ht="18" customHeight="1" x14ac:dyDescent="0.2">
      <c r="B23" s="249" t="s">
        <v>41</v>
      </c>
      <c r="C23" s="232">
        <v>1312629.6440000001</v>
      </c>
      <c r="D23" s="232">
        <v>493468.29700000002</v>
      </c>
      <c r="E23" s="232">
        <v>140484.09899999999</v>
      </c>
      <c r="F23" s="232">
        <v>259535.337</v>
      </c>
      <c r="G23" s="283">
        <v>2206117.3769999999</v>
      </c>
    </row>
    <row r="24" spans="2:7" ht="18" customHeight="1" x14ac:dyDescent="0.2">
      <c r="B24" s="249" t="s">
        <v>42</v>
      </c>
      <c r="C24" s="232">
        <v>71551.142999999996</v>
      </c>
      <c r="D24" s="232">
        <v>87530.846000000005</v>
      </c>
      <c r="E24" s="232">
        <v>19623.036</v>
      </c>
      <c r="F24" s="232">
        <v>535870.18900000001</v>
      </c>
      <c r="G24" s="283">
        <v>714575.21400000004</v>
      </c>
    </row>
    <row r="25" spans="2:7" ht="18" customHeight="1" x14ac:dyDescent="0.2">
      <c r="B25" s="249" t="s">
        <v>43</v>
      </c>
      <c r="C25" s="232">
        <v>1074.588</v>
      </c>
      <c r="D25" s="232">
        <v>7621.1819999999998</v>
      </c>
      <c r="E25" s="232">
        <v>0</v>
      </c>
      <c r="F25" s="232">
        <v>2251.2849999999999</v>
      </c>
      <c r="G25" s="283">
        <v>10947.055</v>
      </c>
    </row>
    <row r="26" spans="2:7" ht="18" customHeight="1" x14ac:dyDescent="0.2">
      <c r="B26" s="236" t="s">
        <v>10</v>
      </c>
      <c r="C26" s="237">
        <v>22355735.553999998</v>
      </c>
      <c r="D26" s="237">
        <v>17221223.912999999</v>
      </c>
      <c r="E26" s="237">
        <v>4726899.0130000012</v>
      </c>
      <c r="F26" s="237">
        <v>4457124.6179999998</v>
      </c>
      <c r="G26" s="237">
        <v>48760983.097999997</v>
      </c>
    </row>
    <row r="27" spans="2:7" x14ac:dyDescent="0.2">
      <c r="B27" s="239" t="s">
        <v>95</v>
      </c>
      <c r="C27" s="131"/>
      <c r="D27" s="131"/>
      <c r="E27" s="131"/>
      <c r="F27" s="131"/>
      <c r="G27" s="131"/>
    </row>
    <row r="28" spans="2:7" x14ac:dyDescent="0.2">
      <c r="B28" s="178"/>
      <c r="C28" s="256"/>
      <c r="D28" s="256"/>
      <c r="E28" s="256"/>
      <c r="F28" s="256"/>
      <c r="G28" s="251"/>
    </row>
    <row r="29" spans="2:7" x14ac:dyDescent="0.2">
      <c r="C29" s="91"/>
      <c r="D29" s="91"/>
      <c r="E29" s="91"/>
      <c r="F29" s="91"/>
      <c r="G29" s="91"/>
    </row>
    <row r="30" spans="2:7" x14ac:dyDescent="0.2">
      <c r="C30" s="91"/>
      <c r="D30" s="91"/>
      <c r="E30" s="91"/>
      <c r="F30" s="83"/>
      <c r="G30" s="83"/>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80" customWidth="1"/>
    <col min="2" max="2" width="43.28515625" style="80" bestFit="1" customWidth="1"/>
    <col min="3" max="7" width="14.7109375" style="80" customWidth="1"/>
    <col min="8" max="16384" width="11.42578125" style="80"/>
  </cols>
  <sheetData>
    <row r="1" spans="2:8" ht="42.95" customHeight="1" x14ac:dyDescent="0.2"/>
    <row r="2" spans="2:8" ht="23.25" customHeight="1" x14ac:dyDescent="0.2">
      <c r="B2" s="1818" t="s">
        <v>140</v>
      </c>
      <c r="C2" s="1819"/>
      <c r="D2" s="1819"/>
      <c r="E2" s="1819"/>
      <c r="F2" s="1819"/>
      <c r="G2" s="1819"/>
      <c r="H2" s="3" t="s">
        <v>885</v>
      </c>
    </row>
    <row r="3" spans="2:8" ht="36" customHeight="1" x14ac:dyDescent="0.2">
      <c r="B3" s="1809" t="s">
        <v>141</v>
      </c>
      <c r="C3" s="1809"/>
      <c r="D3" s="1809"/>
      <c r="E3" s="1809"/>
      <c r="F3" s="1809"/>
      <c r="G3" s="1809"/>
    </row>
    <row r="4" spans="2:8" ht="19.149999999999999" customHeight="1" x14ac:dyDescent="0.2">
      <c r="B4" s="1906" t="s">
        <v>135</v>
      </c>
      <c r="C4" s="1906"/>
      <c r="D4" s="1906"/>
      <c r="E4" s="1906"/>
      <c r="F4" s="1906"/>
      <c r="G4" s="1906"/>
    </row>
    <row r="5" spans="2:8" ht="16.5" thickBot="1" x14ac:dyDescent="0.3">
      <c r="B5" s="1893">
        <v>2017</v>
      </c>
      <c r="C5" s="1893"/>
      <c r="D5" s="1893"/>
      <c r="E5" s="1893"/>
      <c r="F5" s="1893"/>
      <c r="G5" s="1893"/>
    </row>
    <row r="6" spans="2:8" x14ac:dyDescent="0.2">
      <c r="B6" s="257"/>
      <c r="C6" s="257"/>
      <c r="D6" s="257"/>
      <c r="E6" s="257"/>
      <c r="F6" s="257"/>
      <c r="G6" s="257"/>
    </row>
    <row r="7" spans="2:8" ht="17.25" customHeight="1" x14ac:dyDescent="0.2">
      <c r="B7" s="1837" t="s">
        <v>111</v>
      </c>
      <c r="C7" s="1896" t="s">
        <v>23</v>
      </c>
      <c r="D7" s="1896"/>
      <c r="E7" s="1896"/>
      <c r="F7" s="1907" t="s">
        <v>142</v>
      </c>
      <c r="G7" s="1907" t="s">
        <v>10</v>
      </c>
    </row>
    <row r="8" spans="2:8" ht="21" customHeight="1" x14ac:dyDescent="0.2">
      <c r="B8" s="1903"/>
      <c r="C8" s="229" t="s">
        <v>24</v>
      </c>
      <c r="D8" s="229" t="s">
        <v>25</v>
      </c>
      <c r="E8" s="229" t="s">
        <v>26</v>
      </c>
      <c r="F8" s="1908"/>
      <c r="G8" s="1908"/>
    </row>
    <row r="9" spans="2:8" ht="18" customHeight="1" x14ac:dyDescent="0.2">
      <c r="B9" s="258" t="s">
        <v>62</v>
      </c>
      <c r="C9" s="231">
        <v>692890.94849955733</v>
      </c>
      <c r="D9" s="231">
        <v>598288.30030843464</v>
      </c>
      <c r="E9" s="231">
        <v>767925.3133912771</v>
      </c>
      <c r="F9" s="231">
        <v>317260.38618805126</v>
      </c>
      <c r="G9" s="283">
        <v>572444.04557246249</v>
      </c>
    </row>
    <row r="10" spans="2:8" ht="18" customHeight="1" x14ac:dyDescent="0.2">
      <c r="B10" s="258" t="s">
        <v>63</v>
      </c>
      <c r="C10" s="231">
        <v>801914.71837282076</v>
      </c>
      <c r="D10" s="231">
        <v>698537.72312999389</v>
      </c>
      <c r="E10" s="231">
        <v>664480.71446733596</v>
      </c>
      <c r="F10" s="231">
        <v>451628.9585661685</v>
      </c>
      <c r="G10" s="283">
        <v>649682.64585877082</v>
      </c>
    </row>
    <row r="11" spans="2:8" ht="18" customHeight="1" x14ac:dyDescent="0.2">
      <c r="B11" s="258" t="s">
        <v>64</v>
      </c>
      <c r="C11" s="231">
        <v>955289.87931652518</v>
      </c>
      <c r="D11" s="231">
        <v>957468.39527509222</v>
      </c>
      <c r="E11" s="231">
        <v>859034.72506157623</v>
      </c>
      <c r="F11" s="231">
        <v>724203.31501229096</v>
      </c>
      <c r="G11" s="283">
        <v>899936.54919697309</v>
      </c>
    </row>
    <row r="12" spans="2:8" ht="18" customHeight="1" x14ac:dyDescent="0.2">
      <c r="B12" s="258" t="s">
        <v>65</v>
      </c>
      <c r="C12" s="231">
        <v>927343.19317550864</v>
      </c>
      <c r="D12" s="231">
        <v>746227.79389890376</v>
      </c>
      <c r="E12" s="231">
        <v>740662.11819956091</v>
      </c>
      <c r="F12" s="231">
        <v>543385.16913846519</v>
      </c>
      <c r="G12" s="283">
        <v>789979.55687082745</v>
      </c>
    </row>
    <row r="13" spans="2:8" ht="18" customHeight="1" x14ac:dyDescent="0.2">
      <c r="B13" s="258" t="s">
        <v>66</v>
      </c>
      <c r="C13" s="231">
        <v>701810.31687223667</v>
      </c>
      <c r="D13" s="231">
        <v>590647.87440617254</v>
      </c>
      <c r="E13" s="231">
        <v>1123032.6612626316</v>
      </c>
      <c r="F13" s="231">
        <v>324530.80275535752</v>
      </c>
      <c r="G13" s="283">
        <v>606836.27506653906</v>
      </c>
    </row>
    <row r="14" spans="2:8" ht="18" customHeight="1" x14ac:dyDescent="0.2">
      <c r="B14" s="258" t="s">
        <v>67</v>
      </c>
      <c r="C14" s="231">
        <v>709771.24079709791</v>
      </c>
      <c r="D14" s="231">
        <v>579412.23323768645</v>
      </c>
      <c r="E14" s="231">
        <v>664356.75614833657</v>
      </c>
      <c r="F14" s="231">
        <v>401071.72378879157</v>
      </c>
      <c r="G14" s="283">
        <v>611891.18456588034</v>
      </c>
    </row>
    <row r="15" spans="2:8" ht="18" customHeight="1" x14ac:dyDescent="0.2">
      <c r="B15" s="258" t="s">
        <v>68</v>
      </c>
      <c r="C15" s="231">
        <v>622739.04067967681</v>
      </c>
      <c r="D15" s="231">
        <v>466759.51344672171</v>
      </c>
      <c r="E15" s="231">
        <v>728495.80658493179</v>
      </c>
      <c r="F15" s="231">
        <v>492460.61602613865</v>
      </c>
      <c r="G15" s="283">
        <v>546180.85350477137</v>
      </c>
    </row>
    <row r="16" spans="2:8" ht="18" customHeight="1" x14ac:dyDescent="0.2">
      <c r="B16" s="258" t="s">
        <v>69</v>
      </c>
      <c r="C16" s="231">
        <v>513906.84048957162</v>
      </c>
      <c r="D16" s="231">
        <v>523197.71071576158</v>
      </c>
      <c r="E16" s="231">
        <v>501554.21750584332</v>
      </c>
      <c r="F16" s="231">
        <v>347540.27224651893</v>
      </c>
      <c r="G16" s="283">
        <v>485037.9879877569</v>
      </c>
    </row>
    <row r="17" spans="2:7" ht="18" customHeight="1" x14ac:dyDescent="0.2">
      <c r="B17" s="258" t="s">
        <v>70</v>
      </c>
      <c r="C17" s="231">
        <v>642788.20170154411</v>
      </c>
      <c r="D17" s="231">
        <v>553743.06527527876</v>
      </c>
      <c r="E17" s="231">
        <v>664998.9710765857</v>
      </c>
      <c r="F17" s="231">
        <v>406205.39643365849</v>
      </c>
      <c r="G17" s="283">
        <v>579442.75931703974</v>
      </c>
    </row>
    <row r="18" spans="2:7" ht="18" customHeight="1" x14ac:dyDescent="0.2">
      <c r="B18" s="258" t="s">
        <v>71</v>
      </c>
      <c r="C18" s="231">
        <v>604084.16957640555</v>
      </c>
      <c r="D18" s="231">
        <v>590741.72703298111</v>
      </c>
      <c r="E18" s="231">
        <v>376775.42172661866</v>
      </c>
      <c r="F18" s="231">
        <v>414734.72351120692</v>
      </c>
      <c r="G18" s="283">
        <v>556117.1839859481</v>
      </c>
    </row>
    <row r="19" spans="2:7" ht="18" customHeight="1" x14ac:dyDescent="0.2">
      <c r="B19" s="258" t="s">
        <v>72</v>
      </c>
      <c r="C19" s="231">
        <v>708754.9267927605</v>
      </c>
      <c r="D19" s="231">
        <v>561552.87538631877</v>
      </c>
      <c r="E19" s="231">
        <v>813360.6753371869</v>
      </c>
      <c r="F19" s="231">
        <v>413670.17926317448</v>
      </c>
      <c r="G19" s="283">
        <v>597777.08155200083</v>
      </c>
    </row>
    <row r="20" spans="2:7" ht="18" customHeight="1" x14ac:dyDescent="0.2">
      <c r="B20" s="258" t="s">
        <v>73</v>
      </c>
      <c r="C20" s="231">
        <v>681288.81293640262</v>
      </c>
      <c r="D20" s="231">
        <v>600458.58708147018</v>
      </c>
      <c r="E20" s="231">
        <v>652642.59536783793</v>
      </c>
      <c r="F20" s="231">
        <v>408312.93816678756</v>
      </c>
      <c r="G20" s="283">
        <v>599587.60129268526</v>
      </c>
    </row>
    <row r="21" spans="2:7" ht="18" customHeight="1" x14ac:dyDescent="0.2">
      <c r="B21" s="258" t="s">
        <v>112</v>
      </c>
      <c r="C21" s="231">
        <v>873823.26430004102</v>
      </c>
      <c r="D21" s="231">
        <v>702227.51648111769</v>
      </c>
      <c r="E21" s="231">
        <v>433934.00286327855</v>
      </c>
      <c r="F21" s="231">
        <v>362355.24533725227</v>
      </c>
      <c r="G21" s="283">
        <v>694325.54448900477</v>
      </c>
    </row>
    <row r="22" spans="2:7" ht="18" customHeight="1" x14ac:dyDescent="0.2">
      <c r="B22" s="258" t="s">
        <v>75</v>
      </c>
      <c r="C22" s="231">
        <v>770445.08875492786</v>
      </c>
      <c r="D22" s="231">
        <v>783667.75930268131</v>
      </c>
      <c r="E22" s="231">
        <v>719804.41105650167</v>
      </c>
      <c r="F22" s="231">
        <v>452558.59069040627</v>
      </c>
      <c r="G22" s="283">
        <v>673685.85486915917</v>
      </c>
    </row>
    <row r="23" spans="2:7" ht="18" customHeight="1" x14ac:dyDescent="0.2">
      <c r="B23" s="258" t="s">
        <v>76</v>
      </c>
      <c r="C23" s="231">
        <v>852693.37845710281</v>
      </c>
      <c r="D23" s="231">
        <v>771253.91163314553</v>
      </c>
      <c r="E23" s="231">
        <v>664990.54651135486</v>
      </c>
      <c r="F23" s="231">
        <v>567204.20238767052</v>
      </c>
      <c r="G23" s="283">
        <v>781491.28456544818</v>
      </c>
    </row>
    <row r="24" spans="2:7" ht="18" customHeight="1" x14ac:dyDescent="0.2">
      <c r="B24" s="236" t="s">
        <v>10</v>
      </c>
      <c r="C24" s="237">
        <v>793587.0040035866</v>
      </c>
      <c r="D24" s="237">
        <v>710675.18430022092</v>
      </c>
      <c r="E24" s="237">
        <v>669462.74175082345</v>
      </c>
      <c r="F24" s="237">
        <v>487757.81992149894</v>
      </c>
      <c r="G24" s="237">
        <v>710786.85193197336</v>
      </c>
    </row>
    <row r="25" spans="2:7" x14ac:dyDescent="0.2">
      <c r="B25" s="239" t="s">
        <v>95</v>
      </c>
      <c r="C25" s="221"/>
      <c r="D25" s="221"/>
      <c r="E25" s="221"/>
      <c r="F25" s="221"/>
      <c r="G25" s="221"/>
    </row>
    <row r="27" spans="2:7" x14ac:dyDescent="0.2">
      <c r="C27" s="259"/>
      <c r="D27" s="259"/>
      <c r="E27" s="259"/>
      <c r="F27" s="259"/>
      <c r="G27" s="259"/>
    </row>
    <row r="28" spans="2:7" x14ac:dyDescent="0.2">
      <c r="C28" s="164"/>
      <c r="D28" s="164"/>
      <c r="E28" s="164"/>
      <c r="F28" s="164"/>
      <c r="G28" s="164"/>
    </row>
    <row r="29" spans="2:7" x14ac:dyDescent="0.2">
      <c r="C29" s="260"/>
      <c r="D29" s="260"/>
      <c r="E29" s="260"/>
      <c r="F29" s="260"/>
      <c r="G29" s="260"/>
    </row>
    <row r="30" spans="2:7" x14ac:dyDescent="0.2">
      <c r="C30" s="261"/>
      <c r="D30" s="261"/>
      <c r="E30" s="261"/>
      <c r="F30" s="261"/>
      <c r="G30" s="261"/>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9"/>
  <sheetViews>
    <sheetView showGridLines="0" zoomScale="90" zoomScaleNormal="90" workbookViewId="0"/>
  </sheetViews>
  <sheetFormatPr baseColWidth="10" defaultColWidth="11.42578125" defaultRowHeight="12.75" x14ac:dyDescent="0.2"/>
  <cols>
    <col min="1" max="1" width="23.7109375" style="80" customWidth="1"/>
    <col min="2" max="2" width="42.7109375" style="80" bestFit="1" customWidth="1"/>
    <col min="3" max="7" width="14.7109375" style="80" customWidth="1"/>
    <col min="8" max="8" width="16.28515625" style="80" bestFit="1" customWidth="1"/>
    <col min="9" max="16384" width="11.42578125" style="80"/>
  </cols>
  <sheetData>
    <row r="1" spans="2:8" ht="42.95" customHeight="1" x14ac:dyDescent="0.2"/>
    <row r="2" spans="2:8" ht="23.25" customHeight="1" x14ac:dyDescent="0.2">
      <c r="B2" s="1818" t="s">
        <v>143</v>
      </c>
      <c r="C2" s="1819"/>
      <c r="D2" s="1819"/>
      <c r="E2" s="1819"/>
      <c r="F2" s="1819"/>
      <c r="G2" s="1819"/>
      <c r="H2" s="3" t="s">
        <v>885</v>
      </c>
    </row>
    <row r="3" spans="2:8" ht="36" customHeight="1" x14ac:dyDescent="0.2">
      <c r="B3" s="1809" t="s">
        <v>141</v>
      </c>
      <c r="C3" s="1809"/>
      <c r="D3" s="1809"/>
      <c r="E3" s="1809"/>
      <c r="F3" s="1809"/>
      <c r="G3" s="1809"/>
    </row>
    <row r="4" spans="2:8" ht="19.149999999999999" customHeight="1" x14ac:dyDescent="0.2">
      <c r="B4" s="1906" t="s">
        <v>139</v>
      </c>
      <c r="C4" s="1906"/>
      <c r="D4" s="1906"/>
      <c r="E4" s="1906"/>
      <c r="F4" s="1906"/>
      <c r="G4" s="1906"/>
    </row>
    <row r="5" spans="2:8" ht="16.5" thickBot="1" x14ac:dyDescent="0.25">
      <c r="B5" s="1857">
        <v>2017</v>
      </c>
      <c r="C5" s="1857"/>
      <c r="D5" s="1857"/>
      <c r="E5" s="1857"/>
      <c r="F5" s="1857"/>
      <c r="G5" s="1857"/>
    </row>
    <row r="6" spans="2:8" x14ac:dyDescent="0.2">
      <c r="B6" s="257"/>
      <c r="C6" s="257"/>
      <c r="D6" s="257"/>
      <c r="E6" s="257"/>
      <c r="F6" s="257"/>
      <c r="G6" s="257"/>
    </row>
    <row r="7" spans="2:8" ht="17.25" customHeight="1" x14ac:dyDescent="0.2">
      <c r="B7" s="1837" t="s">
        <v>111</v>
      </c>
      <c r="C7" s="1896" t="s">
        <v>23</v>
      </c>
      <c r="D7" s="1896"/>
      <c r="E7" s="1896"/>
      <c r="F7" s="1907" t="s">
        <v>142</v>
      </c>
      <c r="G7" s="1907" t="s">
        <v>10</v>
      </c>
    </row>
    <row r="8" spans="2:8" ht="21" customHeight="1" x14ac:dyDescent="0.2">
      <c r="B8" s="1903"/>
      <c r="C8" s="229" t="s">
        <v>24</v>
      </c>
      <c r="D8" s="229" t="s">
        <v>25</v>
      </c>
      <c r="E8" s="229" t="s">
        <v>26</v>
      </c>
      <c r="F8" s="1908"/>
      <c r="G8" s="1908"/>
    </row>
    <row r="9" spans="2:8" ht="18" customHeight="1" x14ac:dyDescent="0.2">
      <c r="B9" s="230" t="s">
        <v>62</v>
      </c>
      <c r="C9" s="231">
        <v>113485</v>
      </c>
      <c r="D9" s="231">
        <v>82828</v>
      </c>
      <c r="E9" s="231">
        <v>29510</v>
      </c>
      <c r="F9" s="231">
        <v>38314</v>
      </c>
      <c r="G9" s="283">
        <v>264137</v>
      </c>
    </row>
    <row r="10" spans="2:8" ht="18" customHeight="1" x14ac:dyDescent="0.2">
      <c r="B10" s="230" t="s">
        <v>63</v>
      </c>
      <c r="C10" s="231">
        <v>143511</v>
      </c>
      <c r="D10" s="231">
        <v>236923</v>
      </c>
      <c r="E10" s="231">
        <v>20384</v>
      </c>
      <c r="F10" s="231">
        <v>100945</v>
      </c>
      <c r="G10" s="283">
        <v>501762</v>
      </c>
    </row>
    <row r="11" spans="2:8" ht="18" customHeight="1" x14ac:dyDescent="0.2">
      <c r="B11" s="230" t="s">
        <v>64</v>
      </c>
      <c r="C11" s="231">
        <v>463700</v>
      </c>
      <c r="D11" s="231">
        <v>638608</v>
      </c>
      <c r="E11" s="231">
        <v>86494</v>
      </c>
      <c r="F11" s="231">
        <v>251889</v>
      </c>
      <c r="G11" s="283">
        <v>1440691</v>
      </c>
    </row>
    <row r="12" spans="2:8" ht="18" customHeight="1" x14ac:dyDescent="0.2">
      <c r="B12" s="230" t="s">
        <v>65</v>
      </c>
      <c r="C12" s="231">
        <v>312317</v>
      </c>
      <c r="D12" s="231">
        <v>176592</v>
      </c>
      <c r="E12" s="231">
        <v>12144</v>
      </c>
      <c r="F12" s="231">
        <v>77345</v>
      </c>
      <c r="G12" s="283">
        <v>578398</v>
      </c>
    </row>
    <row r="13" spans="2:8" ht="18" customHeight="1" x14ac:dyDescent="0.2">
      <c r="B13" s="230" t="s">
        <v>66</v>
      </c>
      <c r="C13" s="231">
        <v>513348</v>
      </c>
      <c r="D13" s="231">
        <v>270917</v>
      </c>
      <c r="E13" s="231">
        <v>51676</v>
      </c>
      <c r="F13" s="231">
        <v>98630</v>
      </c>
      <c r="G13" s="283">
        <v>934571</v>
      </c>
    </row>
    <row r="14" spans="2:8" ht="18" customHeight="1" x14ac:dyDescent="0.2">
      <c r="B14" s="230" t="s">
        <v>67</v>
      </c>
      <c r="C14" s="231">
        <v>561372</v>
      </c>
      <c r="D14" s="231">
        <v>466655</v>
      </c>
      <c r="E14" s="231">
        <v>1699350</v>
      </c>
      <c r="F14" s="231">
        <v>352823</v>
      </c>
      <c r="G14" s="283">
        <v>3080198</v>
      </c>
    </row>
    <row r="15" spans="2:8" ht="18" customHeight="1" x14ac:dyDescent="0.2">
      <c r="B15" s="230" t="s">
        <v>68</v>
      </c>
      <c r="C15" s="231">
        <v>652794</v>
      </c>
      <c r="D15" s="231">
        <v>467082</v>
      </c>
      <c r="E15" s="231">
        <v>115808</v>
      </c>
      <c r="F15" s="231">
        <v>272808</v>
      </c>
      <c r="G15" s="283">
        <v>1508493</v>
      </c>
    </row>
    <row r="16" spans="2:8" ht="18" customHeight="1" x14ac:dyDescent="0.2">
      <c r="B16" s="230" t="s">
        <v>69</v>
      </c>
      <c r="C16" s="231">
        <v>552944</v>
      </c>
      <c r="D16" s="231">
        <v>555761</v>
      </c>
      <c r="E16" s="231">
        <v>89482</v>
      </c>
      <c r="F16" s="231">
        <v>188416</v>
      </c>
      <c r="G16" s="283">
        <v>1386602</v>
      </c>
    </row>
    <row r="17" spans="2:8" ht="18" customHeight="1" x14ac:dyDescent="0.2">
      <c r="B17" s="230" t="s">
        <v>70</v>
      </c>
      <c r="C17" s="231">
        <v>1629387</v>
      </c>
      <c r="D17" s="231">
        <v>775873</v>
      </c>
      <c r="E17" s="231">
        <v>230492</v>
      </c>
      <c r="F17" s="231">
        <v>361609</v>
      </c>
      <c r="G17" s="283">
        <v>2997361</v>
      </c>
    </row>
    <row r="18" spans="2:8" ht="18" customHeight="1" x14ac:dyDescent="0.2">
      <c r="B18" s="230" t="s">
        <v>71</v>
      </c>
      <c r="C18" s="231">
        <v>348608</v>
      </c>
      <c r="D18" s="231">
        <v>693961</v>
      </c>
      <c r="E18" s="231">
        <v>2619</v>
      </c>
      <c r="F18" s="231">
        <v>196859</v>
      </c>
      <c r="G18" s="283">
        <v>1242047</v>
      </c>
    </row>
    <row r="19" spans="2:8" ht="18" customHeight="1" x14ac:dyDescent="0.2">
      <c r="B19" s="230" t="s">
        <v>72</v>
      </c>
      <c r="C19" s="231">
        <v>253800</v>
      </c>
      <c r="D19" s="231">
        <v>140999</v>
      </c>
      <c r="E19" s="231">
        <v>20262</v>
      </c>
      <c r="F19" s="231">
        <v>80923</v>
      </c>
      <c r="G19" s="283">
        <v>495985</v>
      </c>
    </row>
    <row r="20" spans="2:8" ht="18" customHeight="1" x14ac:dyDescent="0.2">
      <c r="B20" s="230" t="s">
        <v>73</v>
      </c>
      <c r="C20" s="231">
        <v>566501</v>
      </c>
      <c r="D20" s="231">
        <v>550560</v>
      </c>
      <c r="E20" s="231">
        <v>187079</v>
      </c>
      <c r="F20" s="231">
        <v>179191</v>
      </c>
      <c r="G20" s="283">
        <v>1483332</v>
      </c>
    </row>
    <row r="21" spans="2:8" ht="18" customHeight="1" x14ac:dyDescent="0.2">
      <c r="B21" s="230" t="s">
        <v>112</v>
      </c>
      <c r="C21" s="231">
        <v>72319</v>
      </c>
      <c r="D21" s="231">
        <v>77206</v>
      </c>
      <c r="E21" s="231">
        <v>606</v>
      </c>
      <c r="F21" s="231">
        <v>16767</v>
      </c>
      <c r="G21" s="283">
        <v>166898</v>
      </c>
    </row>
    <row r="22" spans="2:8" ht="18" customHeight="1" x14ac:dyDescent="0.2">
      <c r="B22" s="230" t="s">
        <v>75</v>
      </c>
      <c r="C22" s="231">
        <v>73872</v>
      </c>
      <c r="D22" s="231">
        <v>99931</v>
      </c>
      <c r="E22" s="231">
        <v>113356</v>
      </c>
      <c r="F22" s="231">
        <v>62554</v>
      </c>
      <c r="G22" s="283">
        <v>349713</v>
      </c>
    </row>
    <row r="23" spans="2:8" ht="18" customHeight="1" x14ac:dyDescent="0.2">
      <c r="B23" s="230" t="s">
        <v>76</v>
      </c>
      <c r="C23" s="231">
        <v>16097778</v>
      </c>
      <c r="D23" s="231">
        <v>11987329</v>
      </c>
      <c r="E23" s="231">
        <v>2067637</v>
      </c>
      <c r="F23" s="231">
        <v>2178051</v>
      </c>
      <c r="G23" s="283">
        <v>32330795</v>
      </c>
    </row>
    <row r="24" spans="2:8" ht="18" customHeight="1" x14ac:dyDescent="0.2">
      <c r="B24" s="236" t="s">
        <v>10</v>
      </c>
      <c r="C24" s="237">
        <v>22355736</v>
      </c>
      <c r="D24" s="237">
        <v>17221224</v>
      </c>
      <c r="E24" s="237">
        <v>4726899</v>
      </c>
      <c r="F24" s="237">
        <v>4457125</v>
      </c>
      <c r="G24" s="237">
        <v>48760983</v>
      </c>
    </row>
    <row r="25" spans="2:8" x14ac:dyDescent="0.2">
      <c r="B25" s="239" t="s">
        <v>95</v>
      </c>
      <c r="C25" s="221"/>
      <c r="D25" s="221"/>
      <c r="E25" s="221"/>
      <c r="F25" s="221"/>
      <c r="G25" s="221"/>
    </row>
    <row r="26" spans="2:8" x14ac:dyDescent="0.2">
      <c r="H26" s="262"/>
    </row>
    <row r="27" spans="2:8" x14ac:dyDescent="0.2">
      <c r="C27" s="91"/>
      <c r="D27" s="91"/>
      <c r="E27" s="91"/>
      <c r="F27" s="91"/>
      <c r="G27" s="91"/>
      <c r="H27" s="263"/>
    </row>
    <row r="28" spans="2:8" x14ac:dyDescent="0.2">
      <c r="H28" s="263"/>
    </row>
    <row r="29" spans="2:8" x14ac:dyDescent="0.2">
      <c r="H29" s="263"/>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36"/>
  <sheetViews>
    <sheetView showGridLines="0" zoomScale="90" zoomScaleNormal="90" workbookViewId="0"/>
  </sheetViews>
  <sheetFormatPr baseColWidth="10" defaultColWidth="11.42578125" defaultRowHeight="12.75" x14ac:dyDescent="0.25"/>
  <cols>
    <col min="1" max="1" width="23.7109375" style="264" customWidth="1"/>
    <col min="2" max="2" width="45" style="264" customWidth="1"/>
    <col min="3" max="7" width="14.7109375" style="264" customWidth="1"/>
    <col min="8" max="8" width="11.42578125" style="264" customWidth="1"/>
    <col min="9" max="10" width="11.42578125" style="264"/>
    <col min="11" max="11" width="12.85546875" style="264" bestFit="1" customWidth="1"/>
    <col min="12" max="16384" width="11.42578125" style="264"/>
  </cols>
  <sheetData>
    <row r="1" spans="2:11" ht="42.95" customHeight="1" x14ac:dyDescent="0.25"/>
    <row r="2" spans="2:11" ht="19.5" customHeight="1" x14ac:dyDescent="0.25">
      <c r="B2" s="1818" t="s">
        <v>144</v>
      </c>
      <c r="C2" s="1819"/>
      <c r="D2" s="1819"/>
      <c r="E2" s="1819"/>
      <c r="F2" s="1819"/>
      <c r="G2" s="1819"/>
      <c r="H2" s="3" t="s">
        <v>885</v>
      </c>
    </row>
    <row r="3" spans="2:11" ht="36" customHeight="1" x14ac:dyDescent="0.25">
      <c r="B3" s="1851" t="s">
        <v>145</v>
      </c>
      <c r="C3" s="1911"/>
      <c r="D3" s="1911"/>
      <c r="E3" s="1911"/>
      <c r="F3" s="1911"/>
      <c r="G3" s="1911"/>
      <c r="I3" s="144"/>
    </row>
    <row r="4" spans="2:11" ht="19.149999999999999" customHeight="1" thickBot="1" x14ac:dyDescent="0.3">
      <c r="B4" s="1847" t="s">
        <v>146</v>
      </c>
      <c r="C4" s="1912"/>
      <c r="D4" s="1912"/>
      <c r="E4" s="1912"/>
      <c r="F4" s="1912"/>
      <c r="G4" s="1912"/>
      <c r="I4" s="144"/>
      <c r="K4" s="265"/>
    </row>
    <row r="5" spans="2:11" x14ac:dyDescent="0.25">
      <c r="B5" s="266"/>
      <c r="C5" s="266"/>
      <c r="D5" s="266"/>
      <c r="E5" s="266"/>
      <c r="F5" s="266"/>
      <c r="G5" s="266"/>
    </row>
    <row r="6" spans="2:11" ht="25.5" customHeight="1" x14ac:dyDescent="0.25">
      <c r="B6" s="228" t="s">
        <v>147</v>
      </c>
      <c r="C6" s="229">
        <v>2013</v>
      </c>
      <c r="D6" s="229">
        <v>2014</v>
      </c>
      <c r="E6" s="229">
        <v>2015</v>
      </c>
      <c r="F6" s="229">
        <v>2016</v>
      </c>
      <c r="G6" s="229">
        <v>2017</v>
      </c>
      <c r="H6" s="267"/>
    </row>
    <row r="7" spans="2:11" ht="18" customHeight="1" x14ac:dyDescent="0.25">
      <c r="B7" s="268" t="s">
        <v>148</v>
      </c>
      <c r="C7" s="269"/>
      <c r="D7" s="269"/>
      <c r="E7" s="269"/>
      <c r="F7" s="269"/>
      <c r="G7" s="269"/>
      <c r="H7" s="270"/>
    </row>
    <row r="8" spans="2:11" ht="18" customHeight="1" x14ac:dyDescent="0.2">
      <c r="B8" s="230" t="s">
        <v>5</v>
      </c>
      <c r="C8" s="271">
        <v>87514</v>
      </c>
      <c r="D8" s="271">
        <v>81229</v>
      </c>
      <c r="E8" s="271">
        <v>80270</v>
      </c>
      <c r="F8" s="271">
        <v>73162</v>
      </c>
      <c r="G8" s="271">
        <v>69910</v>
      </c>
    </row>
    <row r="9" spans="2:11" ht="18" customHeight="1" x14ac:dyDescent="0.25">
      <c r="B9" s="230" t="s">
        <v>6</v>
      </c>
      <c r="C9" s="271">
        <v>79607</v>
      </c>
      <c r="D9" s="271">
        <v>79007</v>
      </c>
      <c r="E9" s="271">
        <v>75380</v>
      </c>
      <c r="F9" s="271">
        <v>80207</v>
      </c>
      <c r="G9" s="271">
        <v>76370</v>
      </c>
      <c r="H9" s="207"/>
      <c r="I9" s="207"/>
    </row>
    <row r="10" spans="2:11" ht="18" customHeight="1" x14ac:dyDescent="0.2">
      <c r="B10" s="230" t="s">
        <v>7</v>
      </c>
      <c r="C10" s="271">
        <v>31430</v>
      </c>
      <c r="D10" s="271">
        <v>27696</v>
      </c>
      <c r="E10" s="271">
        <v>24386</v>
      </c>
      <c r="F10" s="271">
        <v>23347</v>
      </c>
      <c r="G10" s="271">
        <v>23783</v>
      </c>
    </row>
    <row r="11" spans="2:11" ht="18" customHeight="1" x14ac:dyDescent="0.25">
      <c r="B11" s="268" t="s">
        <v>149</v>
      </c>
      <c r="C11" s="272">
        <v>198551</v>
      </c>
      <c r="D11" s="272">
        <v>187932</v>
      </c>
      <c r="E11" s="272">
        <v>180036</v>
      </c>
      <c r="F11" s="272">
        <v>176716</v>
      </c>
      <c r="G11" s="272">
        <v>170063</v>
      </c>
    </row>
    <row r="12" spans="2:11" ht="23.25" customHeight="1" x14ac:dyDescent="0.25">
      <c r="B12" s="268" t="s">
        <v>150</v>
      </c>
      <c r="C12" s="272"/>
      <c r="D12" s="272"/>
      <c r="E12" s="272"/>
      <c r="F12" s="272"/>
      <c r="G12" s="272"/>
      <c r="H12" s="265"/>
      <c r="I12" s="265"/>
    </row>
    <row r="13" spans="2:11" ht="18" customHeight="1" x14ac:dyDescent="0.2">
      <c r="B13" s="230" t="s">
        <v>5</v>
      </c>
      <c r="C13" s="271">
        <v>20102</v>
      </c>
      <c r="D13" s="271">
        <v>20036</v>
      </c>
      <c r="E13" s="271">
        <v>24140</v>
      </c>
      <c r="F13" s="271">
        <v>24154</v>
      </c>
      <c r="G13" s="271">
        <v>24252</v>
      </c>
    </row>
    <row r="14" spans="2:11" ht="18" customHeight="1" x14ac:dyDescent="0.25">
      <c r="B14" s="230" t="s">
        <v>6</v>
      </c>
      <c r="C14" s="271">
        <v>19787</v>
      </c>
      <c r="D14" s="271">
        <v>20597</v>
      </c>
      <c r="E14" s="271">
        <v>21743</v>
      </c>
      <c r="F14" s="271">
        <v>23894</v>
      </c>
      <c r="G14" s="271">
        <v>23508</v>
      </c>
      <c r="H14" s="207"/>
      <c r="I14" s="207"/>
    </row>
    <row r="15" spans="2:11" ht="18" customHeight="1" x14ac:dyDescent="0.2">
      <c r="B15" s="230" t="s">
        <v>7</v>
      </c>
      <c r="C15" s="271">
        <v>7990</v>
      </c>
      <c r="D15" s="271">
        <v>7112</v>
      </c>
      <c r="E15" s="271">
        <v>6746</v>
      </c>
      <c r="F15" s="271">
        <v>6835</v>
      </c>
      <c r="G15" s="271">
        <v>6880</v>
      </c>
    </row>
    <row r="16" spans="2:11" ht="18" customHeight="1" x14ac:dyDescent="0.25">
      <c r="B16" s="268" t="s">
        <v>151</v>
      </c>
      <c r="C16" s="272">
        <v>47879</v>
      </c>
      <c r="D16" s="272">
        <v>47745</v>
      </c>
      <c r="E16" s="272">
        <v>52629</v>
      </c>
      <c r="F16" s="272">
        <v>54883</v>
      </c>
      <c r="G16" s="272">
        <v>54640</v>
      </c>
      <c r="H16" s="267"/>
    </row>
    <row r="17" spans="2:12" ht="25.5" customHeight="1" x14ac:dyDescent="0.25">
      <c r="B17" s="273" t="s">
        <v>152</v>
      </c>
      <c r="C17" s="274"/>
      <c r="D17" s="274"/>
      <c r="E17" s="274"/>
      <c r="F17" s="274"/>
      <c r="G17" s="274"/>
      <c r="H17" s="270"/>
      <c r="I17" s="265"/>
    </row>
    <row r="18" spans="2:12" ht="18" customHeight="1" x14ac:dyDescent="0.25">
      <c r="B18" s="275" t="s">
        <v>5</v>
      </c>
      <c r="C18" s="276">
        <v>107616</v>
      </c>
      <c r="D18" s="276">
        <v>101265</v>
      </c>
      <c r="E18" s="276">
        <v>104410</v>
      </c>
      <c r="F18" s="276">
        <v>97316</v>
      </c>
      <c r="G18" s="276">
        <v>94162</v>
      </c>
      <c r="H18" s="270"/>
      <c r="I18" s="270"/>
      <c r="J18" s="270"/>
      <c r="K18" s="270"/>
      <c r="L18" s="270"/>
    </row>
    <row r="19" spans="2:12" ht="18" customHeight="1" x14ac:dyDescent="0.25">
      <c r="B19" s="275" t="s">
        <v>6</v>
      </c>
      <c r="C19" s="276">
        <v>99394</v>
      </c>
      <c r="D19" s="276">
        <v>99604</v>
      </c>
      <c r="E19" s="276">
        <v>97123</v>
      </c>
      <c r="F19" s="276">
        <v>104101</v>
      </c>
      <c r="G19" s="276">
        <v>99878</v>
      </c>
      <c r="H19" s="270"/>
      <c r="I19" s="270"/>
      <c r="J19" s="270"/>
      <c r="K19" s="270"/>
      <c r="L19" s="270"/>
    </row>
    <row r="20" spans="2:12" ht="18" customHeight="1" x14ac:dyDescent="0.25">
      <c r="B20" s="275" t="s">
        <v>7</v>
      </c>
      <c r="C20" s="276">
        <v>39420</v>
      </c>
      <c r="D20" s="276">
        <v>34808</v>
      </c>
      <c r="E20" s="276">
        <v>31132</v>
      </c>
      <c r="F20" s="276">
        <v>30182</v>
      </c>
      <c r="G20" s="276">
        <v>30663</v>
      </c>
      <c r="H20" s="270"/>
      <c r="I20" s="270"/>
      <c r="J20" s="270"/>
      <c r="K20" s="270"/>
      <c r="L20" s="270"/>
    </row>
    <row r="21" spans="2:12" ht="18" customHeight="1" x14ac:dyDescent="0.25">
      <c r="B21" s="273" t="s">
        <v>153</v>
      </c>
      <c r="C21" s="274">
        <v>246430</v>
      </c>
      <c r="D21" s="274">
        <v>235677</v>
      </c>
      <c r="E21" s="274">
        <v>232665</v>
      </c>
      <c r="F21" s="274">
        <v>231599</v>
      </c>
      <c r="G21" s="274">
        <v>224703</v>
      </c>
      <c r="H21" s="270"/>
      <c r="I21" s="265"/>
    </row>
    <row r="22" spans="2:12" ht="24.75" customHeight="1" x14ac:dyDescent="0.25">
      <c r="B22" s="268" t="s">
        <v>154</v>
      </c>
      <c r="C22" s="272"/>
      <c r="D22" s="272"/>
      <c r="E22" s="272"/>
      <c r="F22" s="272"/>
      <c r="G22" s="272"/>
      <c r="H22" s="270"/>
      <c r="I22" s="277"/>
    </row>
    <row r="23" spans="2:12" ht="18" customHeight="1" x14ac:dyDescent="0.2">
      <c r="B23" s="230" t="s">
        <v>5</v>
      </c>
      <c r="C23" s="271">
        <v>2242</v>
      </c>
      <c r="D23" s="271">
        <v>2099</v>
      </c>
      <c r="E23" s="271">
        <v>2351</v>
      </c>
      <c r="F23" s="271">
        <v>2130</v>
      </c>
      <c r="G23" s="271">
        <v>4040</v>
      </c>
    </row>
    <row r="24" spans="2:12" ht="18" customHeight="1" x14ac:dyDescent="0.25">
      <c r="B24" s="230" t="s">
        <v>6</v>
      </c>
      <c r="C24" s="271">
        <v>1668</v>
      </c>
      <c r="D24" s="271">
        <v>2237</v>
      </c>
      <c r="E24" s="271">
        <v>2385</v>
      </c>
      <c r="F24" s="271">
        <v>2443</v>
      </c>
      <c r="G24" s="271">
        <v>3217</v>
      </c>
      <c r="H24" s="207"/>
      <c r="I24" s="207"/>
    </row>
    <row r="25" spans="2:12" ht="18" customHeight="1" x14ac:dyDescent="0.2">
      <c r="B25" s="230" t="s">
        <v>7</v>
      </c>
      <c r="C25" s="271">
        <v>1257</v>
      </c>
      <c r="D25" s="271">
        <v>2116</v>
      </c>
      <c r="E25" s="271">
        <v>1430</v>
      </c>
      <c r="F25" s="271">
        <v>2659</v>
      </c>
      <c r="G25" s="271">
        <v>1685</v>
      </c>
    </row>
    <row r="26" spans="2:12" ht="18" customHeight="1" x14ac:dyDescent="0.25">
      <c r="B26" s="268" t="s">
        <v>155</v>
      </c>
      <c r="C26" s="272">
        <v>5167</v>
      </c>
      <c r="D26" s="272">
        <v>6452</v>
      </c>
      <c r="E26" s="272">
        <v>6166</v>
      </c>
      <c r="F26" s="272">
        <v>7232</v>
      </c>
      <c r="G26" s="272">
        <v>8942</v>
      </c>
    </row>
    <row r="27" spans="2:12" ht="39" customHeight="1" x14ac:dyDescent="0.25">
      <c r="B27" s="1913" t="s">
        <v>156</v>
      </c>
      <c r="C27" s="1914"/>
      <c r="D27" s="1914"/>
      <c r="E27" s="1914"/>
      <c r="F27" s="1914"/>
      <c r="G27" s="1914"/>
      <c r="H27" s="265"/>
      <c r="I27" s="265"/>
      <c r="J27" s="265"/>
      <c r="K27" s="265"/>
      <c r="L27" s="265"/>
    </row>
    <row r="28" spans="2:12" ht="13.5" customHeight="1" x14ac:dyDescent="0.25">
      <c r="B28" s="1915" t="s">
        <v>157</v>
      </c>
      <c r="C28" s="1916"/>
      <c r="D28" s="1916"/>
      <c r="E28" s="1916"/>
      <c r="F28" s="1916"/>
      <c r="G28" s="1916"/>
      <c r="H28" s="265"/>
      <c r="I28" s="265"/>
      <c r="J28" s="265"/>
      <c r="K28" s="265"/>
      <c r="L28" s="265"/>
    </row>
    <row r="29" spans="2:12" ht="38.25" customHeight="1" x14ac:dyDescent="0.25">
      <c r="B29" s="1915" t="s">
        <v>158</v>
      </c>
      <c r="C29" s="1916"/>
      <c r="D29" s="1916"/>
      <c r="E29" s="1916"/>
      <c r="F29" s="1916"/>
      <c r="G29" s="1916"/>
      <c r="H29" s="265"/>
      <c r="I29" s="265"/>
      <c r="J29" s="265"/>
      <c r="K29" s="265"/>
      <c r="L29" s="265"/>
    </row>
    <row r="30" spans="2:12" ht="16.5" customHeight="1" x14ac:dyDescent="0.2">
      <c r="B30" s="1909"/>
      <c r="C30" s="1910"/>
      <c r="D30" s="1910"/>
      <c r="E30" s="1910"/>
      <c r="F30" s="1910"/>
      <c r="G30" s="1910"/>
    </row>
    <row r="31" spans="2:12" ht="18.75" customHeight="1" x14ac:dyDescent="0.25">
      <c r="B31" s="63"/>
    </row>
    <row r="32" spans="2:12" ht="18.75" customHeight="1" x14ac:dyDescent="0.25">
      <c r="B32" s="278"/>
      <c r="C32" s="265"/>
      <c r="D32" s="265"/>
      <c r="E32" s="265"/>
      <c r="F32" s="265"/>
      <c r="G32" s="277"/>
      <c r="H32" s="277"/>
      <c r="I32" s="277"/>
      <c r="J32" s="277"/>
      <c r="K32" s="277"/>
      <c r="L32" s="277"/>
    </row>
    <row r="33" spans="2:13" ht="18.75" customHeight="1" x14ac:dyDescent="0.25">
      <c r="B33" s="278"/>
      <c r="C33" s="265"/>
      <c r="D33" s="265"/>
      <c r="E33" s="265"/>
      <c r="F33" s="265"/>
      <c r="G33" s="277"/>
      <c r="H33" s="277"/>
      <c r="I33" s="277"/>
      <c r="J33" s="277"/>
      <c r="K33" s="277"/>
      <c r="M33" s="277"/>
    </row>
    <row r="34" spans="2:13" ht="15" x14ac:dyDescent="0.25">
      <c r="B34" s="279"/>
      <c r="C34" s="265"/>
      <c r="D34" s="265"/>
      <c r="E34" s="265"/>
      <c r="F34" s="265"/>
    </row>
    <row r="35" spans="2:13" x14ac:dyDescent="0.25">
      <c r="B35" s="279"/>
      <c r="C35" s="280"/>
      <c r="D35" s="280"/>
      <c r="E35" s="280"/>
      <c r="F35" s="280"/>
    </row>
    <row r="36" spans="2:13" x14ac:dyDescent="0.25">
      <c r="B36" s="279"/>
    </row>
  </sheetData>
  <mergeCells count="7">
    <mergeCell ref="B30:G30"/>
    <mergeCell ref="B2:G2"/>
    <mergeCell ref="B3:G3"/>
    <mergeCell ref="B4:G4"/>
    <mergeCell ref="B27:G27"/>
    <mergeCell ref="B28:G28"/>
    <mergeCell ref="B29:G29"/>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29"/>
  <sheetViews>
    <sheetView showGridLines="0" zoomScale="90" zoomScaleNormal="90" workbookViewId="0"/>
  </sheetViews>
  <sheetFormatPr baseColWidth="10" defaultColWidth="11.42578125" defaultRowHeight="12.75" x14ac:dyDescent="0.2"/>
  <cols>
    <col min="1" max="1" width="23.7109375" style="80" customWidth="1"/>
    <col min="2" max="2" width="47.7109375" style="80" customWidth="1"/>
    <col min="3" max="16384" width="11.42578125" style="80"/>
  </cols>
  <sheetData>
    <row r="1" spans="2:7" ht="42.95" customHeight="1" x14ac:dyDescent="0.2"/>
    <row r="2" spans="2:7" ht="22.5" customHeight="1" x14ac:dyDescent="0.2">
      <c r="B2" s="1818" t="s">
        <v>159</v>
      </c>
      <c r="C2" s="1819"/>
      <c r="D2" s="1819"/>
      <c r="E2" s="1819"/>
      <c r="G2" s="3" t="s">
        <v>885</v>
      </c>
    </row>
    <row r="3" spans="2:7" ht="36" customHeight="1" x14ac:dyDescent="0.2">
      <c r="B3" s="1851" t="s">
        <v>160</v>
      </c>
      <c r="C3" s="1911"/>
      <c r="D3" s="1911"/>
      <c r="E3" s="1911"/>
    </row>
    <row r="4" spans="2:7" ht="19.149999999999999" customHeight="1" thickBot="1" x14ac:dyDescent="0.25">
      <c r="B4" s="1847">
        <v>2017</v>
      </c>
      <c r="C4" s="1912"/>
      <c r="D4" s="1912"/>
      <c r="E4" s="1912"/>
    </row>
    <row r="5" spans="2:7" x14ac:dyDescent="0.2">
      <c r="B5" s="266"/>
      <c r="C5" s="266"/>
      <c r="D5" s="266"/>
      <c r="E5" s="266"/>
    </row>
    <row r="6" spans="2:7" ht="25.5" customHeight="1" x14ac:dyDescent="0.2">
      <c r="B6" s="228" t="s">
        <v>147</v>
      </c>
      <c r="C6" s="229" t="s">
        <v>50</v>
      </c>
      <c r="D6" s="229" t="s">
        <v>51</v>
      </c>
      <c r="E6" s="229" t="s">
        <v>10</v>
      </c>
    </row>
    <row r="7" spans="2:7" ht="18" customHeight="1" x14ac:dyDescent="0.25">
      <c r="B7" s="281" t="s">
        <v>148</v>
      </c>
      <c r="C7" s="282"/>
      <c r="D7" s="282"/>
      <c r="E7" s="282"/>
    </row>
    <row r="8" spans="2:7" ht="18" customHeight="1" x14ac:dyDescent="0.2">
      <c r="B8" s="258" t="s">
        <v>5</v>
      </c>
      <c r="C8" s="231">
        <v>46413</v>
      </c>
      <c r="D8" s="231">
        <v>23497</v>
      </c>
      <c r="E8" s="283">
        <v>69910</v>
      </c>
    </row>
    <row r="9" spans="2:7" ht="18" customHeight="1" x14ac:dyDescent="0.2">
      <c r="B9" s="258" t="s">
        <v>6</v>
      </c>
      <c r="C9" s="231">
        <v>55013</v>
      </c>
      <c r="D9" s="231">
        <v>21357</v>
      </c>
      <c r="E9" s="283">
        <v>76370</v>
      </c>
    </row>
    <row r="10" spans="2:7" ht="18" customHeight="1" x14ac:dyDescent="0.2">
      <c r="B10" s="258" t="s">
        <v>7</v>
      </c>
      <c r="C10" s="231">
        <v>14286</v>
      </c>
      <c r="D10" s="231">
        <v>9497</v>
      </c>
      <c r="E10" s="283">
        <v>23783</v>
      </c>
    </row>
    <row r="11" spans="2:7" ht="18" customHeight="1" x14ac:dyDescent="0.2">
      <c r="B11" s="281" t="s">
        <v>149</v>
      </c>
      <c r="C11" s="283">
        <v>115712</v>
      </c>
      <c r="D11" s="283">
        <v>54351</v>
      </c>
      <c r="E11" s="283">
        <v>170063</v>
      </c>
    </row>
    <row r="12" spans="2:7" ht="18" customHeight="1" x14ac:dyDescent="0.2">
      <c r="B12" s="281" t="s">
        <v>150</v>
      </c>
      <c r="C12" s="283"/>
      <c r="D12" s="283"/>
      <c r="E12" s="283"/>
    </row>
    <row r="13" spans="2:7" ht="18" customHeight="1" x14ac:dyDescent="0.2">
      <c r="B13" s="258" t="s">
        <v>5</v>
      </c>
      <c r="C13" s="231">
        <v>10931</v>
      </c>
      <c r="D13" s="231">
        <v>13321</v>
      </c>
      <c r="E13" s="283">
        <v>24252</v>
      </c>
    </row>
    <row r="14" spans="2:7" ht="18" customHeight="1" x14ac:dyDescent="0.2">
      <c r="B14" s="258" t="s">
        <v>6</v>
      </c>
      <c r="C14" s="231">
        <v>12388</v>
      </c>
      <c r="D14" s="231">
        <v>11120</v>
      </c>
      <c r="E14" s="283">
        <v>23508</v>
      </c>
    </row>
    <row r="15" spans="2:7" ht="18" customHeight="1" x14ac:dyDescent="0.2">
      <c r="B15" s="258" t="s">
        <v>7</v>
      </c>
      <c r="C15" s="231">
        <v>3050</v>
      </c>
      <c r="D15" s="231">
        <v>3830</v>
      </c>
      <c r="E15" s="283">
        <v>6880</v>
      </c>
    </row>
    <row r="16" spans="2:7" ht="18" customHeight="1" x14ac:dyDescent="0.2">
      <c r="B16" s="281" t="s">
        <v>151</v>
      </c>
      <c r="C16" s="283">
        <v>26369</v>
      </c>
      <c r="D16" s="283">
        <v>28271</v>
      </c>
      <c r="E16" s="283">
        <v>54640</v>
      </c>
    </row>
    <row r="17" spans="2:5" ht="18" customHeight="1" x14ac:dyDescent="0.2">
      <c r="B17" s="236" t="s">
        <v>152</v>
      </c>
      <c r="C17" s="237"/>
      <c r="D17" s="237"/>
      <c r="E17" s="237"/>
    </row>
    <row r="18" spans="2:5" ht="18" customHeight="1" x14ac:dyDescent="0.2">
      <c r="B18" s="284" t="s">
        <v>5</v>
      </c>
      <c r="C18" s="285">
        <v>57344</v>
      </c>
      <c r="D18" s="285">
        <v>36818</v>
      </c>
      <c r="E18" s="237">
        <v>94162</v>
      </c>
    </row>
    <row r="19" spans="2:5" ht="18" customHeight="1" x14ac:dyDescent="0.2">
      <c r="B19" s="284" t="s">
        <v>6</v>
      </c>
      <c r="C19" s="285">
        <v>67401</v>
      </c>
      <c r="D19" s="285">
        <v>32477</v>
      </c>
      <c r="E19" s="237">
        <v>99878</v>
      </c>
    </row>
    <row r="20" spans="2:5" ht="18" customHeight="1" x14ac:dyDescent="0.2">
      <c r="B20" s="284" t="s">
        <v>7</v>
      </c>
      <c r="C20" s="285">
        <v>17336</v>
      </c>
      <c r="D20" s="285">
        <v>13327</v>
      </c>
      <c r="E20" s="237">
        <v>30663</v>
      </c>
    </row>
    <row r="21" spans="2:5" ht="18" customHeight="1" x14ac:dyDescent="0.2">
      <c r="B21" s="236" t="s">
        <v>153</v>
      </c>
      <c r="C21" s="237">
        <v>142081</v>
      </c>
      <c r="D21" s="237">
        <v>82622</v>
      </c>
      <c r="E21" s="237">
        <v>224703</v>
      </c>
    </row>
    <row r="22" spans="2:5" ht="18" customHeight="1" x14ac:dyDescent="0.2">
      <c r="B22" s="281" t="s">
        <v>154</v>
      </c>
      <c r="C22" s="283"/>
      <c r="D22" s="283"/>
      <c r="E22" s="283"/>
    </row>
    <row r="23" spans="2:5" ht="18" customHeight="1" x14ac:dyDescent="0.2">
      <c r="B23" s="258" t="s">
        <v>5</v>
      </c>
      <c r="C23" s="231">
        <v>1668</v>
      </c>
      <c r="D23" s="231">
        <v>2372</v>
      </c>
      <c r="E23" s="283">
        <v>4040</v>
      </c>
    </row>
    <row r="24" spans="2:5" ht="18" customHeight="1" x14ac:dyDescent="0.2">
      <c r="B24" s="258" t="s">
        <v>6</v>
      </c>
      <c r="C24" s="231">
        <v>1763</v>
      </c>
      <c r="D24" s="231">
        <v>1454</v>
      </c>
      <c r="E24" s="283">
        <v>3217</v>
      </c>
    </row>
    <row r="25" spans="2:5" ht="18" customHeight="1" x14ac:dyDescent="0.2">
      <c r="B25" s="258" t="s">
        <v>7</v>
      </c>
      <c r="C25" s="231">
        <v>682</v>
      </c>
      <c r="D25" s="231">
        <v>1003</v>
      </c>
      <c r="E25" s="283">
        <v>1685</v>
      </c>
    </row>
    <row r="26" spans="2:5" ht="18" customHeight="1" x14ac:dyDescent="0.2">
      <c r="B26" s="281" t="s">
        <v>161</v>
      </c>
      <c r="C26" s="283">
        <v>4113</v>
      </c>
      <c r="D26" s="283">
        <v>4829</v>
      </c>
      <c r="E26" s="283">
        <v>8942</v>
      </c>
    </row>
    <row r="27" spans="2:5" ht="60" customHeight="1" x14ac:dyDescent="0.2">
      <c r="B27" s="1913" t="s">
        <v>156</v>
      </c>
      <c r="C27" s="1913"/>
      <c r="D27" s="1913"/>
      <c r="E27" s="1913"/>
    </row>
    <row r="28" spans="2:5" ht="24" customHeight="1" x14ac:dyDescent="0.2">
      <c r="B28" s="1915" t="s">
        <v>157</v>
      </c>
      <c r="C28" s="1915"/>
      <c r="D28" s="1915"/>
      <c r="E28" s="1915"/>
    </row>
    <row r="29" spans="2:5" ht="50.25" customHeight="1" x14ac:dyDescent="0.2">
      <c r="B29" s="1913" t="s">
        <v>162</v>
      </c>
      <c r="C29" s="1913"/>
      <c r="D29" s="1913"/>
      <c r="E29" s="1913"/>
    </row>
  </sheetData>
  <mergeCells count="6">
    <mergeCell ref="B29:E29"/>
    <mergeCell ref="B2:E2"/>
    <mergeCell ref="B3:E3"/>
    <mergeCell ref="B4:E4"/>
    <mergeCell ref="B27:E27"/>
    <mergeCell ref="B28:E28"/>
  </mergeCells>
  <hyperlinks>
    <hyperlink ref="G2" location="'Indice Total'!A7"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Q78"/>
  <sheetViews>
    <sheetView showGridLines="0" zoomScale="90" zoomScaleNormal="90" workbookViewId="0"/>
  </sheetViews>
  <sheetFormatPr baseColWidth="10" defaultRowHeight="15" x14ac:dyDescent="0.25"/>
  <cols>
    <col min="1" max="1" width="23.7109375" customWidth="1"/>
    <col min="2" max="2" width="54.7109375" customWidth="1"/>
    <col min="12" max="12" width="6.7109375" customWidth="1"/>
    <col min="13" max="15" width="4.5703125" customWidth="1"/>
  </cols>
  <sheetData>
    <row r="1" spans="2:17" ht="42.95" customHeight="1" x14ac:dyDescent="0.25"/>
    <row r="2" spans="2:17" ht="18" x14ac:dyDescent="0.25">
      <c r="B2" s="1818" t="s">
        <v>163</v>
      </c>
      <c r="C2" s="1818"/>
      <c r="D2" s="1818"/>
      <c r="E2" s="1818"/>
      <c r="F2" s="1818"/>
      <c r="G2" s="3" t="s">
        <v>885</v>
      </c>
      <c r="H2" s="3"/>
      <c r="I2" s="3"/>
      <c r="J2" s="3"/>
      <c r="K2" s="3"/>
    </row>
    <row r="3" spans="2:17" ht="36" customHeight="1" x14ac:dyDescent="0.25">
      <c r="B3" s="1851" t="s">
        <v>164</v>
      </c>
      <c r="C3" s="1851"/>
      <c r="D3" s="1851"/>
      <c r="E3" s="1851"/>
      <c r="F3" s="1851"/>
    </row>
    <row r="4" spans="2:17" ht="19.149999999999999" customHeight="1" thickBot="1" x14ac:dyDescent="0.3">
      <c r="B4" s="1847">
        <v>2017</v>
      </c>
      <c r="C4" s="1847"/>
      <c r="D4" s="1847"/>
      <c r="E4" s="1847"/>
      <c r="F4" s="1847"/>
    </row>
    <row r="5" spans="2:17" x14ac:dyDescent="0.25">
      <c r="B5" s="286"/>
      <c r="C5" s="286"/>
      <c r="D5" s="286"/>
      <c r="E5" s="286"/>
      <c r="F5" s="286"/>
    </row>
    <row r="6" spans="2:17" ht="15.75" x14ac:dyDescent="0.25">
      <c r="B6" s="1837" t="s">
        <v>61</v>
      </c>
      <c r="C6" s="1917" t="s">
        <v>23</v>
      </c>
      <c r="D6" s="1917"/>
      <c r="E6" s="1917"/>
      <c r="F6" s="287"/>
    </row>
    <row r="7" spans="2:17" ht="28.5" customHeight="1" x14ac:dyDescent="0.25">
      <c r="B7" s="1903"/>
      <c r="C7" s="229" t="s">
        <v>24</v>
      </c>
      <c r="D7" s="229" t="s">
        <v>25</v>
      </c>
      <c r="E7" s="229" t="s">
        <v>26</v>
      </c>
      <c r="F7" s="228" t="s">
        <v>10</v>
      </c>
      <c r="L7" s="288"/>
    </row>
    <row r="8" spans="2:17" ht="18" customHeight="1" x14ac:dyDescent="0.25">
      <c r="B8" s="289" t="s">
        <v>148</v>
      </c>
      <c r="C8" s="282"/>
      <c r="D8" s="282"/>
      <c r="E8" s="282"/>
      <c r="F8" s="282"/>
    </row>
    <row r="9" spans="2:17" ht="18" customHeight="1" x14ac:dyDescent="0.25">
      <c r="B9" s="249" t="s">
        <v>62</v>
      </c>
      <c r="C9" s="290">
        <v>622</v>
      </c>
      <c r="D9" s="290">
        <v>294</v>
      </c>
      <c r="E9" s="290">
        <v>172</v>
      </c>
      <c r="F9" s="283">
        <v>1088</v>
      </c>
      <c r="L9" s="291"/>
      <c r="M9" s="292"/>
      <c r="N9" s="292"/>
      <c r="O9" s="292"/>
      <c r="P9" s="112"/>
      <c r="Q9" s="293"/>
    </row>
    <row r="10" spans="2:17" ht="18" customHeight="1" x14ac:dyDescent="0.25">
      <c r="B10" s="249" t="s">
        <v>63</v>
      </c>
      <c r="C10" s="290">
        <v>923</v>
      </c>
      <c r="D10" s="290">
        <v>835</v>
      </c>
      <c r="E10" s="290">
        <v>133</v>
      </c>
      <c r="F10" s="283">
        <v>1891</v>
      </c>
      <c r="L10" s="291"/>
      <c r="M10" s="292"/>
      <c r="N10" s="292"/>
      <c r="O10" s="292"/>
      <c r="P10" s="112"/>
      <c r="Q10" s="293"/>
    </row>
    <row r="11" spans="2:17" ht="18" customHeight="1" x14ac:dyDescent="0.25">
      <c r="B11" s="249" t="s">
        <v>64</v>
      </c>
      <c r="C11" s="290">
        <v>1832</v>
      </c>
      <c r="D11" s="290">
        <v>1245</v>
      </c>
      <c r="E11" s="290">
        <v>211</v>
      </c>
      <c r="F11" s="283">
        <v>3288</v>
      </c>
      <c r="L11" s="291"/>
      <c r="M11" s="292"/>
      <c r="N11" s="292"/>
      <c r="O11" s="292"/>
      <c r="P11" s="112"/>
      <c r="Q11" s="293"/>
    </row>
    <row r="12" spans="2:17" ht="18" customHeight="1" x14ac:dyDescent="0.25">
      <c r="B12" s="249" t="s">
        <v>65</v>
      </c>
      <c r="C12" s="290">
        <v>839</v>
      </c>
      <c r="D12" s="290">
        <v>398</v>
      </c>
      <c r="E12" s="290">
        <v>16</v>
      </c>
      <c r="F12" s="283">
        <v>1253</v>
      </c>
      <c r="L12" s="291"/>
      <c r="M12" s="292"/>
      <c r="N12" s="292"/>
      <c r="O12" s="292"/>
      <c r="P12" s="112"/>
      <c r="Q12" s="293"/>
    </row>
    <row r="13" spans="2:17" ht="18" customHeight="1" x14ac:dyDescent="0.25">
      <c r="B13" s="249" t="s">
        <v>66</v>
      </c>
      <c r="C13" s="290">
        <v>2134</v>
      </c>
      <c r="D13" s="290">
        <v>1178</v>
      </c>
      <c r="E13" s="290">
        <v>44</v>
      </c>
      <c r="F13" s="283">
        <v>3356</v>
      </c>
      <c r="L13" s="291"/>
      <c r="M13" s="292"/>
      <c r="N13" s="292"/>
      <c r="O13" s="292"/>
      <c r="P13" s="112"/>
      <c r="Q13" s="293"/>
    </row>
    <row r="14" spans="2:17" ht="18" customHeight="1" x14ac:dyDescent="0.25">
      <c r="B14" s="249" t="s">
        <v>67</v>
      </c>
      <c r="C14" s="290">
        <v>4153</v>
      </c>
      <c r="D14" s="290">
        <v>2724</v>
      </c>
      <c r="E14" s="290">
        <v>9027</v>
      </c>
      <c r="F14" s="283">
        <v>15904</v>
      </c>
      <c r="L14" s="291"/>
      <c r="M14" s="292"/>
      <c r="N14" s="292"/>
      <c r="O14" s="292"/>
      <c r="P14" s="112"/>
      <c r="Q14" s="293"/>
    </row>
    <row r="15" spans="2:17" ht="18" customHeight="1" x14ac:dyDescent="0.25">
      <c r="B15" s="249" t="s">
        <v>68</v>
      </c>
      <c r="C15" s="290">
        <v>3283</v>
      </c>
      <c r="D15" s="290">
        <v>3784</v>
      </c>
      <c r="E15" s="290">
        <v>439</v>
      </c>
      <c r="F15" s="283">
        <v>7506</v>
      </c>
      <c r="L15" s="291"/>
      <c r="M15" s="292"/>
      <c r="N15" s="292"/>
      <c r="O15" s="292"/>
      <c r="P15" s="112"/>
      <c r="Q15" s="293"/>
    </row>
    <row r="16" spans="2:17" ht="18" customHeight="1" x14ac:dyDescent="0.25">
      <c r="B16" s="249" t="s">
        <v>69</v>
      </c>
      <c r="C16" s="290">
        <v>3491</v>
      </c>
      <c r="D16" s="290">
        <v>3504</v>
      </c>
      <c r="E16" s="290">
        <v>469</v>
      </c>
      <c r="F16" s="283">
        <v>7464</v>
      </c>
      <c r="L16" s="291"/>
      <c r="M16" s="292"/>
      <c r="N16" s="292"/>
      <c r="O16" s="292"/>
      <c r="P16" s="112"/>
      <c r="Q16" s="293"/>
    </row>
    <row r="17" spans="2:17" ht="18" customHeight="1" x14ac:dyDescent="0.25">
      <c r="B17" s="249" t="s">
        <v>70</v>
      </c>
      <c r="C17" s="290">
        <v>6532</v>
      </c>
      <c r="D17" s="290">
        <v>3841</v>
      </c>
      <c r="E17" s="290">
        <v>1519</v>
      </c>
      <c r="F17" s="283">
        <v>11892</v>
      </c>
      <c r="L17" s="291"/>
      <c r="M17" s="292"/>
      <c r="N17" s="292"/>
      <c r="O17" s="292"/>
      <c r="P17" s="112"/>
      <c r="Q17" s="293"/>
    </row>
    <row r="18" spans="2:17" ht="18" customHeight="1" x14ac:dyDescent="0.25">
      <c r="B18" s="249" t="s">
        <v>71</v>
      </c>
      <c r="C18" s="290">
        <v>2426</v>
      </c>
      <c r="D18" s="290">
        <v>3889</v>
      </c>
      <c r="E18" s="290">
        <v>18</v>
      </c>
      <c r="F18" s="283">
        <v>6333</v>
      </c>
      <c r="L18" s="291"/>
      <c r="M18" s="292"/>
      <c r="N18" s="292"/>
      <c r="O18" s="292"/>
      <c r="P18" s="112"/>
      <c r="Q18" s="293"/>
    </row>
    <row r="19" spans="2:17" ht="18" customHeight="1" x14ac:dyDescent="0.25">
      <c r="B19" s="249" t="s">
        <v>72</v>
      </c>
      <c r="C19" s="290">
        <v>1181</v>
      </c>
      <c r="D19" s="290">
        <v>810</v>
      </c>
      <c r="E19" s="290">
        <v>76</v>
      </c>
      <c r="F19" s="283">
        <v>2067</v>
      </c>
      <c r="L19" s="291"/>
      <c r="M19" s="292"/>
      <c r="N19" s="292"/>
      <c r="O19" s="292"/>
      <c r="P19" s="112"/>
      <c r="Q19" s="293"/>
    </row>
    <row r="20" spans="2:17" ht="18" customHeight="1" x14ac:dyDescent="0.25">
      <c r="B20" s="249" t="s">
        <v>73</v>
      </c>
      <c r="C20" s="290">
        <v>3135</v>
      </c>
      <c r="D20" s="290">
        <v>3125</v>
      </c>
      <c r="E20" s="290">
        <v>1127</v>
      </c>
      <c r="F20" s="283">
        <v>7387</v>
      </c>
      <c r="L20" s="291"/>
      <c r="M20" s="292"/>
      <c r="N20" s="292"/>
      <c r="O20" s="292"/>
      <c r="P20" s="112"/>
      <c r="Q20" s="293"/>
    </row>
    <row r="21" spans="2:17" ht="18" customHeight="1" x14ac:dyDescent="0.25">
      <c r="B21" s="249" t="s">
        <v>112</v>
      </c>
      <c r="C21" s="290">
        <v>332</v>
      </c>
      <c r="D21" s="290">
        <v>348</v>
      </c>
      <c r="E21" s="290">
        <v>5</v>
      </c>
      <c r="F21" s="283">
        <v>685</v>
      </c>
      <c r="L21" s="291"/>
      <c r="M21" s="292"/>
      <c r="N21" s="292"/>
      <c r="O21" s="292"/>
      <c r="P21" s="112"/>
      <c r="Q21" s="293"/>
    </row>
    <row r="22" spans="2:17" ht="18" customHeight="1" x14ac:dyDescent="0.25">
      <c r="B22" s="249" t="s">
        <v>75</v>
      </c>
      <c r="C22" s="290">
        <v>471</v>
      </c>
      <c r="D22" s="290">
        <v>423</v>
      </c>
      <c r="E22" s="290">
        <v>722</v>
      </c>
      <c r="F22" s="283">
        <v>1616</v>
      </c>
      <c r="L22" s="291"/>
      <c r="M22" s="292"/>
      <c r="N22" s="292"/>
      <c r="O22" s="292"/>
      <c r="P22" s="112"/>
      <c r="Q22" s="293"/>
    </row>
    <row r="23" spans="2:17" ht="18" customHeight="1" x14ac:dyDescent="0.25">
      <c r="B23" s="249" t="s">
        <v>76</v>
      </c>
      <c r="C23" s="231">
        <v>38556</v>
      </c>
      <c r="D23" s="231">
        <v>49972</v>
      </c>
      <c r="E23" s="231">
        <v>9805</v>
      </c>
      <c r="F23" s="283">
        <v>98333</v>
      </c>
      <c r="L23" s="291"/>
      <c r="M23" s="292"/>
      <c r="N23" s="292"/>
      <c r="O23" s="292"/>
      <c r="P23" s="112"/>
      <c r="Q23" s="293"/>
    </row>
    <row r="24" spans="2:17" ht="18" customHeight="1" x14ac:dyDescent="0.25">
      <c r="B24" s="289" t="s">
        <v>149</v>
      </c>
      <c r="C24" s="283">
        <v>69910</v>
      </c>
      <c r="D24" s="283">
        <v>76370</v>
      </c>
      <c r="E24" s="283">
        <v>23783</v>
      </c>
      <c r="F24" s="283">
        <v>170063</v>
      </c>
      <c r="G24" s="294"/>
      <c r="H24" s="294"/>
      <c r="I24" s="294"/>
      <c r="J24" s="294"/>
      <c r="K24" s="294"/>
      <c r="L24" s="291"/>
      <c r="M24" s="292"/>
      <c r="N24" s="292"/>
      <c r="O24" s="292"/>
      <c r="P24" s="112"/>
      <c r="Q24" s="293"/>
    </row>
    <row r="25" spans="2:17" ht="18" customHeight="1" x14ac:dyDescent="0.25">
      <c r="B25" s="289" t="s">
        <v>150</v>
      </c>
      <c r="C25" s="283"/>
      <c r="D25" s="283"/>
      <c r="E25" s="283"/>
      <c r="F25" s="283"/>
      <c r="N25" s="292"/>
    </row>
    <row r="26" spans="2:17" ht="18" customHeight="1" x14ac:dyDescent="0.25">
      <c r="B26" s="295" t="s">
        <v>62</v>
      </c>
      <c r="C26" s="296">
        <v>167</v>
      </c>
      <c r="D26" s="296">
        <v>66</v>
      </c>
      <c r="E26" s="296">
        <v>39</v>
      </c>
      <c r="F26" s="283">
        <v>272</v>
      </c>
      <c r="L26" s="112"/>
      <c r="N26" s="292"/>
      <c r="Q26" s="293"/>
    </row>
    <row r="27" spans="2:17" ht="18" customHeight="1" x14ac:dyDescent="0.25">
      <c r="B27" s="295" t="s">
        <v>63</v>
      </c>
      <c r="C27" s="296">
        <v>229</v>
      </c>
      <c r="D27" s="296">
        <v>146</v>
      </c>
      <c r="E27" s="296">
        <v>27</v>
      </c>
      <c r="F27" s="283">
        <v>402</v>
      </c>
      <c r="L27" s="112"/>
      <c r="N27" s="292"/>
      <c r="Q27" s="293"/>
    </row>
    <row r="28" spans="2:17" ht="18" customHeight="1" x14ac:dyDescent="0.25">
      <c r="B28" s="295" t="s">
        <v>64</v>
      </c>
      <c r="C28" s="296">
        <v>507</v>
      </c>
      <c r="D28" s="296">
        <v>364</v>
      </c>
      <c r="E28" s="296">
        <v>68</v>
      </c>
      <c r="F28" s="283">
        <v>939</v>
      </c>
      <c r="L28" s="112"/>
      <c r="N28" s="292"/>
      <c r="Q28" s="293"/>
    </row>
    <row r="29" spans="2:17" ht="18" customHeight="1" x14ac:dyDescent="0.25">
      <c r="B29" s="295" t="s">
        <v>65</v>
      </c>
      <c r="C29" s="296">
        <v>174</v>
      </c>
      <c r="D29" s="296">
        <v>92</v>
      </c>
      <c r="E29" s="296">
        <v>5</v>
      </c>
      <c r="F29" s="283">
        <v>271</v>
      </c>
      <c r="L29" s="112"/>
      <c r="N29" s="292"/>
      <c r="Q29" s="293"/>
    </row>
    <row r="30" spans="2:17" ht="18" customHeight="1" x14ac:dyDescent="0.25">
      <c r="B30" s="295" t="s">
        <v>66</v>
      </c>
      <c r="C30" s="296">
        <v>537</v>
      </c>
      <c r="D30" s="296">
        <v>247</v>
      </c>
      <c r="E30" s="296">
        <v>15</v>
      </c>
      <c r="F30" s="283">
        <v>799</v>
      </c>
      <c r="L30" s="112"/>
      <c r="N30" s="292"/>
      <c r="Q30" s="293"/>
    </row>
    <row r="31" spans="2:17" ht="18" customHeight="1" x14ac:dyDescent="0.25">
      <c r="B31" s="295" t="s">
        <v>67</v>
      </c>
      <c r="C31" s="296">
        <v>1334</v>
      </c>
      <c r="D31" s="296">
        <v>533</v>
      </c>
      <c r="E31" s="296">
        <v>2365</v>
      </c>
      <c r="F31" s="283">
        <v>4232</v>
      </c>
      <c r="L31" s="112"/>
      <c r="N31" s="292"/>
      <c r="Q31" s="293"/>
    </row>
    <row r="32" spans="2:17" ht="18" customHeight="1" x14ac:dyDescent="0.25">
      <c r="B32" s="295" t="s">
        <v>68</v>
      </c>
      <c r="C32" s="296">
        <v>646</v>
      </c>
      <c r="D32" s="296">
        <v>632</v>
      </c>
      <c r="E32" s="296">
        <v>131</v>
      </c>
      <c r="F32" s="283">
        <v>1409</v>
      </c>
      <c r="L32" s="112"/>
      <c r="N32" s="292"/>
      <c r="Q32" s="293"/>
    </row>
    <row r="33" spans="2:17" ht="18" customHeight="1" x14ac:dyDescent="0.25">
      <c r="B33" s="295" t="s">
        <v>69</v>
      </c>
      <c r="C33" s="296">
        <v>807</v>
      </c>
      <c r="D33" s="296">
        <v>637</v>
      </c>
      <c r="E33" s="296">
        <v>111</v>
      </c>
      <c r="F33" s="283">
        <v>1555</v>
      </c>
      <c r="L33" s="112"/>
      <c r="N33" s="292"/>
      <c r="Q33" s="293"/>
    </row>
    <row r="34" spans="2:17" ht="18" customHeight="1" x14ac:dyDescent="0.25">
      <c r="B34" s="295" t="s">
        <v>70</v>
      </c>
      <c r="C34" s="296">
        <v>1639</v>
      </c>
      <c r="D34" s="296">
        <v>729</v>
      </c>
      <c r="E34" s="296">
        <v>290</v>
      </c>
      <c r="F34" s="283">
        <v>2658</v>
      </c>
      <c r="L34" s="112"/>
      <c r="N34" s="292"/>
      <c r="Q34" s="293"/>
    </row>
    <row r="35" spans="2:17" ht="18" customHeight="1" x14ac:dyDescent="0.25">
      <c r="B35" s="295" t="s">
        <v>71</v>
      </c>
      <c r="C35" s="296">
        <v>486</v>
      </c>
      <c r="D35" s="296">
        <v>855</v>
      </c>
      <c r="E35" s="296">
        <v>4</v>
      </c>
      <c r="F35" s="283">
        <v>1345</v>
      </c>
      <c r="L35" s="112"/>
      <c r="N35" s="292"/>
      <c r="Q35" s="293"/>
    </row>
    <row r="36" spans="2:17" ht="18" customHeight="1" x14ac:dyDescent="0.25">
      <c r="B36" s="295" t="s">
        <v>72</v>
      </c>
      <c r="C36" s="296">
        <v>223</v>
      </c>
      <c r="D36" s="296">
        <v>108</v>
      </c>
      <c r="E36" s="296">
        <v>17</v>
      </c>
      <c r="F36" s="283">
        <v>348</v>
      </c>
      <c r="L36" s="112"/>
      <c r="N36" s="292"/>
      <c r="Q36" s="293"/>
    </row>
    <row r="37" spans="2:17" ht="18" customHeight="1" x14ac:dyDescent="0.25">
      <c r="B37" s="295" t="s">
        <v>73</v>
      </c>
      <c r="C37" s="296">
        <v>624</v>
      </c>
      <c r="D37" s="296">
        <v>471</v>
      </c>
      <c r="E37" s="296">
        <v>184</v>
      </c>
      <c r="F37" s="283">
        <v>1279</v>
      </c>
      <c r="L37" s="112"/>
      <c r="N37" s="292"/>
      <c r="Q37" s="293"/>
    </row>
    <row r="38" spans="2:17" ht="18" customHeight="1" x14ac:dyDescent="0.25">
      <c r="B38" s="295" t="s">
        <v>112</v>
      </c>
      <c r="C38" s="296">
        <v>97</v>
      </c>
      <c r="D38" s="296">
        <v>65</v>
      </c>
      <c r="E38" s="296">
        <v>3</v>
      </c>
      <c r="F38" s="283">
        <v>165</v>
      </c>
      <c r="L38" s="112"/>
      <c r="N38" s="292"/>
      <c r="Q38" s="293"/>
    </row>
    <row r="39" spans="2:17" ht="18" customHeight="1" x14ac:dyDescent="0.25">
      <c r="B39" s="295" t="s">
        <v>75</v>
      </c>
      <c r="C39" s="296">
        <v>97</v>
      </c>
      <c r="D39" s="296">
        <v>80</v>
      </c>
      <c r="E39" s="296">
        <v>93</v>
      </c>
      <c r="F39" s="283">
        <v>270</v>
      </c>
      <c r="L39" s="112"/>
      <c r="N39" s="292"/>
      <c r="Q39" s="293"/>
    </row>
    <row r="40" spans="2:17" ht="18" customHeight="1" x14ac:dyDescent="0.25">
      <c r="B40" s="295" t="s">
        <v>76</v>
      </c>
      <c r="C40" s="296">
        <v>16685</v>
      </c>
      <c r="D40" s="296">
        <v>18483</v>
      </c>
      <c r="E40" s="296">
        <v>3528</v>
      </c>
      <c r="F40" s="283">
        <v>38696</v>
      </c>
      <c r="N40" s="292"/>
      <c r="Q40" s="293"/>
    </row>
    <row r="41" spans="2:17" ht="18" customHeight="1" x14ac:dyDescent="0.25">
      <c r="B41" s="289" t="s">
        <v>151</v>
      </c>
      <c r="C41" s="283">
        <v>24252</v>
      </c>
      <c r="D41" s="283">
        <v>23508</v>
      </c>
      <c r="E41" s="283">
        <v>6880</v>
      </c>
      <c r="F41" s="283">
        <v>54640</v>
      </c>
      <c r="G41" s="294"/>
      <c r="H41" s="294"/>
      <c r="I41" s="294"/>
      <c r="J41" s="294"/>
      <c r="K41" s="294"/>
      <c r="N41" s="292"/>
      <c r="Q41" s="293"/>
    </row>
    <row r="42" spans="2:17" ht="18" customHeight="1" x14ac:dyDescent="0.25">
      <c r="B42" s="297" t="s">
        <v>152</v>
      </c>
      <c r="C42" s="237"/>
      <c r="D42" s="237"/>
      <c r="E42" s="237"/>
      <c r="F42" s="237"/>
      <c r="N42" s="292"/>
    </row>
    <row r="43" spans="2:17" ht="18" customHeight="1" x14ac:dyDescent="0.25">
      <c r="B43" s="298" t="s">
        <v>62</v>
      </c>
      <c r="C43" s="285">
        <v>789</v>
      </c>
      <c r="D43" s="285">
        <v>360</v>
      </c>
      <c r="E43" s="285">
        <v>211</v>
      </c>
      <c r="F43" s="299">
        <v>1360</v>
      </c>
      <c r="G43" s="112"/>
      <c r="H43" s="112"/>
      <c r="I43" s="112"/>
      <c r="J43" s="112"/>
      <c r="K43" s="112"/>
      <c r="N43" s="292"/>
      <c r="Q43" s="293"/>
    </row>
    <row r="44" spans="2:17" ht="18" customHeight="1" x14ac:dyDescent="0.25">
      <c r="B44" s="298" t="s">
        <v>63</v>
      </c>
      <c r="C44" s="285">
        <v>1152</v>
      </c>
      <c r="D44" s="285">
        <v>981</v>
      </c>
      <c r="E44" s="285">
        <v>160</v>
      </c>
      <c r="F44" s="299">
        <v>2293</v>
      </c>
      <c r="G44" s="112"/>
      <c r="H44" s="112"/>
      <c r="I44" s="112"/>
      <c r="J44" s="112"/>
      <c r="K44" s="112"/>
      <c r="N44" s="292"/>
      <c r="Q44" s="293"/>
    </row>
    <row r="45" spans="2:17" ht="18" customHeight="1" x14ac:dyDescent="0.25">
      <c r="B45" s="298" t="s">
        <v>64</v>
      </c>
      <c r="C45" s="285">
        <v>2339</v>
      </c>
      <c r="D45" s="285">
        <v>1609</v>
      </c>
      <c r="E45" s="285">
        <v>279</v>
      </c>
      <c r="F45" s="299">
        <v>4227</v>
      </c>
      <c r="G45" s="112"/>
      <c r="H45" s="112"/>
      <c r="I45" s="112"/>
      <c r="J45" s="112"/>
      <c r="K45" s="112"/>
      <c r="N45" s="292"/>
      <c r="Q45" s="293"/>
    </row>
    <row r="46" spans="2:17" ht="18" customHeight="1" x14ac:dyDescent="0.25">
      <c r="B46" s="298" t="s">
        <v>65</v>
      </c>
      <c r="C46" s="285">
        <v>1013</v>
      </c>
      <c r="D46" s="285">
        <v>490</v>
      </c>
      <c r="E46" s="285">
        <v>21</v>
      </c>
      <c r="F46" s="299">
        <v>1524</v>
      </c>
      <c r="G46" s="112"/>
      <c r="H46" s="112"/>
      <c r="I46" s="112"/>
      <c r="J46" s="112"/>
      <c r="K46" s="112"/>
      <c r="N46" s="292"/>
      <c r="Q46" s="293"/>
    </row>
    <row r="47" spans="2:17" ht="18" customHeight="1" x14ac:dyDescent="0.25">
      <c r="B47" s="298" t="s">
        <v>66</v>
      </c>
      <c r="C47" s="285">
        <v>2671</v>
      </c>
      <c r="D47" s="285">
        <v>1425</v>
      </c>
      <c r="E47" s="285">
        <v>59</v>
      </c>
      <c r="F47" s="299">
        <v>4155</v>
      </c>
      <c r="G47" s="112"/>
      <c r="H47" s="112"/>
      <c r="I47" s="112"/>
      <c r="J47" s="112"/>
      <c r="K47" s="112"/>
      <c r="N47" s="292"/>
      <c r="Q47" s="293"/>
    </row>
    <row r="48" spans="2:17" ht="18" customHeight="1" x14ac:dyDescent="0.25">
      <c r="B48" s="298" t="s">
        <v>67</v>
      </c>
      <c r="C48" s="285">
        <v>5487</v>
      </c>
      <c r="D48" s="285">
        <v>3257</v>
      </c>
      <c r="E48" s="285">
        <v>11392</v>
      </c>
      <c r="F48" s="299">
        <v>20136</v>
      </c>
      <c r="G48" s="112"/>
      <c r="H48" s="112"/>
      <c r="I48" s="112"/>
      <c r="J48" s="112"/>
      <c r="K48" s="112"/>
      <c r="N48" s="292"/>
      <c r="Q48" s="293"/>
    </row>
    <row r="49" spans="2:17" ht="18" customHeight="1" x14ac:dyDescent="0.25">
      <c r="B49" s="298" t="s">
        <v>68</v>
      </c>
      <c r="C49" s="285">
        <v>3929</v>
      </c>
      <c r="D49" s="285">
        <v>4416</v>
      </c>
      <c r="E49" s="285">
        <v>570</v>
      </c>
      <c r="F49" s="299">
        <v>8915</v>
      </c>
      <c r="G49" s="112"/>
      <c r="H49" s="112"/>
      <c r="I49" s="112"/>
      <c r="J49" s="112"/>
      <c r="K49" s="112"/>
      <c r="N49" s="292"/>
      <c r="Q49" s="293"/>
    </row>
    <row r="50" spans="2:17" ht="18" customHeight="1" x14ac:dyDescent="0.25">
      <c r="B50" s="298" t="s">
        <v>69</v>
      </c>
      <c r="C50" s="285">
        <v>4298</v>
      </c>
      <c r="D50" s="285">
        <v>4141</v>
      </c>
      <c r="E50" s="285">
        <v>580</v>
      </c>
      <c r="F50" s="299">
        <v>9019</v>
      </c>
      <c r="G50" s="112"/>
      <c r="H50" s="112"/>
      <c r="I50" s="112"/>
      <c r="J50" s="112"/>
      <c r="K50" s="112"/>
      <c r="N50" s="292"/>
      <c r="Q50" s="293"/>
    </row>
    <row r="51" spans="2:17" ht="18" customHeight="1" x14ac:dyDescent="0.25">
      <c r="B51" s="298" t="s">
        <v>70</v>
      </c>
      <c r="C51" s="285">
        <v>8171</v>
      </c>
      <c r="D51" s="285">
        <v>4570</v>
      </c>
      <c r="E51" s="285">
        <v>1809</v>
      </c>
      <c r="F51" s="299">
        <v>14550</v>
      </c>
      <c r="G51" s="112"/>
      <c r="H51" s="112"/>
      <c r="I51" s="112"/>
      <c r="J51" s="112"/>
      <c r="K51" s="112"/>
      <c r="N51" s="292"/>
      <c r="Q51" s="293"/>
    </row>
    <row r="52" spans="2:17" ht="18" customHeight="1" x14ac:dyDescent="0.25">
      <c r="B52" s="298" t="s">
        <v>71</v>
      </c>
      <c r="C52" s="285">
        <v>2912</v>
      </c>
      <c r="D52" s="285">
        <v>4744</v>
      </c>
      <c r="E52" s="285">
        <v>22</v>
      </c>
      <c r="F52" s="299">
        <v>7678</v>
      </c>
      <c r="G52" s="112"/>
      <c r="H52" s="112"/>
      <c r="I52" s="112"/>
      <c r="J52" s="112"/>
      <c r="K52" s="112"/>
      <c r="N52" s="292"/>
      <c r="Q52" s="293"/>
    </row>
    <row r="53" spans="2:17" ht="18" customHeight="1" x14ac:dyDescent="0.25">
      <c r="B53" s="298" t="s">
        <v>72</v>
      </c>
      <c r="C53" s="285">
        <v>1404</v>
      </c>
      <c r="D53" s="285">
        <v>918</v>
      </c>
      <c r="E53" s="285">
        <v>93</v>
      </c>
      <c r="F53" s="299">
        <v>2415</v>
      </c>
      <c r="G53" s="112"/>
      <c r="H53" s="112"/>
      <c r="I53" s="112"/>
      <c r="J53" s="112"/>
      <c r="K53" s="112"/>
      <c r="N53" s="292"/>
      <c r="Q53" s="293"/>
    </row>
    <row r="54" spans="2:17" ht="18" customHeight="1" x14ac:dyDescent="0.25">
      <c r="B54" s="298" t="s">
        <v>73</v>
      </c>
      <c r="C54" s="285">
        <v>3759</v>
      </c>
      <c r="D54" s="285">
        <v>3596</v>
      </c>
      <c r="E54" s="285">
        <v>1311</v>
      </c>
      <c r="F54" s="299">
        <v>8666</v>
      </c>
      <c r="G54" s="112"/>
      <c r="H54" s="112"/>
      <c r="I54" s="112"/>
      <c r="J54" s="112"/>
      <c r="K54" s="112"/>
      <c r="N54" s="292"/>
      <c r="Q54" s="293"/>
    </row>
    <row r="55" spans="2:17" ht="18" customHeight="1" x14ac:dyDescent="0.25">
      <c r="B55" s="298" t="s">
        <v>112</v>
      </c>
      <c r="C55" s="285">
        <v>429</v>
      </c>
      <c r="D55" s="285">
        <v>413</v>
      </c>
      <c r="E55" s="285">
        <v>8</v>
      </c>
      <c r="F55" s="299">
        <v>850</v>
      </c>
      <c r="G55" s="112"/>
      <c r="H55" s="112"/>
      <c r="I55" s="112"/>
      <c r="J55" s="112"/>
      <c r="K55" s="112"/>
      <c r="N55" s="292"/>
      <c r="Q55" s="293"/>
    </row>
    <row r="56" spans="2:17" ht="18" customHeight="1" x14ac:dyDescent="0.25">
      <c r="B56" s="298" t="s">
        <v>75</v>
      </c>
      <c r="C56" s="285">
        <v>568</v>
      </c>
      <c r="D56" s="285">
        <v>503</v>
      </c>
      <c r="E56" s="285">
        <v>815</v>
      </c>
      <c r="F56" s="299">
        <v>1886</v>
      </c>
      <c r="G56" s="112"/>
      <c r="H56" s="112"/>
      <c r="I56" s="112"/>
      <c r="J56" s="112"/>
      <c r="K56" s="112"/>
      <c r="N56" s="292"/>
      <c r="Q56" s="293"/>
    </row>
    <row r="57" spans="2:17" ht="18" customHeight="1" x14ac:dyDescent="0.25">
      <c r="B57" s="298" t="s">
        <v>76</v>
      </c>
      <c r="C57" s="285">
        <v>55241</v>
      </c>
      <c r="D57" s="285">
        <v>68455</v>
      </c>
      <c r="E57" s="285">
        <v>13333</v>
      </c>
      <c r="F57" s="299">
        <v>137029</v>
      </c>
      <c r="G57" s="112"/>
      <c r="H57" s="112"/>
      <c r="I57" s="112"/>
      <c r="J57" s="112"/>
      <c r="K57" s="112"/>
      <c r="N57" s="292"/>
      <c r="Q57" s="293"/>
    </row>
    <row r="58" spans="2:17" ht="18" customHeight="1" x14ac:dyDescent="0.25">
      <c r="B58" s="236" t="s">
        <v>165</v>
      </c>
      <c r="C58" s="237">
        <v>94162</v>
      </c>
      <c r="D58" s="237">
        <v>99878</v>
      </c>
      <c r="E58" s="237">
        <v>30663</v>
      </c>
      <c r="F58" s="237">
        <v>224703</v>
      </c>
      <c r="G58" s="294"/>
      <c r="H58" s="294"/>
      <c r="I58" s="294"/>
      <c r="J58" s="294"/>
      <c r="K58" s="294"/>
      <c r="N58" s="292"/>
      <c r="Q58" s="293"/>
    </row>
    <row r="59" spans="2:17" ht="18" customHeight="1" x14ac:dyDescent="0.25">
      <c r="B59" s="289" t="s">
        <v>154</v>
      </c>
      <c r="C59" s="283"/>
      <c r="D59" s="283"/>
      <c r="E59" s="283"/>
      <c r="F59" s="283"/>
      <c r="G59" s="112"/>
      <c r="H59" s="112"/>
      <c r="I59" s="112"/>
      <c r="J59" s="112"/>
      <c r="K59" s="112"/>
      <c r="N59" s="292"/>
    </row>
    <row r="60" spans="2:17" ht="18" customHeight="1" x14ac:dyDescent="0.25">
      <c r="B60" s="249" t="s">
        <v>62</v>
      </c>
      <c r="C60" s="231">
        <v>35</v>
      </c>
      <c r="D60" s="231">
        <v>6</v>
      </c>
      <c r="E60" s="231">
        <v>25</v>
      </c>
      <c r="F60" s="250">
        <v>66</v>
      </c>
      <c r="G60" s="112"/>
      <c r="H60" s="112"/>
      <c r="I60" s="112"/>
      <c r="J60" s="112"/>
      <c r="K60" s="112"/>
      <c r="M60" s="112"/>
      <c r="N60" s="292"/>
    </row>
    <row r="61" spans="2:17" ht="18" customHeight="1" x14ac:dyDescent="0.25">
      <c r="B61" s="249" t="s">
        <v>63</v>
      </c>
      <c r="C61" s="231">
        <v>74</v>
      </c>
      <c r="D61" s="231">
        <v>74</v>
      </c>
      <c r="E61" s="231">
        <v>4</v>
      </c>
      <c r="F61" s="250">
        <v>152</v>
      </c>
      <c r="G61" s="112"/>
      <c r="H61" s="112"/>
      <c r="I61" s="112"/>
      <c r="J61" s="112"/>
      <c r="K61" s="112"/>
      <c r="M61" s="112"/>
      <c r="N61" s="292"/>
    </row>
    <row r="62" spans="2:17" ht="18" customHeight="1" x14ac:dyDescent="0.25">
      <c r="B62" s="249" t="s">
        <v>64</v>
      </c>
      <c r="C62" s="231">
        <v>158</v>
      </c>
      <c r="D62" s="231">
        <v>84</v>
      </c>
      <c r="E62" s="231">
        <v>14</v>
      </c>
      <c r="F62" s="250">
        <v>256</v>
      </c>
      <c r="G62" s="112"/>
      <c r="H62" s="112"/>
      <c r="I62" s="112"/>
      <c r="J62" s="112"/>
      <c r="K62" s="112"/>
      <c r="L62" s="300"/>
      <c r="M62" s="112"/>
      <c r="N62" s="292"/>
    </row>
    <row r="63" spans="2:17" ht="18" customHeight="1" x14ac:dyDescent="0.25">
      <c r="B63" s="249" t="s">
        <v>65</v>
      </c>
      <c r="C63" s="231">
        <v>96</v>
      </c>
      <c r="D63" s="231">
        <v>35</v>
      </c>
      <c r="E63" s="231">
        <v>2</v>
      </c>
      <c r="F63" s="250">
        <v>133</v>
      </c>
      <c r="G63" s="112"/>
      <c r="H63" s="112"/>
      <c r="I63" s="112"/>
      <c r="J63" s="112"/>
      <c r="K63" s="112"/>
      <c r="M63" s="112"/>
      <c r="N63" s="292"/>
    </row>
    <row r="64" spans="2:17" ht="18" customHeight="1" x14ac:dyDescent="0.25">
      <c r="B64" s="249" t="s">
        <v>66</v>
      </c>
      <c r="C64" s="231">
        <v>151</v>
      </c>
      <c r="D64" s="231">
        <v>15</v>
      </c>
      <c r="E64" s="231">
        <v>3</v>
      </c>
      <c r="F64" s="250">
        <v>169</v>
      </c>
      <c r="G64" s="112"/>
      <c r="H64" s="112"/>
      <c r="I64" s="112"/>
      <c r="J64" s="112"/>
      <c r="K64" s="112"/>
      <c r="M64" s="112"/>
      <c r="N64" s="292"/>
    </row>
    <row r="65" spans="2:14" ht="18" customHeight="1" x14ac:dyDescent="0.25">
      <c r="B65" s="249" t="s">
        <v>67</v>
      </c>
      <c r="C65" s="231">
        <v>161</v>
      </c>
      <c r="D65" s="231">
        <v>57</v>
      </c>
      <c r="E65" s="231">
        <v>322</v>
      </c>
      <c r="F65" s="250">
        <v>540</v>
      </c>
      <c r="G65" s="112"/>
      <c r="H65" s="112"/>
      <c r="I65" s="112"/>
      <c r="J65" s="112"/>
      <c r="K65" s="112"/>
      <c r="M65" s="112"/>
      <c r="N65" s="292"/>
    </row>
    <row r="66" spans="2:14" ht="18" customHeight="1" x14ac:dyDescent="0.25">
      <c r="B66" s="249" t="s">
        <v>68</v>
      </c>
      <c r="C66" s="231">
        <v>152</v>
      </c>
      <c r="D66" s="231">
        <v>90</v>
      </c>
      <c r="E66" s="231">
        <v>100</v>
      </c>
      <c r="F66" s="250">
        <v>342</v>
      </c>
      <c r="G66" s="112"/>
      <c r="H66" s="112"/>
      <c r="I66" s="112"/>
      <c r="J66" s="112"/>
      <c r="K66" s="112"/>
      <c r="M66" s="112"/>
      <c r="N66" s="292"/>
    </row>
    <row r="67" spans="2:14" ht="18" customHeight="1" x14ac:dyDescent="0.25">
      <c r="B67" s="249" t="s">
        <v>69</v>
      </c>
      <c r="C67" s="231">
        <v>130</v>
      </c>
      <c r="D67" s="231">
        <v>133</v>
      </c>
      <c r="E67" s="231">
        <v>72</v>
      </c>
      <c r="F67" s="250">
        <v>335</v>
      </c>
      <c r="G67" s="112"/>
      <c r="H67" s="112"/>
      <c r="I67" s="112"/>
      <c r="J67" s="112"/>
      <c r="K67" s="112"/>
      <c r="M67" s="112"/>
      <c r="N67" s="292"/>
    </row>
    <row r="68" spans="2:14" ht="18" customHeight="1" x14ac:dyDescent="0.25">
      <c r="B68" s="249" t="s">
        <v>70</v>
      </c>
      <c r="C68" s="231">
        <v>333</v>
      </c>
      <c r="D68" s="231">
        <v>111</v>
      </c>
      <c r="E68" s="231">
        <v>93</v>
      </c>
      <c r="F68" s="250">
        <v>537</v>
      </c>
      <c r="G68" s="112"/>
      <c r="H68" s="112"/>
      <c r="I68" s="112"/>
      <c r="J68" s="112"/>
      <c r="K68" s="112"/>
      <c r="M68" s="112"/>
      <c r="N68" s="292"/>
    </row>
    <row r="69" spans="2:14" ht="18" customHeight="1" x14ac:dyDescent="0.25">
      <c r="B69" s="249" t="s">
        <v>71</v>
      </c>
      <c r="C69" s="231">
        <v>149</v>
      </c>
      <c r="D69" s="231">
        <v>158</v>
      </c>
      <c r="E69" s="231">
        <v>3</v>
      </c>
      <c r="F69" s="250">
        <v>310</v>
      </c>
      <c r="G69" s="112"/>
      <c r="H69" s="112"/>
      <c r="I69" s="112"/>
      <c r="J69" s="112"/>
      <c r="K69" s="112"/>
      <c r="M69" s="112"/>
      <c r="N69" s="292"/>
    </row>
    <row r="70" spans="2:14" ht="18" customHeight="1" x14ac:dyDescent="0.25">
      <c r="B70" s="249" t="s">
        <v>72</v>
      </c>
      <c r="C70" s="231">
        <v>67</v>
      </c>
      <c r="D70" s="231">
        <v>48</v>
      </c>
      <c r="E70" s="231">
        <v>5</v>
      </c>
      <c r="F70" s="250">
        <v>120</v>
      </c>
      <c r="G70" s="112"/>
      <c r="H70" s="112"/>
      <c r="I70" s="112"/>
      <c r="J70" s="112"/>
      <c r="K70" s="112"/>
      <c r="M70" s="112"/>
      <c r="N70" s="292"/>
    </row>
    <row r="71" spans="2:14" ht="18" customHeight="1" x14ac:dyDescent="0.25">
      <c r="B71" s="249" t="s">
        <v>73</v>
      </c>
      <c r="C71" s="231">
        <v>255</v>
      </c>
      <c r="D71" s="231">
        <v>236</v>
      </c>
      <c r="E71" s="231">
        <v>147</v>
      </c>
      <c r="F71" s="250">
        <v>638</v>
      </c>
      <c r="G71" s="112"/>
      <c r="H71" s="112"/>
      <c r="I71" s="112"/>
      <c r="J71" s="112"/>
      <c r="K71" s="112"/>
      <c r="M71" s="112"/>
      <c r="N71" s="292"/>
    </row>
    <row r="72" spans="2:14" ht="18" customHeight="1" x14ac:dyDescent="0.25">
      <c r="B72" s="249" t="s">
        <v>112</v>
      </c>
      <c r="C72" s="231">
        <v>35</v>
      </c>
      <c r="D72" s="231">
        <v>21</v>
      </c>
      <c r="E72" s="231">
        <v>0</v>
      </c>
      <c r="F72" s="250">
        <v>56</v>
      </c>
      <c r="G72" s="112"/>
      <c r="H72" s="112"/>
      <c r="I72" s="112"/>
      <c r="J72" s="112"/>
      <c r="K72" s="112"/>
      <c r="M72" s="112"/>
      <c r="N72" s="292"/>
    </row>
    <row r="73" spans="2:14" ht="18" customHeight="1" x14ac:dyDescent="0.25">
      <c r="B73" s="249" t="s">
        <v>75</v>
      </c>
      <c r="C73" s="231">
        <v>36</v>
      </c>
      <c r="D73" s="231">
        <v>32</v>
      </c>
      <c r="E73" s="231">
        <v>46</v>
      </c>
      <c r="F73" s="250">
        <v>114</v>
      </c>
      <c r="G73" s="112"/>
      <c r="H73" s="112"/>
      <c r="I73" s="112"/>
      <c r="J73" s="112"/>
      <c r="K73" s="112"/>
      <c r="M73" s="112"/>
      <c r="N73" s="292"/>
    </row>
    <row r="74" spans="2:14" ht="18" customHeight="1" x14ac:dyDescent="0.25">
      <c r="B74" s="249" t="s">
        <v>76</v>
      </c>
      <c r="C74" s="231">
        <v>2208</v>
      </c>
      <c r="D74" s="231">
        <v>2117</v>
      </c>
      <c r="E74" s="231">
        <v>849</v>
      </c>
      <c r="F74" s="250">
        <v>5174</v>
      </c>
      <c r="G74" s="112"/>
      <c r="H74" s="112"/>
      <c r="I74" s="112"/>
      <c r="J74" s="112"/>
      <c r="K74" s="112"/>
      <c r="M74" s="112"/>
      <c r="N74" s="292"/>
    </row>
    <row r="75" spans="2:14" ht="18" customHeight="1" x14ac:dyDescent="0.25">
      <c r="B75" s="289" t="s">
        <v>161</v>
      </c>
      <c r="C75" s="283">
        <v>4040</v>
      </c>
      <c r="D75" s="283">
        <v>3217</v>
      </c>
      <c r="E75" s="283">
        <v>1685</v>
      </c>
      <c r="F75" s="283">
        <v>8942</v>
      </c>
      <c r="G75" s="294"/>
      <c r="H75" s="294"/>
      <c r="I75" s="294"/>
      <c r="J75" s="294"/>
      <c r="K75" s="294"/>
      <c r="N75" s="292"/>
    </row>
    <row r="76" spans="2:14" ht="47.25" customHeight="1" x14ac:dyDescent="0.25">
      <c r="B76" s="1918" t="s">
        <v>156</v>
      </c>
      <c r="C76" s="1918"/>
      <c r="D76" s="1918"/>
      <c r="E76" s="1918"/>
      <c r="F76" s="1918"/>
      <c r="G76" s="112"/>
      <c r="H76" s="112"/>
      <c r="I76" s="112"/>
      <c r="J76" s="112"/>
      <c r="K76" s="112"/>
      <c r="N76" s="292"/>
    </row>
    <row r="77" spans="2:14" ht="14.25" customHeight="1" x14ac:dyDescent="0.25">
      <c r="B77" s="1913" t="s">
        <v>157</v>
      </c>
      <c r="C77" s="1913"/>
      <c r="D77" s="1913"/>
      <c r="E77" s="1913"/>
      <c r="F77" s="1913"/>
      <c r="G77" s="112"/>
      <c r="H77" s="112"/>
      <c r="I77" s="112"/>
      <c r="J77" s="112"/>
      <c r="K77" s="112"/>
      <c r="N77" s="292"/>
    </row>
    <row r="78" spans="2:14" ht="33" customHeight="1" x14ac:dyDescent="0.25">
      <c r="B78" s="1915" t="s">
        <v>162</v>
      </c>
      <c r="C78" s="1915"/>
      <c r="D78" s="1915"/>
      <c r="E78" s="1915"/>
      <c r="F78" s="1915"/>
      <c r="G78" s="112"/>
      <c r="H78" s="112"/>
      <c r="I78" s="112"/>
      <c r="J78" s="112"/>
      <c r="K78" s="112"/>
      <c r="N78" s="292"/>
    </row>
  </sheetData>
  <mergeCells count="8">
    <mergeCell ref="B77:F77"/>
    <mergeCell ref="B78:F78"/>
    <mergeCell ref="B2:F2"/>
    <mergeCell ref="B3:F3"/>
    <mergeCell ref="B4:F4"/>
    <mergeCell ref="B6:B7"/>
    <mergeCell ref="C6:E6"/>
    <mergeCell ref="B76:F76"/>
  </mergeCells>
  <hyperlinks>
    <hyperlink ref="G2" location="'Indice Total'!A7"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93"/>
  <sheetViews>
    <sheetView showGridLines="0" zoomScale="90" zoomScaleNormal="90" workbookViewId="0"/>
  </sheetViews>
  <sheetFormatPr baseColWidth="10" defaultColWidth="11.42578125" defaultRowHeight="12.75" x14ac:dyDescent="0.25"/>
  <cols>
    <col min="1" max="1" width="23.7109375" style="1" customWidth="1"/>
    <col min="2" max="2" width="69.7109375" style="1" customWidth="1"/>
    <col min="3" max="3" width="11.42578125" style="1"/>
    <col min="4" max="4" width="15.7109375" style="1" customWidth="1"/>
    <col min="5" max="6" width="11.42578125" style="1"/>
    <col min="7" max="7" width="10.28515625" style="301" customWidth="1"/>
    <col min="8" max="8" width="5.85546875" style="301" customWidth="1"/>
    <col min="9" max="10" width="5.85546875" style="1" customWidth="1"/>
    <col min="11" max="11" width="11.42578125" style="1"/>
    <col min="12" max="15" width="11.42578125" style="302"/>
    <col min="16" max="16384" width="11.42578125" style="1"/>
  </cols>
  <sheetData>
    <row r="1" spans="2:11" ht="42.95" customHeight="1" x14ac:dyDescent="0.25">
      <c r="I1" s="30"/>
      <c r="J1" s="30"/>
      <c r="K1" s="30"/>
    </row>
    <row r="2" spans="2:11" ht="18" x14ac:dyDescent="0.25">
      <c r="B2" s="1818" t="s">
        <v>166</v>
      </c>
      <c r="C2" s="1818"/>
      <c r="D2" s="1818"/>
      <c r="E2" s="1818"/>
      <c r="F2" s="1818"/>
      <c r="G2" s="3" t="s">
        <v>885</v>
      </c>
      <c r="H2" s="303"/>
      <c r="I2" s="30"/>
      <c r="J2" s="30"/>
      <c r="K2" s="30"/>
    </row>
    <row r="3" spans="2:11" ht="36" customHeight="1" x14ac:dyDescent="0.25">
      <c r="B3" s="1851" t="s">
        <v>167</v>
      </c>
      <c r="C3" s="1851"/>
      <c r="D3" s="1851"/>
      <c r="E3" s="1851"/>
      <c r="F3" s="1851"/>
      <c r="G3" s="304"/>
      <c r="H3" s="304"/>
      <c r="I3" s="1919"/>
      <c r="J3" s="1920"/>
      <c r="K3" s="1920"/>
    </row>
    <row r="4" spans="2:11" ht="18.75" customHeight="1" thickBot="1" x14ac:dyDescent="0.3">
      <c r="B4" s="1847">
        <v>2017</v>
      </c>
      <c r="C4" s="1847"/>
      <c r="D4" s="1847"/>
      <c r="E4" s="1847"/>
      <c r="F4" s="1847"/>
      <c r="G4" s="304"/>
      <c r="H4" s="304"/>
      <c r="I4" s="305"/>
      <c r="J4" s="306"/>
      <c r="K4" s="306"/>
    </row>
    <row r="5" spans="2:11" ht="13.5" customHeight="1" x14ac:dyDescent="0.25">
      <c r="B5" s="286"/>
      <c r="C5" s="286"/>
      <c r="D5" s="286"/>
      <c r="E5" s="286"/>
      <c r="F5" s="286"/>
      <c r="G5" s="307"/>
      <c r="H5" s="307"/>
      <c r="I5" s="305"/>
      <c r="J5" s="305"/>
      <c r="K5" s="305"/>
    </row>
    <row r="6" spans="2:11" ht="15.75" x14ac:dyDescent="0.2">
      <c r="B6" s="1837" t="s">
        <v>22</v>
      </c>
      <c r="C6" s="1917" t="s">
        <v>23</v>
      </c>
      <c r="D6" s="1917"/>
      <c r="E6" s="1917"/>
      <c r="F6" s="287"/>
      <c r="I6" s="193"/>
      <c r="J6" s="193"/>
      <c r="K6" s="193"/>
    </row>
    <row r="7" spans="2:11" ht="22.5" customHeight="1" x14ac:dyDescent="0.2">
      <c r="B7" s="1903"/>
      <c r="C7" s="229" t="s">
        <v>24</v>
      </c>
      <c r="D7" s="229" t="s">
        <v>25</v>
      </c>
      <c r="E7" s="229" t="s">
        <v>26</v>
      </c>
      <c r="F7" s="228" t="s">
        <v>10</v>
      </c>
      <c r="G7" s="308"/>
      <c r="H7" s="308"/>
      <c r="I7" s="309"/>
      <c r="J7" s="310"/>
      <c r="K7" s="62"/>
    </row>
    <row r="8" spans="2:11" ht="18" customHeight="1" x14ac:dyDescent="0.25">
      <c r="B8" s="289" t="s">
        <v>148</v>
      </c>
      <c r="C8" s="282"/>
      <c r="D8" s="282"/>
      <c r="E8" s="282"/>
      <c r="F8" s="282"/>
      <c r="G8" s="311"/>
      <c r="H8" s="311"/>
      <c r="I8" s="194"/>
      <c r="J8" s="194"/>
      <c r="K8" s="194"/>
    </row>
    <row r="9" spans="2:11" ht="18" customHeight="1" x14ac:dyDescent="0.25">
      <c r="B9" s="42" t="s">
        <v>27</v>
      </c>
      <c r="C9" s="290">
        <v>6938</v>
      </c>
      <c r="D9" s="290">
        <v>5723</v>
      </c>
      <c r="E9" s="290">
        <v>1743</v>
      </c>
      <c r="F9" s="283">
        <v>14404</v>
      </c>
      <c r="G9" s="311"/>
      <c r="H9" s="311"/>
      <c r="I9" s="312"/>
      <c r="J9" s="197"/>
      <c r="K9" s="195"/>
    </row>
    <row r="10" spans="2:11" ht="18" customHeight="1" x14ac:dyDescent="0.25">
      <c r="B10" s="42" t="s">
        <v>28</v>
      </c>
      <c r="C10" s="290">
        <v>910</v>
      </c>
      <c r="D10" s="290">
        <v>446</v>
      </c>
      <c r="E10" s="290">
        <v>206</v>
      </c>
      <c r="F10" s="283">
        <v>1562</v>
      </c>
      <c r="G10" s="311"/>
      <c r="H10" s="311"/>
      <c r="I10" s="312"/>
      <c r="J10" s="197"/>
      <c r="K10" s="195"/>
    </row>
    <row r="11" spans="2:11" ht="18" customHeight="1" x14ac:dyDescent="0.25">
      <c r="B11" s="42" t="s">
        <v>29</v>
      </c>
      <c r="C11" s="290">
        <v>370</v>
      </c>
      <c r="D11" s="290">
        <v>311</v>
      </c>
      <c r="E11" s="290">
        <v>53</v>
      </c>
      <c r="F11" s="283">
        <v>734</v>
      </c>
      <c r="G11" s="311"/>
      <c r="H11" s="311"/>
      <c r="I11" s="312"/>
      <c r="J11" s="197"/>
      <c r="K11" s="195"/>
    </row>
    <row r="12" spans="2:11" ht="18" customHeight="1" x14ac:dyDescent="0.25">
      <c r="B12" s="42" t="s">
        <v>30</v>
      </c>
      <c r="C12" s="290">
        <v>11048</v>
      </c>
      <c r="D12" s="290">
        <v>9622</v>
      </c>
      <c r="E12" s="290">
        <v>3110</v>
      </c>
      <c r="F12" s="283">
        <v>23780</v>
      </c>
      <c r="G12" s="311"/>
      <c r="H12" s="311"/>
      <c r="I12" s="312"/>
      <c r="J12" s="197"/>
      <c r="K12" s="195"/>
    </row>
    <row r="13" spans="2:11" ht="18" customHeight="1" x14ac:dyDescent="0.25">
      <c r="B13" s="42" t="s">
        <v>31</v>
      </c>
      <c r="C13" s="290">
        <v>253</v>
      </c>
      <c r="D13" s="290">
        <v>204</v>
      </c>
      <c r="E13" s="290">
        <v>29</v>
      </c>
      <c r="F13" s="283">
        <v>486</v>
      </c>
      <c r="G13" s="311"/>
      <c r="H13" s="311"/>
      <c r="I13" s="312"/>
      <c r="J13" s="197"/>
      <c r="K13" s="195"/>
    </row>
    <row r="14" spans="2:11" ht="18" customHeight="1" x14ac:dyDescent="0.25">
      <c r="B14" s="42" t="s">
        <v>32</v>
      </c>
      <c r="C14" s="290">
        <v>6776</v>
      </c>
      <c r="D14" s="290">
        <v>15369</v>
      </c>
      <c r="E14" s="290">
        <v>2244</v>
      </c>
      <c r="F14" s="283">
        <v>24389</v>
      </c>
      <c r="G14" s="311"/>
      <c r="H14" s="311"/>
      <c r="I14" s="312"/>
      <c r="J14" s="197"/>
      <c r="K14" s="195"/>
    </row>
    <row r="15" spans="2:11" ht="18" customHeight="1" x14ac:dyDescent="0.25">
      <c r="B15" s="42" t="s">
        <v>33</v>
      </c>
      <c r="C15" s="290">
        <v>9627</v>
      </c>
      <c r="D15" s="290">
        <v>12372</v>
      </c>
      <c r="E15" s="290">
        <v>4390</v>
      </c>
      <c r="F15" s="283">
        <v>26389</v>
      </c>
      <c r="G15" s="311"/>
      <c r="H15" s="311"/>
      <c r="I15" s="312"/>
      <c r="J15" s="197"/>
      <c r="K15" s="195"/>
    </row>
    <row r="16" spans="2:11" ht="18" customHeight="1" x14ac:dyDescent="0.25">
      <c r="B16" s="42" t="s">
        <v>34</v>
      </c>
      <c r="C16" s="290">
        <v>4872</v>
      </c>
      <c r="D16" s="290">
        <v>3981</v>
      </c>
      <c r="E16" s="290">
        <v>1388</v>
      </c>
      <c r="F16" s="283">
        <v>10241</v>
      </c>
      <c r="G16" s="311"/>
      <c r="H16" s="311"/>
      <c r="I16" s="312"/>
      <c r="J16" s="197"/>
      <c r="K16" s="195"/>
    </row>
    <row r="17" spans="2:11" ht="18" customHeight="1" x14ac:dyDescent="0.25">
      <c r="B17" s="42" t="s">
        <v>35</v>
      </c>
      <c r="C17" s="290">
        <v>5123</v>
      </c>
      <c r="D17" s="290">
        <v>8943</v>
      </c>
      <c r="E17" s="290">
        <v>2282</v>
      </c>
      <c r="F17" s="283">
        <v>16348</v>
      </c>
      <c r="G17" s="311"/>
      <c r="H17" s="311"/>
      <c r="I17" s="312"/>
      <c r="J17" s="197"/>
      <c r="K17" s="195"/>
    </row>
    <row r="18" spans="2:11" ht="18" customHeight="1" x14ac:dyDescent="0.25">
      <c r="B18" s="42" t="s">
        <v>36</v>
      </c>
      <c r="C18" s="290">
        <v>782</v>
      </c>
      <c r="D18" s="290">
        <v>1145</v>
      </c>
      <c r="E18" s="290">
        <v>169</v>
      </c>
      <c r="F18" s="283">
        <v>2096</v>
      </c>
      <c r="G18" s="311"/>
      <c r="H18" s="311"/>
      <c r="I18" s="312"/>
      <c r="J18" s="197"/>
      <c r="K18" s="195"/>
    </row>
    <row r="19" spans="2:11" ht="18" customHeight="1" x14ac:dyDescent="0.25">
      <c r="B19" s="42" t="s">
        <v>37</v>
      </c>
      <c r="C19" s="290">
        <v>9104</v>
      </c>
      <c r="D19" s="290">
        <v>8805</v>
      </c>
      <c r="E19" s="290">
        <v>2838</v>
      </c>
      <c r="F19" s="283">
        <v>20747</v>
      </c>
      <c r="G19" s="311"/>
      <c r="H19" s="311"/>
      <c r="I19" s="312"/>
      <c r="J19" s="197"/>
      <c r="K19" s="195"/>
    </row>
    <row r="20" spans="2:11" ht="18" customHeight="1" x14ac:dyDescent="0.25">
      <c r="B20" s="42" t="s">
        <v>38</v>
      </c>
      <c r="C20" s="290">
        <v>3707</v>
      </c>
      <c r="D20" s="290">
        <v>3481</v>
      </c>
      <c r="E20" s="290">
        <v>2108</v>
      </c>
      <c r="F20" s="283">
        <v>9296</v>
      </c>
      <c r="G20" s="311"/>
      <c r="H20" s="311"/>
      <c r="I20" s="312"/>
      <c r="J20" s="197"/>
      <c r="K20" s="195"/>
    </row>
    <row r="21" spans="2:11" ht="18" customHeight="1" x14ac:dyDescent="0.25">
      <c r="B21" s="42" t="s">
        <v>39</v>
      </c>
      <c r="C21" s="290">
        <v>3915</v>
      </c>
      <c r="D21" s="290">
        <v>2109</v>
      </c>
      <c r="E21" s="290">
        <v>1025</v>
      </c>
      <c r="F21" s="283">
        <v>7049</v>
      </c>
      <c r="G21" s="311"/>
      <c r="H21" s="311"/>
      <c r="I21" s="312"/>
      <c r="J21" s="197"/>
      <c r="K21" s="195"/>
    </row>
    <row r="22" spans="2:11" ht="18" customHeight="1" x14ac:dyDescent="0.25">
      <c r="B22" s="42" t="s">
        <v>40</v>
      </c>
      <c r="C22" s="290">
        <v>2077</v>
      </c>
      <c r="D22" s="290">
        <v>1037</v>
      </c>
      <c r="E22" s="290">
        <v>1151</v>
      </c>
      <c r="F22" s="283">
        <v>4265</v>
      </c>
      <c r="G22" s="311"/>
      <c r="H22" s="311"/>
      <c r="I22" s="312"/>
      <c r="J22" s="197"/>
      <c r="K22" s="195"/>
    </row>
    <row r="23" spans="2:11" ht="18" customHeight="1" x14ac:dyDescent="0.25">
      <c r="B23" s="42" t="s">
        <v>41</v>
      </c>
      <c r="C23" s="290">
        <v>4137</v>
      </c>
      <c r="D23" s="290">
        <v>2338</v>
      </c>
      <c r="E23" s="290">
        <v>930</v>
      </c>
      <c r="F23" s="283">
        <v>7405</v>
      </c>
      <c r="G23" s="311"/>
      <c r="H23" s="311"/>
      <c r="I23" s="312"/>
      <c r="J23" s="197"/>
      <c r="K23" s="195"/>
    </row>
    <row r="24" spans="2:11" ht="18" customHeight="1" x14ac:dyDescent="0.25">
      <c r="B24" s="42" t="s">
        <v>42</v>
      </c>
      <c r="C24" s="290">
        <v>270</v>
      </c>
      <c r="D24" s="290">
        <v>474</v>
      </c>
      <c r="E24" s="290">
        <v>115</v>
      </c>
      <c r="F24" s="283">
        <v>859</v>
      </c>
      <c r="G24" s="311"/>
      <c r="H24" s="311"/>
      <c r="I24" s="312"/>
      <c r="J24" s="197"/>
      <c r="K24" s="195"/>
    </row>
    <row r="25" spans="2:11" ht="18" customHeight="1" x14ac:dyDescent="0.25">
      <c r="B25" s="42" t="s">
        <v>43</v>
      </c>
      <c r="C25" s="290">
        <v>1</v>
      </c>
      <c r="D25" s="290">
        <v>10</v>
      </c>
      <c r="E25" s="290">
        <v>2</v>
      </c>
      <c r="F25" s="283">
        <v>13</v>
      </c>
      <c r="G25" s="311"/>
      <c r="H25" s="311"/>
      <c r="I25" s="312"/>
      <c r="J25" s="197"/>
      <c r="K25" s="195"/>
    </row>
    <row r="26" spans="2:11" ht="18" customHeight="1" x14ac:dyDescent="0.25">
      <c r="B26" s="289" t="s">
        <v>149</v>
      </c>
      <c r="C26" s="283">
        <v>69910</v>
      </c>
      <c r="D26" s="283">
        <v>76370</v>
      </c>
      <c r="E26" s="283">
        <v>23783</v>
      </c>
      <c r="F26" s="283">
        <v>170063</v>
      </c>
      <c r="G26" s="313"/>
      <c r="H26" s="313"/>
      <c r="I26" s="313"/>
      <c r="J26" s="294"/>
      <c r="K26" s="195"/>
    </row>
    <row r="27" spans="2:11" ht="18" customHeight="1" x14ac:dyDescent="0.25">
      <c r="B27" s="289" t="s">
        <v>168</v>
      </c>
      <c r="C27" s="283"/>
      <c r="D27" s="283"/>
      <c r="E27" s="283"/>
      <c r="F27" s="283"/>
      <c r="G27" s="195"/>
      <c r="H27" s="195"/>
      <c r="I27" s="195"/>
      <c r="J27"/>
      <c r="K27" s="30"/>
    </row>
    <row r="28" spans="2:11" ht="18" customHeight="1" x14ac:dyDescent="0.25">
      <c r="B28" s="42" t="s">
        <v>27</v>
      </c>
      <c r="C28" s="290">
        <v>821</v>
      </c>
      <c r="D28" s="290">
        <v>557</v>
      </c>
      <c r="E28" s="290">
        <v>209</v>
      </c>
      <c r="F28" s="283">
        <v>1587</v>
      </c>
      <c r="G28" s="195"/>
      <c r="H28" s="195"/>
      <c r="I28" s="195"/>
      <c r="J28"/>
      <c r="K28" s="30"/>
    </row>
    <row r="29" spans="2:11" ht="18" customHeight="1" x14ac:dyDescent="0.25">
      <c r="B29" s="42" t="s">
        <v>28</v>
      </c>
      <c r="C29" s="290">
        <v>148</v>
      </c>
      <c r="D29" s="290">
        <v>58</v>
      </c>
      <c r="E29" s="290">
        <v>13</v>
      </c>
      <c r="F29" s="283">
        <v>219</v>
      </c>
      <c r="G29" s="195"/>
      <c r="H29" s="195"/>
      <c r="I29" s="195"/>
      <c r="J29"/>
    </row>
    <row r="30" spans="2:11" ht="18" customHeight="1" x14ac:dyDescent="0.25">
      <c r="B30" s="42" t="s">
        <v>29</v>
      </c>
      <c r="C30" s="290">
        <v>66</v>
      </c>
      <c r="D30" s="290">
        <v>55</v>
      </c>
      <c r="E30" s="290">
        <v>13</v>
      </c>
      <c r="F30" s="283">
        <v>134</v>
      </c>
      <c r="G30" s="195"/>
      <c r="H30" s="195"/>
      <c r="I30" s="195"/>
      <c r="J30"/>
    </row>
    <row r="31" spans="2:11" ht="18" customHeight="1" x14ac:dyDescent="0.25">
      <c r="B31" s="42" t="s">
        <v>30</v>
      </c>
      <c r="C31" s="290">
        <v>2534</v>
      </c>
      <c r="D31" s="290">
        <v>1779</v>
      </c>
      <c r="E31" s="290">
        <v>731</v>
      </c>
      <c r="F31" s="283">
        <v>5044</v>
      </c>
      <c r="G31" s="195"/>
      <c r="H31" s="195"/>
      <c r="I31" s="195"/>
      <c r="J31"/>
    </row>
    <row r="32" spans="2:11" ht="18" customHeight="1" x14ac:dyDescent="0.25">
      <c r="B32" s="42" t="s">
        <v>31</v>
      </c>
      <c r="C32" s="290">
        <v>65</v>
      </c>
      <c r="D32" s="290">
        <v>76</v>
      </c>
      <c r="E32" s="290">
        <v>12</v>
      </c>
      <c r="F32" s="283">
        <v>153</v>
      </c>
      <c r="G32" s="195"/>
      <c r="H32" s="195"/>
      <c r="I32" s="195"/>
      <c r="J32"/>
    </row>
    <row r="33" spans="2:10" ht="18" customHeight="1" x14ac:dyDescent="0.25">
      <c r="B33" s="42" t="s">
        <v>32</v>
      </c>
      <c r="C33" s="290">
        <v>1445</v>
      </c>
      <c r="D33" s="290">
        <v>4162</v>
      </c>
      <c r="E33" s="290">
        <v>745</v>
      </c>
      <c r="F33" s="283">
        <v>6352</v>
      </c>
      <c r="G33" s="195"/>
      <c r="H33" s="195"/>
      <c r="I33" s="195"/>
      <c r="J33"/>
    </row>
    <row r="34" spans="2:10" ht="18" customHeight="1" x14ac:dyDescent="0.25">
      <c r="B34" s="42" t="s">
        <v>33</v>
      </c>
      <c r="C34" s="290">
        <v>3522</v>
      </c>
      <c r="D34" s="290">
        <v>3961</v>
      </c>
      <c r="E34" s="290">
        <v>907</v>
      </c>
      <c r="F34" s="283">
        <v>8390</v>
      </c>
      <c r="G34" s="195"/>
      <c r="H34" s="195"/>
      <c r="I34" s="195"/>
      <c r="J34"/>
    </row>
    <row r="35" spans="2:10" ht="18" customHeight="1" x14ac:dyDescent="0.25">
      <c r="B35" s="42" t="s">
        <v>34</v>
      </c>
      <c r="C35" s="290">
        <v>1300</v>
      </c>
      <c r="D35" s="290">
        <v>852</v>
      </c>
      <c r="E35" s="290">
        <v>441</v>
      </c>
      <c r="F35" s="283">
        <v>2593</v>
      </c>
      <c r="G35" s="195"/>
      <c r="H35" s="195"/>
      <c r="I35" s="195"/>
      <c r="J35"/>
    </row>
    <row r="36" spans="2:10" ht="18" customHeight="1" x14ac:dyDescent="0.25">
      <c r="B36" s="42" t="s">
        <v>35</v>
      </c>
      <c r="C36" s="290">
        <v>1459</v>
      </c>
      <c r="D36" s="290">
        <v>1722</v>
      </c>
      <c r="E36" s="290">
        <v>521</v>
      </c>
      <c r="F36" s="283">
        <v>3702</v>
      </c>
      <c r="G36" s="195"/>
      <c r="H36" s="195"/>
      <c r="I36" s="195"/>
      <c r="J36"/>
    </row>
    <row r="37" spans="2:10" ht="18" customHeight="1" x14ac:dyDescent="0.25">
      <c r="B37" s="42" t="s">
        <v>36</v>
      </c>
      <c r="C37" s="290">
        <v>773</v>
      </c>
      <c r="D37" s="290">
        <v>1315</v>
      </c>
      <c r="E37" s="290">
        <v>194</v>
      </c>
      <c r="F37" s="283">
        <v>2282</v>
      </c>
      <c r="G37" s="195"/>
      <c r="H37" s="195"/>
      <c r="I37" s="195"/>
      <c r="J37"/>
    </row>
    <row r="38" spans="2:10" ht="18" customHeight="1" x14ac:dyDescent="0.25">
      <c r="B38" s="42" t="s">
        <v>37</v>
      </c>
      <c r="C38" s="290">
        <v>5068</v>
      </c>
      <c r="D38" s="290">
        <v>4454</v>
      </c>
      <c r="E38" s="290">
        <v>1056</v>
      </c>
      <c r="F38" s="283">
        <v>10578</v>
      </c>
      <c r="G38" s="195"/>
      <c r="H38" s="195"/>
      <c r="I38" s="195"/>
      <c r="J38"/>
    </row>
    <row r="39" spans="2:10" ht="18" customHeight="1" x14ac:dyDescent="0.25">
      <c r="B39" s="42" t="s">
        <v>38</v>
      </c>
      <c r="C39" s="290">
        <v>1670</v>
      </c>
      <c r="D39" s="290">
        <v>1460</v>
      </c>
      <c r="E39" s="290">
        <v>608</v>
      </c>
      <c r="F39" s="283">
        <v>3738</v>
      </c>
      <c r="G39" s="195"/>
      <c r="H39" s="195"/>
      <c r="I39" s="195"/>
      <c r="J39"/>
    </row>
    <row r="40" spans="2:10" ht="18" customHeight="1" x14ac:dyDescent="0.25">
      <c r="B40" s="42" t="s">
        <v>39</v>
      </c>
      <c r="C40" s="290">
        <v>2005</v>
      </c>
      <c r="D40" s="290">
        <v>1009</v>
      </c>
      <c r="E40" s="290">
        <v>447</v>
      </c>
      <c r="F40" s="283">
        <v>3461</v>
      </c>
      <c r="G40" s="195"/>
      <c r="H40" s="195"/>
      <c r="I40" s="195"/>
      <c r="J40"/>
    </row>
    <row r="41" spans="2:10" ht="18" customHeight="1" x14ac:dyDescent="0.25">
      <c r="B41" s="42" t="s">
        <v>40</v>
      </c>
      <c r="C41" s="290">
        <v>1500</v>
      </c>
      <c r="D41" s="290">
        <v>893</v>
      </c>
      <c r="E41" s="290">
        <v>594</v>
      </c>
      <c r="F41" s="283">
        <v>2987</v>
      </c>
      <c r="G41" s="195"/>
      <c r="H41" s="195"/>
      <c r="I41" s="195"/>
      <c r="J41"/>
    </row>
    <row r="42" spans="2:10" ht="18" customHeight="1" x14ac:dyDescent="0.25">
      <c r="B42" s="42" t="s">
        <v>41</v>
      </c>
      <c r="C42" s="290">
        <v>1710</v>
      </c>
      <c r="D42" s="290">
        <v>957</v>
      </c>
      <c r="E42" s="290">
        <v>355</v>
      </c>
      <c r="F42" s="283">
        <v>3022</v>
      </c>
      <c r="G42" s="195"/>
      <c r="H42" s="195"/>
      <c r="I42" s="195"/>
      <c r="J42"/>
    </row>
    <row r="43" spans="2:10" ht="18" customHeight="1" x14ac:dyDescent="0.2">
      <c r="B43" s="42" t="s">
        <v>42</v>
      </c>
      <c r="C43" s="290">
        <v>165</v>
      </c>
      <c r="D43" s="290">
        <v>195</v>
      </c>
      <c r="E43" s="290">
        <v>34</v>
      </c>
      <c r="F43" s="283">
        <v>394</v>
      </c>
    </row>
    <row r="44" spans="2:10" ht="18" customHeight="1" x14ac:dyDescent="0.25">
      <c r="B44" s="42" t="s">
        <v>43</v>
      </c>
      <c r="C44" s="290">
        <v>1</v>
      </c>
      <c r="D44" s="290">
        <v>3</v>
      </c>
      <c r="E44" s="290">
        <v>0</v>
      </c>
      <c r="F44" s="283">
        <v>4</v>
      </c>
      <c r="G44" s="195"/>
      <c r="H44" s="195"/>
      <c r="I44" s="195"/>
      <c r="J44"/>
    </row>
    <row r="45" spans="2:10" ht="18" customHeight="1" x14ac:dyDescent="0.2">
      <c r="B45" s="289" t="s">
        <v>151</v>
      </c>
      <c r="C45" s="283">
        <v>24252</v>
      </c>
      <c r="D45" s="283">
        <v>23508</v>
      </c>
      <c r="E45" s="283">
        <v>6880</v>
      </c>
      <c r="F45" s="283">
        <v>54640</v>
      </c>
      <c r="G45" s="313"/>
      <c r="H45" s="313"/>
      <c r="I45" s="313"/>
      <c r="J45" s="294"/>
    </row>
    <row r="46" spans="2:10" ht="18" customHeight="1" x14ac:dyDescent="0.25">
      <c r="B46" s="297" t="s">
        <v>152</v>
      </c>
      <c r="C46" s="237"/>
      <c r="D46" s="237"/>
      <c r="E46" s="237"/>
      <c r="F46" s="237"/>
      <c r="G46" s="195"/>
      <c r="H46" s="195"/>
      <c r="I46" s="195"/>
      <c r="J46" s="112"/>
    </row>
    <row r="47" spans="2:10" ht="18" customHeight="1" x14ac:dyDescent="0.25">
      <c r="B47" s="314" t="s">
        <v>27</v>
      </c>
      <c r="C47" s="315">
        <v>7759</v>
      </c>
      <c r="D47" s="315">
        <v>6280</v>
      </c>
      <c r="E47" s="315">
        <v>1952</v>
      </c>
      <c r="F47" s="237">
        <v>15991</v>
      </c>
      <c r="G47" s="195"/>
      <c r="H47" s="195"/>
      <c r="I47" s="195"/>
      <c r="J47" s="112"/>
    </row>
    <row r="48" spans="2:10" ht="18" customHeight="1" x14ac:dyDescent="0.25">
      <c r="B48" s="314" t="s">
        <v>28</v>
      </c>
      <c r="C48" s="315">
        <v>1058</v>
      </c>
      <c r="D48" s="315">
        <v>504</v>
      </c>
      <c r="E48" s="315">
        <v>219</v>
      </c>
      <c r="F48" s="237">
        <v>1781</v>
      </c>
      <c r="G48" s="195"/>
      <c r="H48" s="195"/>
      <c r="I48" s="195"/>
      <c r="J48" s="112"/>
    </row>
    <row r="49" spans="2:10" ht="18" customHeight="1" x14ac:dyDescent="0.25">
      <c r="B49" s="314" t="s">
        <v>29</v>
      </c>
      <c r="C49" s="315">
        <v>436</v>
      </c>
      <c r="D49" s="315">
        <v>366</v>
      </c>
      <c r="E49" s="315">
        <v>66</v>
      </c>
      <c r="F49" s="237">
        <v>868</v>
      </c>
      <c r="G49" s="195"/>
      <c r="H49" s="195"/>
      <c r="I49" s="195"/>
      <c r="J49" s="112"/>
    </row>
    <row r="50" spans="2:10" ht="18" customHeight="1" x14ac:dyDescent="0.25">
      <c r="B50" s="314" t="s">
        <v>30</v>
      </c>
      <c r="C50" s="315">
        <v>13582</v>
      </c>
      <c r="D50" s="315">
        <v>11401</v>
      </c>
      <c r="E50" s="315">
        <v>3841</v>
      </c>
      <c r="F50" s="237">
        <v>28824</v>
      </c>
      <c r="G50" s="195"/>
      <c r="H50" s="195"/>
      <c r="I50" s="195"/>
      <c r="J50" s="112"/>
    </row>
    <row r="51" spans="2:10" ht="18" customHeight="1" x14ac:dyDescent="0.25">
      <c r="B51" s="314" t="s">
        <v>31</v>
      </c>
      <c r="C51" s="315">
        <v>318</v>
      </c>
      <c r="D51" s="315">
        <v>280</v>
      </c>
      <c r="E51" s="315">
        <v>41</v>
      </c>
      <c r="F51" s="237">
        <v>639</v>
      </c>
      <c r="G51" s="195"/>
      <c r="H51" s="195"/>
      <c r="I51" s="195"/>
      <c r="J51" s="112"/>
    </row>
    <row r="52" spans="2:10" ht="18" customHeight="1" x14ac:dyDescent="0.25">
      <c r="B52" s="314" t="s">
        <v>32</v>
      </c>
      <c r="C52" s="315">
        <v>8221</v>
      </c>
      <c r="D52" s="315">
        <v>19531</v>
      </c>
      <c r="E52" s="315">
        <v>2989</v>
      </c>
      <c r="F52" s="237">
        <v>30741</v>
      </c>
      <c r="G52" s="195"/>
      <c r="H52" s="195"/>
      <c r="I52" s="195"/>
      <c r="J52" s="112"/>
    </row>
    <row r="53" spans="2:10" ht="18" customHeight="1" x14ac:dyDescent="0.25">
      <c r="B53" s="314" t="s">
        <v>33</v>
      </c>
      <c r="C53" s="315">
        <v>13149</v>
      </c>
      <c r="D53" s="315">
        <v>16333</v>
      </c>
      <c r="E53" s="315">
        <v>5297</v>
      </c>
      <c r="F53" s="237">
        <v>34779</v>
      </c>
      <c r="G53" s="195"/>
      <c r="H53" s="195"/>
      <c r="I53" s="195"/>
      <c r="J53" s="112"/>
    </row>
    <row r="54" spans="2:10" ht="18" customHeight="1" x14ac:dyDescent="0.25">
      <c r="B54" s="314" t="s">
        <v>34</v>
      </c>
      <c r="C54" s="315">
        <v>6172</v>
      </c>
      <c r="D54" s="315">
        <v>4833</v>
      </c>
      <c r="E54" s="315">
        <v>1829</v>
      </c>
      <c r="F54" s="237">
        <v>12834</v>
      </c>
      <c r="G54" s="195"/>
      <c r="H54" s="195"/>
      <c r="I54" s="195"/>
      <c r="J54" s="112"/>
    </row>
    <row r="55" spans="2:10" ht="18" customHeight="1" x14ac:dyDescent="0.25">
      <c r="B55" s="314" t="s">
        <v>35</v>
      </c>
      <c r="C55" s="315">
        <v>6582</v>
      </c>
      <c r="D55" s="315">
        <v>10665</v>
      </c>
      <c r="E55" s="315">
        <v>2803</v>
      </c>
      <c r="F55" s="237">
        <v>20050</v>
      </c>
      <c r="G55" s="195"/>
      <c r="H55" s="195"/>
      <c r="I55" s="195"/>
      <c r="J55" s="112"/>
    </row>
    <row r="56" spans="2:10" ht="18" customHeight="1" x14ac:dyDescent="0.25">
      <c r="B56" s="314" t="s">
        <v>36</v>
      </c>
      <c r="C56" s="315">
        <v>1555</v>
      </c>
      <c r="D56" s="315">
        <v>2460</v>
      </c>
      <c r="E56" s="315">
        <v>363</v>
      </c>
      <c r="F56" s="237">
        <v>4378</v>
      </c>
      <c r="G56" s="195"/>
      <c r="H56" s="195"/>
      <c r="I56" s="195"/>
      <c r="J56" s="112"/>
    </row>
    <row r="57" spans="2:10" ht="18" customHeight="1" x14ac:dyDescent="0.25">
      <c r="B57" s="314" t="s">
        <v>37</v>
      </c>
      <c r="C57" s="315">
        <v>14172</v>
      </c>
      <c r="D57" s="315">
        <v>13259</v>
      </c>
      <c r="E57" s="315">
        <v>3894</v>
      </c>
      <c r="F57" s="237">
        <v>31325</v>
      </c>
      <c r="G57" s="195"/>
      <c r="H57" s="195"/>
      <c r="I57" s="195"/>
      <c r="J57" s="112"/>
    </row>
    <row r="58" spans="2:10" ht="18" customHeight="1" x14ac:dyDescent="0.25">
      <c r="B58" s="314" t="s">
        <v>38</v>
      </c>
      <c r="C58" s="315">
        <v>5377</v>
      </c>
      <c r="D58" s="315">
        <v>4941</v>
      </c>
      <c r="E58" s="315">
        <v>2716</v>
      </c>
      <c r="F58" s="237">
        <v>13034</v>
      </c>
      <c r="G58" s="195"/>
      <c r="H58" s="195"/>
      <c r="I58" s="195"/>
      <c r="J58" s="112"/>
    </row>
    <row r="59" spans="2:10" ht="18" customHeight="1" x14ac:dyDescent="0.25">
      <c r="B59" s="314" t="s">
        <v>39</v>
      </c>
      <c r="C59" s="315">
        <v>5920</v>
      </c>
      <c r="D59" s="315">
        <v>3118</v>
      </c>
      <c r="E59" s="315">
        <v>1472</v>
      </c>
      <c r="F59" s="237">
        <v>10510</v>
      </c>
      <c r="G59" s="195"/>
      <c r="H59" s="195"/>
      <c r="I59" s="195"/>
      <c r="J59" s="112"/>
    </row>
    <row r="60" spans="2:10" ht="18" customHeight="1" x14ac:dyDescent="0.2">
      <c r="B60" s="314" t="s">
        <v>40</v>
      </c>
      <c r="C60" s="315">
        <v>3577</v>
      </c>
      <c r="D60" s="315">
        <v>1930</v>
      </c>
      <c r="E60" s="315">
        <v>1745</v>
      </c>
      <c r="F60" s="237">
        <v>7252</v>
      </c>
    </row>
    <row r="61" spans="2:10" ht="18" customHeight="1" x14ac:dyDescent="0.25">
      <c r="B61" s="314" t="s">
        <v>41</v>
      </c>
      <c r="C61" s="315">
        <v>5847</v>
      </c>
      <c r="D61" s="315">
        <v>3295</v>
      </c>
      <c r="E61" s="315">
        <v>1285</v>
      </c>
      <c r="F61" s="237">
        <v>10427</v>
      </c>
      <c r="G61" s="195"/>
      <c r="H61" s="195"/>
      <c r="I61" s="195"/>
      <c r="J61" s="112"/>
    </row>
    <row r="62" spans="2:10" ht="18" customHeight="1" x14ac:dyDescent="0.25">
      <c r="B62" s="314" t="s">
        <v>42</v>
      </c>
      <c r="C62" s="315">
        <v>435</v>
      </c>
      <c r="D62" s="315">
        <v>669</v>
      </c>
      <c r="E62" s="315">
        <v>149</v>
      </c>
      <c r="F62" s="237">
        <v>1253</v>
      </c>
      <c r="G62" s="195"/>
      <c r="H62" s="195"/>
      <c r="I62" s="195"/>
      <c r="J62" s="112"/>
    </row>
    <row r="63" spans="2:10" ht="18" customHeight="1" x14ac:dyDescent="0.25">
      <c r="B63" s="314" t="s">
        <v>43</v>
      </c>
      <c r="C63" s="315">
        <v>2</v>
      </c>
      <c r="D63" s="315">
        <v>13</v>
      </c>
      <c r="E63" s="315">
        <v>2</v>
      </c>
      <c r="F63" s="237">
        <v>17</v>
      </c>
      <c r="G63" s="195"/>
      <c r="H63" s="195"/>
      <c r="I63" s="195"/>
      <c r="J63" s="112"/>
    </row>
    <row r="64" spans="2:10" ht="18" customHeight="1" x14ac:dyDescent="0.2">
      <c r="B64" s="297" t="s">
        <v>165</v>
      </c>
      <c r="C64" s="237">
        <v>94162</v>
      </c>
      <c r="D64" s="237">
        <v>99878</v>
      </c>
      <c r="E64" s="237">
        <v>30663</v>
      </c>
      <c r="F64" s="237">
        <v>224703</v>
      </c>
      <c r="G64" s="313"/>
      <c r="H64" s="313"/>
      <c r="I64" s="313"/>
      <c r="J64" s="294"/>
    </row>
    <row r="65" spans="2:10" ht="18" customHeight="1" x14ac:dyDescent="0.25">
      <c r="B65" s="289" t="s">
        <v>154</v>
      </c>
      <c r="C65" s="283"/>
      <c r="D65" s="283"/>
      <c r="E65" s="283"/>
      <c r="F65" s="283"/>
      <c r="G65" s="195"/>
      <c r="H65" s="195"/>
      <c r="I65" s="195"/>
      <c r="J65" s="112"/>
    </row>
    <row r="66" spans="2:10" ht="18" customHeight="1" x14ac:dyDescent="0.25">
      <c r="B66" s="42" t="s">
        <v>27</v>
      </c>
      <c r="C66" s="290">
        <v>131</v>
      </c>
      <c r="D66" s="290">
        <v>77</v>
      </c>
      <c r="E66" s="290">
        <v>76</v>
      </c>
      <c r="F66" s="283">
        <v>284</v>
      </c>
      <c r="G66" s="195"/>
      <c r="H66" s="195"/>
      <c r="I66" s="195"/>
      <c r="J66" s="112"/>
    </row>
    <row r="67" spans="2:10" ht="18" customHeight="1" x14ac:dyDescent="0.25">
      <c r="B67" s="42" t="s">
        <v>28</v>
      </c>
      <c r="C67" s="290">
        <v>54</v>
      </c>
      <c r="D67" s="290">
        <v>30</v>
      </c>
      <c r="E67" s="290">
        <v>23</v>
      </c>
      <c r="F67" s="283">
        <v>107</v>
      </c>
      <c r="G67" s="195"/>
      <c r="H67" s="195"/>
      <c r="I67" s="195"/>
      <c r="J67" s="112"/>
    </row>
    <row r="68" spans="2:10" ht="18" customHeight="1" x14ac:dyDescent="0.25">
      <c r="B68" s="42" t="s">
        <v>29</v>
      </c>
      <c r="C68" s="290">
        <v>57</v>
      </c>
      <c r="D68" s="290">
        <v>50</v>
      </c>
      <c r="E68" s="290">
        <v>10</v>
      </c>
      <c r="F68" s="283">
        <v>117</v>
      </c>
      <c r="G68" s="195"/>
      <c r="H68" s="195"/>
      <c r="I68" s="195"/>
      <c r="J68" s="112"/>
    </row>
    <row r="69" spans="2:10" ht="18" customHeight="1" x14ac:dyDescent="0.25">
      <c r="B69" s="42" t="s">
        <v>30</v>
      </c>
      <c r="C69" s="290">
        <v>474</v>
      </c>
      <c r="D69" s="290">
        <v>403</v>
      </c>
      <c r="E69" s="290">
        <v>336</v>
      </c>
      <c r="F69" s="283">
        <v>1213</v>
      </c>
      <c r="G69" s="195"/>
      <c r="H69" s="195"/>
      <c r="I69" s="195"/>
      <c r="J69" s="112"/>
    </row>
    <row r="70" spans="2:10" ht="18" customHeight="1" x14ac:dyDescent="0.25">
      <c r="B70" s="42" t="s">
        <v>31</v>
      </c>
      <c r="C70" s="290">
        <v>15</v>
      </c>
      <c r="D70" s="290">
        <v>11</v>
      </c>
      <c r="E70" s="290">
        <v>2</v>
      </c>
      <c r="F70" s="283">
        <v>28</v>
      </c>
      <c r="G70" s="195"/>
      <c r="H70" s="195"/>
      <c r="I70" s="195"/>
      <c r="J70" s="112"/>
    </row>
    <row r="71" spans="2:10" ht="18" customHeight="1" x14ac:dyDescent="0.25">
      <c r="B71" s="42" t="s">
        <v>32</v>
      </c>
      <c r="C71" s="290">
        <v>194</v>
      </c>
      <c r="D71" s="290">
        <v>436</v>
      </c>
      <c r="E71" s="290">
        <v>81</v>
      </c>
      <c r="F71" s="283">
        <v>711</v>
      </c>
      <c r="G71" s="195"/>
      <c r="H71" s="195"/>
      <c r="I71" s="195"/>
      <c r="J71" s="112"/>
    </row>
    <row r="72" spans="2:10" ht="18" customHeight="1" x14ac:dyDescent="0.25">
      <c r="B72" s="42" t="s">
        <v>33</v>
      </c>
      <c r="C72" s="290">
        <v>419</v>
      </c>
      <c r="D72" s="290">
        <v>390</v>
      </c>
      <c r="E72" s="290">
        <v>259</v>
      </c>
      <c r="F72" s="283">
        <v>1068</v>
      </c>
      <c r="G72" s="195"/>
      <c r="H72" s="195"/>
      <c r="I72" s="195"/>
      <c r="J72" s="112"/>
    </row>
    <row r="73" spans="2:10" ht="18" customHeight="1" x14ac:dyDescent="0.25">
      <c r="B73" s="42" t="s">
        <v>34</v>
      </c>
      <c r="C73" s="290">
        <v>178</v>
      </c>
      <c r="D73" s="290">
        <v>106</v>
      </c>
      <c r="E73" s="290">
        <v>112</v>
      </c>
      <c r="F73" s="283">
        <v>396</v>
      </c>
      <c r="G73" s="195"/>
      <c r="H73" s="195"/>
      <c r="I73" s="195"/>
      <c r="J73" s="112"/>
    </row>
    <row r="74" spans="2:10" ht="18" customHeight="1" x14ac:dyDescent="0.25">
      <c r="B74" s="42" t="s">
        <v>35</v>
      </c>
      <c r="C74" s="290">
        <v>167</v>
      </c>
      <c r="D74" s="290">
        <v>315</v>
      </c>
      <c r="E74" s="290">
        <v>129</v>
      </c>
      <c r="F74" s="283">
        <v>611</v>
      </c>
      <c r="G74" s="195"/>
      <c r="H74" s="195"/>
      <c r="I74" s="195"/>
      <c r="J74" s="112"/>
    </row>
    <row r="75" spans="2:10" ht="18" customHeight="1" x14ac:dyDescent="0.25">
      <c r="B75" s="42" t="s">
        <v>36</v>
      </c>
      <c r="C75" s="290">
        <v>80</v>
      </c>
      <c r="D75" s="290">
        <v>142</v>
      </c>
      <c r="E75" s="290">
        <v>39</v>
      </c>
      <c r="F75" s="283">
        <v>261</v>
      </c>
      <c r="G75" s="195"/>
      <c r="H75" s="195"/>
      <c r="I75" s="195"/>
      <c r="J75" s="112"/>
    </row>
    <row r="76" spans="2:10" ht="18" customHeight="1" x14ac:dyDescent="0.25">
      <c r="B76" s="42" t="s">
        <v>37</v>
      </c>
      <c r="C76" s="290">
        <v>408</v>
      </c>
      <c r="D76" s="290">
        <v>306</v>
      </c>
      <c r="E76" s="290">
        <v>176</v>
      </c>
      <c r="F76" s="283">
        <v>890</v>
      </c>
      <c r="G76" s="195"/>
      <c r="H76" s="195"/>
      <c r="I76" s="195"/>
      <c r="J76" s="112"/>
    </row>
    <row r="77" spans="2:10" ht="18" customHeight="1" x14ac:dyDescent="0.2">
      <c r="B77" s="42" t="s">
        <v>38</v>
      </c>
      <c r="C77" s="290">
        <v>643</v>
      </c>
      <c r="D77" s="290">
        <v>449</v>
      </c>
      <c r="E77" s="290">
        <v>196</v>
      </c>
      <c r="F77" s="283">
        <v>1288</v>
      </c>
    </row>
    <row r="78" spans="2:10" ht="18" customHeight="1" x14ac:dyDescent="0.2">
      <c r="B78" s="42" t="s">
        <v>39</v>
      </c>
      <c r="C78" s="290">
        <v>546</v>
      </c>
      <c r="D78" s="290">
        <v>235</v>
      </c>
      <c r="E78" s="290">
        <v>71</v>
      </c>
      <c r="F78" s="283">
        <v>852</v>
      </c>
      <c r="G78" s="316"/>
      <c r="H78" s="316"/>
    </row>
    <row r="79" spans="2:10" ht="18" customHeight="1" x14ac:dyDescent="0.2">
      <c r="B79" s="42" t="s">
        <v>40</v>
      </c>
      <c r="C79" s="290">
        <v>384</v>
      </c>
      <c r="D79" s="290">
        <v>134</v>
      </c>
      <c r="E79" s="290">
        <v>100</v>
      </c>
      <c r="F79" s="283">
        <v>618</v>
      </c>
      <c r="G79" s="316"/>
      <c r="H79" s="316"/>
    </row>
    <row r="80" spans="2:10" ht="18" customHeight="1" x14ac:dyDescent="0.2">
      <c r="B80" s="42" t="s">
        <v>41</v>
      </c>
      <c r="C80" s="290">
        <v>278</v>
      </c>
      <c r="D80" s="290">
        <v>114</v>
      </c>
      <c r="E80" s="290">
        <v>68</v>
      </c>
      <c r="F80" s="283">
        <v>460</v>
      </c>
      <c r="G80" s="316"/>
      <c r="H80" s="316"/>
    </row>
    <row r="81" spans="1:14" ht="18" customHeight="1" x14ac:dyDescent="0.2">
      <c r="B81" s="42" t="s">
        <v>42</v>
      </c>
      <c r="C81" s="290">
        <v>12</v>
      </c>
      <c r="D81" s="290">
        <v>16</v>
      </c>
      <c r="E81" s="290">
        <v>7</v>
      </c>
      <c r="F81" s="283">
        <v>35</v>
      </c>
      <c r="G81" s="316"/>
      <c r="H81" s="316"/>
    </row>
    <row r="82" spans="1:14" ht="18" customHeight="1" x14ac:dyDescent="0.2">
      <c r="B82" s="42" t="s">
        <v>43</v>
      </c>
      <c r="C82" s="290">
        <v>0</v>
      </c>
      <c r="D82" s="290">
        <v>3</v>
      </c>
      <c r="E82" s="290">
        <v>0</v>
      </c>
      <c r="F82" s="283">
        <v>3</v>
      </c>
      <c r="G82" s="316"/>
      <c r="H82" s="316"/>
    </row>
    <row r="83" spans="1:14" ht="18" customHeight="1" x14ac:dyDescent="0.2">
      <c r="B83" s="297" t="s">
        <v>161</v>
      </c>
      <c r="C83" s="237">
        <v>4040</v>
      </c>
      <c r="D83" s="237">
        <v>3217</v>
      </c>
      <c r="E83" s="237">
        <v>1685</v>
      </c>
      <c r="F83" s="237">
        <v>8942</v>
      </c>
      <c r="G83" s="313"/>
      <c r="H83" s="313"/>
      <c r="I83" s="313"/>
      <c r="J83" s="294"/>
    </row>
    <row r="84" spans="1:14" ht="36" customHeight="1" x14ac:dyDescent="0.25">
      <c r="B84" s="1918" t="s">
        <v>156</v>
      </c>
      <c r="C84" s="1918"/>
      <c r="D84" s="1918"/>
      <c r="E84" s="1918"/>
      <c r="F84" s="1918"/>
    </row>
    <row r="85" spans="1:14" ht="12.75" customHeight="1" x14ac:dyDescent="0.2">
      <c r="B85" s="1913" t="s">
        <v>157</v>
      </c>
      <c r="C85" s="1913"/>
      <c r="D85" s="1913"/>
      <c r="E85" s="1913"/>
      <c r="F85" s="1913"/>
      <c r="G85" s="317"/>
      <c r="H85" s="317"/>
    </row>
    <row r="86" spans="1:14" ht="21.75" customHeight="1" x14ac:dyDescent="0.2">
      <c r="B86" s="1915" t="s">
        <v>169</v>
      </c>
      <c r="C86" s="1915"/>
      <c r="D86" s="1915"/>
      <c r="E86" s="1915"/>
      <c r="F86" s="1915"/>
      <c r="G86" s="317"/>
      <c r="H86" s="317"/>
    </row>
    <row r="87" spans="1:14" ht="38.25" customHeight="1" x14ac:dyDescent="0.2">
      <c r="B87" s="318"/>
      <c r="C87" s="318"/>
      <c r="D87" s="318"/>
      <c r="E87" s="318"/>
      <c r="F87" s="318"/>
      <c r="G87" s="317"/>
      <c r="H87" s="317"/>
    </row>
    <row r="88" spans="1:14" x14ac:dyDescent="0.25">
      <c r="A88" s="38"/>
      <c r="B88" s="38"/>
      <c r="C88" s="38"/>
      <c r="D88" s="38"/>
      <c r="E88" s="38"/>
      <c r="F88" s="38"/>
      <c r="G88" s="319"/>
      <c r="H88" s="319"/>
      <c r="I88" s="38"/>
      <c r="J88" s="38"/>
      <c r="K88" s="38"/>
      <c r="L88" s="320"/>
      <c r="M88" s="320"/>
      <c r="N88" s="320"/>
    </row>
    <row r="89" spans="1:14" x14ac:dyDescent="0.25">
      <c r="A89" s="38"/>
      <c r="B89" s="38"/>
      <c r="C89" s="38"/>
      <c r="D89" s="38"/>
      <c r="E89" s="38"/>
      <c r="F89" s="38"/>
      <c r="G89" s="319"/>
      <c r="H89" s="319"/>
      <c r="I89" s="38"/>
      <c r="J89" s="38"/>
      <c r="K89" s="38"/>
      <c r="L89" s="320"/>
      <c r="M89" s="320"/>
      <c r="N89" s="320"/>
    </row>
    <row r="90" spans="1:14" x14ac:dyDescent="0.25">
      <c r="A90" s="38"/>
      <c r="B90" s="38"/>
      <c r="C90" s="38"/>
      <c r="D90" s="38"/>
      <c r="E90" s="38"/>
      <c r="F90" s="38"/>
      <c r="G90" s="319"/>
      <c r="H90" s="319"/>
      <c r="I90" s="38"/>
      <c r="J90" s="38"/>
      <c r="K90" s="38"/>
      <c r="L90" s="320"/>
      <c r="M90" s="320"/>
      <c r="N90" s="320"/>
    </row>
    <row r="91" spans="1:14" x14ac:dyDescent="0.25">
      <c r="A91" s="38"/>
      <c r="B91" s="38"/>
      <c r="C91" s="38"/>
      <c r="D91" s="38"/>
      <c r="E91" s="38"/>
      <c r="F91" s="38"/>
      <c r="G91" s="319"/>
      <c r="H91" s="319"/>
      <c r="I91" s="38"/>
      <c r="J91" s="38"/>
      <c r="K91" s="38"/>
      <c r="L91" s="320"/>
      <c r="M91" s="320"/>
      <c r="N91" s="320"/>
    </row>
    <row r="92" spans="1:14" x14ac:dyDescent="0.25">
      <c r="A92" s="38"/>
      <c r="B92" s="38"/>
      <c r="C92" s="38"/>
      <c r="D92" s="38"/>
      <c r="E92" s="38"/>
      <c r="F92" s="38"/>
      <c r="G92" s="319"/>
      <c r="H92" s="319"/>
      <c r="I92" s="38"/>
      <c r="J92" s="38"/>
      <c r="K92" s="38"/>
      <c r="L92" s="320"/>
      <c r="M92" s="320"/>
      <c r="N92" s="320"/>
    </row>
    <row r="93" spans="1:14" x14ac:dyDescent="0.25">
      <c r="A93" s="38"/>
      <c r="B93" s="38"/>
      <c r="C93" s="38"/>
      <c r="D93" s="38"/>
      <c r="E93" s="38"/>
      <c r="F93" s="38"/>
      <c r="G93" s="319"/>
      <c r="H93" s="319"/>
      <c r="I93" s="38"/>
      <c r="J93" s="38"/>
      <c r="K93" s="38"/>
      <c r="L93" s="320"/>
      <c r="M93" s="320"/>
      <c r="N93" s="320"/>
    </row>
  </sheetData>
  <mergeCells count="9">
    <mergeCell ref="B85:F85"/>
    <mergeCell ref="B86:F86"/>
    <mergeCell ref="B2:F2"/>
    <mergeCell ref="B3:F3"/>
    <mergeCell ref="I3:K3"/>
    <mergeCell ref="B4:F4"/>
    <mergeCell ref="B6:B7"/>
    <mergeCell ref="C6:E6"/>
    <mergeCell ref="B84:F84"/>
  </mergeCells>
  <hyperlinks>
    <hyperlink ref="G2" location="'Indice Total'!A7"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23.7109375" style="80" customWidth="1"/>
    <col min="2" max="2" width="69.42578125" style="80" customWidth="1"/>
    <col min="3" max="3" width="12.7109375" style="80" bestFit="1" customWidth="1"/>
    <col min="4" max="4" width="17" style="80" customWidth="1"/>
    <col min="5" max="5" width="12.7109375" style="80" bestFit="1" customWidth="1"/>
    <col min="6" max="6" width="12.5703125" style="154" customWidth="1"/>
    <col min="7" max="7" width="5.7109375" style="154" customWidth="1"/>
    <col min="8" max="8" width="5.7109375" style="321" customWidth="1"/>
    <col min="9" max="9" width="11.42578125" style="322"/>
    <col min="10" max="12" width="11.42578125" style="154"/>
    <col min="13" max="13" width="11.42578125" style="322"/>
    <col min="14" max="16384" width="11.42578125" style="80"/>
  </cols>
  <sheetData>
    <row r="1" spans="2:14" ht="42.95" customHeight="1" x14ac:dyDescent="0.2"/>
    <row r="2" spans="2:14" ht="18" customHeight="1" x14ac:dyDescent="0.2">
      <c r="B2" s="1818" t="s">
        <v>170</v>
      </c>
      <c r="C2" s="1818"/>
      <c r="D2" s="1818"/>
      <c r="E2" s="1818"/>
      <c r="F2" s="3" t="s">
        <v>885</v>
      </c>
      <c r="I2" s="3"/>
      <c r="J2" s="323"/>
      <c r="K2" s="323"/>
      <c r="L2" s="323"/>
      <c r="M2" s="3"/>
    </row>
    <row r="3" spans="2:14" ht="36" customHeight="1" x14ac:dyDescent="0.25">
      <c r="B3" s="1851" t="s">
        <v>171</v>
      </c>
      <c r="C3" s="1851"/>
      <c r="D3" s="1851"/>
      <c r="E3" s="1851"/>
      <c r="F3" s="324"/>
      <c r="G3" s="324"/>
      <c r="H3" s="325"/>
      <c r="I3" s="326"/>
      <c r="J3" s="327"/>
      <c r="K3" s="327"/>
      <c r="L3" s="327"/>
      <c r="M3" s="326"/>
    </row>
    <row r="4" spans="2:14" ht="19.149999999999999" customHeight="1" thickBot="1" x14ac:dyDescent="0.3">
      <c r="B4" s="1847">
        <v>2017</v>
      </c>
      <c r="C4" s="1847"/>
      <c r="D4" s="1847"/>
      <c r="E4" s="1847"/>
      <c r="F4" s="327"/>
      <c r="G4" s="327"/>
      <c r="H4" s="325"/>
      <c r="I4" s="326"/>
      <c r="J4" s="327"/>
      <c r="K4" s="327"/>
      <c r="L4" s="327"/>
      <c r="M4" s="326"/>
    </row>
    <row r="5" spans="2:14" x14ac:dyDescent="0.2">
      <c r="B5" s="328"/>
      <c r="C5" s="328"/>
      <c r="D5" s="328"/>
      <c r="E5" s="328"/>
      <c r="F5" s="38"/>
      <c r="G5" s="38"/>
      <c r="H5" s="329"/>
      <c r="I5" s="330"/>
      <c r="J5" s="331"/>
      <c r="K5" s="331"/>
      <c r="L5" s="331"/>
      <c r="M5" s="330"/>
    </row>
    <row r="6" spans="2:14" ht="25.5" customHeight="1" x14ac:dyDescent="0.2">
      <c r="B6" s="228" t="s">
        <v>22</v>
      </c>
      <c r="C6" s="229" t="s">
        <v>50</v>
      </c>
      <c r="D6" s="229" t="s">
        <v>51</v>
      </c>
      <c r="E6" s="228" t="s">
        <v>10</v>
      </c>
      <c r="F6" s="332"/>
      <c r="G6" s="332"/>
      <c r="H6" s="333"/>
      <c r="I6" s="334"/>
      <c r="J6" s="332"/>
      <c r="K6" s="332"/>
      <c r="L6" s="332"/>
      <c r="M6" s="334"/>
    </row>
    <row r="7" spans="2:14" ht="18" customHeight="1" x14ac:dyDescent="0.25">
      <c r="B7" s="289" t="s">
        <v>148</v>
      </c>
      <c r="C7" s="282"/>
      <c r="D7" s="282"/>
      <c r="E7" s="282"/>
      <c r="F7" s="313"/>
      <c r="G7" s="313"/>
      <c r="H7" s="335"/>
      <c r="I7" s="336"/>
      <c r="J7" s="313"/>
      <c r="K7" s="313"/>
      <c r="L7" s="313"/>
      <c r="M7" s="336"/>
    </row>
    <row r="8" spans="2:14" ht="18" customHeight="1" x14ac:dyDescent="0.25">
      <c r="B8" s="42" t="s">
        <v>27</v>
      </c>
      <c r="C8" s="337">
        <v>10469</v>
      </c>
      <c r="D8" s="337">
        <v>3935</v>
      </c>
      <c r="E8" s="339">
        <v>14404</v>
      </c>
      <c r="F8" s="335"/>
      <c r="G8" s="335"/>
      <c r="H8" s="335"/>
      <c r="I8" s="336"/>
      <c r="J8" s="338"/>
      <c r="K8" s="338"/>
      <c r="L8" s="338"/>
      <c r="M8" s="336"/>
      <c r="N8" s="164"/>
    </row>
    <row r="9" spans="2:14" ht="18" customHeight="1" x14ac:dyDescent="0.25">
      <c r="B9" s="42" t="s">
        <v>28</v>
      </c>
      <c r="C9" s="337">
        <v>1249</v>
      </c>
      <c r="D9" s="337">
        <v>313</v>
      </c>
      <c r="E9" s="339">
        <v>1562</v>
      </c>
      <c r="F9" s="335"/>
      <c r="G9" s="335"/>
      <c r="H9" s="335"/>
      <c r="I9" s="336"/>
      <c r="J9" s="338"/>
      <c r="K9" s="338"/>
      <c r="L9" s="338"/>
      <c r="M9" s="336"/>
      <c r="N9" s="164"/>
    </row>
    <row r="10" spans="2:14" ht="18" customHeight="1" x14ac:dyDescent="0.25">
      <c r="B10" s="42" t="s">
        <v>29</v>
      </c>
      <c r="C10" s="337">
        <v>707</v>
      </c>
      <c r="D10" s="337">
        <v>27</v>
      </c>
      <c r="E10" s="339">
        <v>734</v>
      </c>
      <c r="F10" s="335"/>
      <c r="G10" s="335"/>
      <c r="H10" s="335"/>
      <c r="I10" s="336"/>
      <c r="J10" s="338"/>
      <c r="K10" s="338"/>
      <c r="L10" s="338"/>
      <c r="M10" s="336"/>
      <c r="N10" s="164"/>
    </row>
    <row r="11" spans="2:14" ht="18" customHeight="1" x14ac:dyDescent="0.25">
      <c r="B11" s="42" t="s">
        <v>30</v>
      </c>
      <c r="C11" s="337">
        <v>19729</v>
      </c>
      <c r="D11" s="337">
        <v>4051</v>
      </c>
      <c r="E11" s="339">
        <v>23780</v>
      </c>
      <c r="F11" s="335"/>
      <c r="G11" s="335"/>
      <c r="H11" s="335"/>
      <c r="I11" s="336"/>
      <c r="J11" s="338"/>
      <c r="K11" s="338"/>
      <c r="L11" s="338"/>
      <c r="M11" s="336"/>
      <c r="N11" s="164"/>
    </row>
    <row r="12" spans="2:14" ht="18" customHeight="1" x14ac:dyDescent="0.25">
      <c r="B12" s="42" t="s">
        <v>31</v>
      </c>
      <c r="C12" s="337">
        <v>444</v>
      </c>
      <c r="D12" s="337">
        <v>42</v>
      </c>
      <c r="E12" s="339">
        <v>486</v>
      </c>
      <c r="F12" s="335"/>
      <c r="G12" s="335"/>
      <c r="H12" s="335"/>
      <c r="I12" s="336"/>
      <c r="J12" s="338"/>
      <c r="K12" s="338"/>
      <c r="L12" s="338"/>
      <c r="M12" s="336"/>
      <c r="N12" s="164"/>
    </row>
    <row r="13" spans="2:14" ht="18" customHeight="1" x14ac:dyDescent="0.25">
      <c r="B13" s="42" t="s">
        <v>32</v>
      </c>
      <c r="C13" s="337">
        <v>23249</v>
      </c>
      <c r="D13" s="337">
        <v>1140</v>
      </c>
      <c r="E13" s="339">
        <v>24389</v>
      </c>
      <c r="F13" s="335"/>
      <c r="G13" s="335"/>
      <c r="H13" s="335"/>
      <c r="I13" s="336"/>
      <c r="J13" s="338"/>
      <c r="K13" s="338"/>
      <c r="L13" s="338"/>
      <c r="M13" s="336"/>
      <c r="N13" s="164"/>
    </row>
    <row r="14" spans="2:14" ht="18" customHeight="1" x14ac:dyDescent="0.25">
      <c r="B14" s="42" t="s">
        <v>33</v>
      </c>
      <c r="C14" s="337">
        <v>16462</v>
      </c>
      <c r="D14" s="337">
        <v>9927</v>
      </c>
      <c r="E14" s="339">
        <v>26389</v>
      </c>
      <c r="F14" s="335"/>
      <c r="G14" s="335"/>
      <c r="H14" s="335"/>
      <c r="I14" s="336"/>
      <c r="J14" s="338"/>
      <c r="K14" s="338"/>
      <c r="L14" s="338"/>
      <c r="M14" s="336"/>
      <c r="N14" s="164"/>
    </row>
    <row r="15" spans="2:14" ht="18" customHeight="1" x14ac:dyDescent="0.25">
      <c r="B15" s="42" t="s">
        <v>34</v>
      </c>
      <c r="C15" s="337">
        <v>4559</v>
      </c>
      <c r="D15" s="337">
        <v>5682</v>
      </c>
      <c r="E15" s="339">
        <v>10241</v>
      </c>
      <c r="F15" s="335"/>
      <c r="G15" s="335"/>
      <c r="H15" s="335"/>
      <c r="I15" s="336"/>
      <c r="J15" s="338"/>
      <c r="K15" s="338"/>
      <c r="L15" s="338"/>
      <c r="M15" s="336"/>
      <c r="N15" s="164"/>
    </row>
    <row r="16" spans="2:14" ht="18" customHeight="1" x14ac:dyDescent="0.25">
      <c r="B16" s="42" t="s">
        <v>35</v>
      </c>
      <c r="C16" s="337">
        <v>14792</v>
      </c>
      <c r="D16" s="337">
        <v>1556</v>
      </c>
      <c r="E16" s="339">
        <v>16348</v>
      </c>
      <c r="F16" s="335"/>
      <c r="G16" s="335"/>
      <c r="H16" s="335"/>
      <c r="I16" s="336"/>
      <c r="J16" s="338"/>
      <c r="K16" s="338"/>
      <c r="L16" s="338"/>
      <c r="M16" s="336"/>
      <c r="N16" s="164"/>
    </row>
    <row r="17" spans="2:14" ht="18" customHeight="1" x14ac:dyDescent="0.25">
      <c r="B17" s="42" t="s">
        <v>36</v>
      </c>
      <c r="C17" s="337">
        <v>764</v>
      </c>
      <c r="D17" s="337">
        <v>1332</v>
      </c>
      <c r="E17" s="339">
        <v>2096</v>
      </c>
      <c r="F17" s="335"/>
      <c r="G17" s="335"/>
      <c r="H17" s="335"/>
      <c r="I17" s="336"/>
      <c r="J17" s="338"/>
      <c r="K17" s="338"/>
      <c r="L17" s="338"/>
      <c r="M17" s="336"/>
      <c r="N17" s="164"/>
    </row>
    <row r="18" spans="2:14" ht="18" customHeight="1" x14ac:dyDescent="0.25">
      <c r="B18" s="42" t="s">
        <v>37</v>
      </c>
      <c r="C18" s="337">
        <v>12607</v>
      </c>
      <c r="D18" s="337">
        <v>8140</v>
      </c>
      <c r="E18" s="339">
        <v>20747</v>
      </c>
      <c r="F18" s="335"/>
      <c r="G18" s="335"/>
      <c r="H18" s="335"/>
      <c r="I18" s="336"/>
      <c r="J18" s="338"/>
      <c r="K18" s="338"/>
      <c r="L18" s="338"/>
      <c r="M18" s="336"/>
      <c r="N18" s="164"/>
    </row>
    <row r="19" spans="2:14" ht="18" customHeight="1" x14ac:dyDescent="0.25">
      <c r="B19" s="42" t="s">
        <v>38</v>
      </c>
      <c r="C19" s="337">
        <v>3485</v>
      </c>
      <c r="D19" s="337">
        <v>5811</v>
      </c>
      <c r="E19" s="339">
        <v>9296</v>
      </c>
      <c r="F19" s="335"/>
      <c r="G19" s="335"/>
      <c r="H19" s="335"/>
      <c r="I19" s="336"/>
      <c r="J19" s="338"/>
      <c r="K19" s="338"/>
      <c r="L19" s="338"/>
      <c r="M19" s="336"/>
      <c r="N19" s="164"/>
    </row>
    <row r="20" spans="2:14" ht="18" customHeight="1" x14ac:dyDescent="0.25">
      <c r="B20" s="42" t="s">
        <v>39</v>
      </c>
      <c r="C20" s="337">
        <v>1710</v>
      </c>
      <c r="D20" s="337">
        <v>5339</v>
      </c>
      <c r="E20" s="339">
        <v>7049</v>
      </c>
      <c r="F20" s="335"/>
      <c r="G20" s="335"/>
      <c r="H20" s="335"/>
      <c r="I20" s="336"/>
      <c r="J20" s="338"/>
      <c r="K20" s="338"/>
      <c r="L20" s="338"/>
      <c r="M20" s="336"/>
      <c r="N20" s="164"/>
    </row>
    <row r="21" spans="2:14" ht="18" customHeight="1" x14ac:dyDescent="0.25">
      <c r="B21" s="42" t="s">
        <v>40</v>
      </c>
      <c r="C21" s="337">
        <v>1020</v>
      </c>
      <c r="D21" s="337">
        <v>3245</v>
      </c>
      <c r="E21" s="339">
        <v>4265</v>
      </c>
      <c r="F21" s="335"/>
      <c r="G21" s="335"/>
      <c r="H21" s="335"/>
      <c r="I21" s="336"/>
      <c r="J21" s="338"/>
      <c r="K21" s="338"/>
      <c r="L21" s="338"/>
      <c r="M21" s="336"/>
      <c r="N21" s="164"/>
    </row>
    <row r="22" spans="2:14" ht="18" customHeight="1" x14ac:dyDescent="0.25">
      <c r="B22" s="42" t="s">
        <v>41</v>
      </c>
      <c r="C22" s="337">
        <v>3973</v>
      </c>
      <c r="D22" s="337">
        <v>3432</v>
      </c>
      <c r="E22" s="339">
        <v>7405</v>
      </c>
      <c r="F22" s="335"/>
      <c r="G22" s="335"/>
      <c r="H22" s="335"/>
      <c r="I22" s="336"/>
      <c r="J22" s="338"/>
      <c r="K22" s="338"/>
      <c r="L22" s="338"/>
      <c r="M22" s="336"/>
      <c r="N22" s="164"/>
    </row>
    <row r="23" spans="2:14" ht="18" customHeight="1" x14ac:dyDescent="0.25">
      <c r="B23" s="42" t="s">
        <v>42</v>
      </c>
      <c r="C23" s="337">
        <v>484</v>
      </c>
      <c r="D23" s="337">
        <v>375</v>
      </c>
      <c r="E23" s="339">
        <v>859</v>
      </c>
      <c r="F23" s="335"/>
      <c r="G23" s="335"/>
      <c r="H23" s="335"/>
      <c r="I23" s="336"/>
      <c r="J23" s="338"/>
      <c r="K23" s="338"/>
      <c r="L23" s="338"/>
      <c r="M23" s="336"/>
      <c r="N23" s="164"/>
    </row>
    <row r="24" spans="2:14" ht="18" customHeight="1" x14ac:dyDescent="0.25">
      <c r="B24" s="42" t="s">
        <v>43</v>
      </c>
      <c r="C24" s="337">
        <v>9</v>
      </c>
      <c r="D24" s="337">
        <v>4</v>
      </c>
      <c r="E24" s="339">
        <v>13</v>
      </c>
      <c r="F24" s="335"/>
      <c r="G24" s="335"/>
      <c r="H24" s="335"/>
      <c r="I24" s="336"/>
      <c r="J24" s="338"/>
      <c r="K24" s="338"/>
      <c r="L24" s="338"/>
      <c r="M24" s="336"/>
      <c r="N24" s="164"/>
    </row>
    <row r="25" spans="2:14" ht="18" customHeight="1" x14ac:dyDescent="0.25">
      <c r="B25" s="297" t="s">
        <v>149</v>
      </c>
      <c r="C25" s="342">
        <v>115712</v>
      </c>
      <c r="D25" s="342">
        <v>54351</v>
      </c>
      <c r="E25" s="342">
        <v>170063</v>
      </c>
      <c r="F25" s="335"/>
      <c r="G25" s="335"/>
      <c r="H25" s="335"/>
      <c r="I25" s="340"/>
      <c r="J25" s="341"/>
      <c r="K25" s="341"/>
      <c r="L25" s="341"/>
      <c r="M25" s="340"/>
      <c r="N25" s="336"/>
    </row>
    <row r="26" spans="2:14" ht="18" customHeight="1" x14ac:dyDescent="0.2">
      <c r="B26" s="289" t="s">
        <v>150</v>
      </c>
      <c r="C26" s="339"/>
      <c r="D26" s="339"/>
      <c r="E26" s="339"/>
      <c r="F26" s="335"/>
      <c r="G26" s="335"/>
      <c r="H26" s="335"/>
      <c r="I26" s="313"/>
      <c r="J26" s="338"/>
      <c r="K26" s="338"/>
      <c r="L26" s="338"/>
      <c r="M26" s="313"/>
    </row>
    <row r="27" spans="2:14" ht="18" customHeight="1" x14ac:dyDescent="0.2">
      <c r="B27" s="42" t="s">
        <v>27</v>
      </c>
      <c r="C27" s="337">
        <v>942</v>
      </c>
      <c r="D27" s="337">
        <v>645</v>
      </c>
      <c r="E27" s="339">
        <v>1587</v>
      </c>
      <c r="F27" s="335"/>
      <c r="G27" s="335"/>
      <c r="H27" s="335"/>
      <c r="I27" s="313"/>
      <c r="J27" s="338"/>
      <c r="K27" s="338"/>
      <c r="L27" s="338"/>
      <c r="M27" s="313"/>
      <c r="N27" s="164"/>
    </row>
    <row r="28" spans="2:14" ht="18" customHeight="1" x14ac:dyDescent="0.2">
      <c r="B28" s="42" t="s">
        <v>28</v>
      </c>
      <c r="C28" s="337">
        <v>101</v>
      </c>
      <c r="D28" s="337">
        <v>118</v>
      </c>
      <c r="E28" s="339">
        <v>219</v>
      </c>
      <c r="F28" s="335"/>
      <c r="G28" s="335"/>
      <c r="H28" s="335"/>
      <c r="I28" s="313"/>
      <c r="J28" s="338"/>
      <c r="K28" s="338"/>
      <c r="L28" s="338"/>
      <c r="M28" s="313"/>
      <c r="N28" s="164"/>
    </row>
    <row r="29" spans="2:14" ht="18" customHeight="1" x14ac:dyDescent="0.2">
      <c r="B29" s="42" t="s">
        <v>29</v>
      </c>
      <c r="C29" s="337">
        <v>104</v>
      </c>
      <c r="D29" s="337">
        <v>30</v>
      </c>
      <c r="E29" s="339">
        <v>134</v>
      </c>
      <c r="F29" s="335"/>
      <c r="G29" s="335"/>
      <c r="H29" s="335"/>
      <c r="I29" s="313"/>
      <c r="J29" s="338"/>
      <c r="K29" s="338"/>
      <c r="L29" s="338"/>
      <c r="M29" s="313"/>
      <c r="N29" s="164"/>
    </row>
    <row r="30" spans="2:14" ht="18" customHeight="1" x14ac:dyDescent="0.2">
      <c r="B30" s="42" t="s">
        <v>30</v>
      </c>
      <c r="C30" s="337">
        <v>3197</v>
      </c>
      <c r="D30" s="337">
        <v>1847</v>
      </c>
      <c r="E30" s="339">
        <v>5044</v>
      </c>
      <c r="F30" s="335"/>
      <c r="G30" s="335"/>
      <c r="H30" s="335"/>
      <c r="I30" s="313"/>
      <c r="J30" s="338"/>
      <c r="K30" s="338"/>
      <c r="L30" s="338"/>
      <c r="M30" s="313"/>
      <c r="N30" s="164"/>
    </row>
    <row r="31" spans="2:14" ht="18" customHeight="1" x14ac:dyDescent="0.2">
      <c r="B31" s="42" t="s">
        <v>31</v>
      </c>
      <c r="C31" s="337">
        <v>95</v>
      </c>
      <c r="D31" s="337">
        <v>58</v>
      </c>
      <c r="E31" s="339">
        <v>153</v>
      </c>
      <c r="F31" s="335"/>
      <c r="G31" s="335"/>
      <c r="H31" s="335"/>
      <c r="I31" s="313"/>
      <c r="J31" s="338"/>
      <c r="K31" s="338"/>
      <c r="L31" s="338"/>
      <c r="M31" s="313"/>
      <c r="N31" s="164"/>
    </row>
    <row r="32" spans="2:14" ht="18" customHeight="1" x14ac:dyDescent="0.2">
      <c r="B32" s="42" t="s">
        <v>32</v>
      </c>
      <c r="C32" s="337">
        <v>5462</v>
      </c>
      <c r="D32" s="337">
        <v>890</v>
      </c>
      <c r="E32" s="339">
        <v>6352</v>
      </c>
      <c r="F32" s="335"/>
      <c r="G32" s="335"/>
      <c r="H32" s="335"/>
      <c r="I32" s="313"/>
      <c r="J32" s="338"/>
      <c r="K32" s="338"/>
      <c r="L32" s="338"/>
      <c r="M32" s="313"/>
      <c r="N32" s="164"/>
    </row>
    <row r="33" spans="2:14" ht="18" customHeight="1" x14ac:dyDescent="0.2">
      <c r="B33" s="42" t="s">
        <v>33</v>
      </c>
      <c r="C33" s="337">
        <v>3760</v>
      </c>
      <c r="D33" s="337">
        <v>4630</v>
      </c>
      <c r="E33" s="339">
        <v>8390</v>
      </c>
      <c r="F33" s="335"/>
      <c r="G33" s="335"/>
      <c r="H33" s="335"/>
      <c r="I33" s="313"/>
      <c r="J33" s="338"/>
      <c r="K33" s="338"/>
      <c r="L33" s="338"/>
      <c r="M33" s="313"/>
      <c r="N33" s="164"/>
    </row>
    <row r="34" spans="2:14" ht="18" customHeight="1" x14ac:dyDescent="0.2">
      <c r="B34" s="42" t="s">
        <v>34</v>
      </c>
      <c r="C34" s="337">
        <v>977</v>
      </c>
      <c r="D34" s="337">
        <v>1616</v>
      </c>
      <c r="E34" s="339">
        <v>2593</v>
      </c>
      <c r="F34" s="335"/>
      <c r="G34" s="335"/>
      <c r="H34" s="335"/>
      <c r="I34" s="313"/>
      <c r="J34" s="338"/>
      <c r="K34" s="338"/>
      <c r="L34" s="338"/>
      <c r="M34" s="313"/>
      <c r="N34" s="164"/>
    </row>
    <row r="35" spans="2:14" ht="18" customHeight="1" x14ac:dyDescent="0.2">
      <c r="B35" s="42" t="s">
        <v>35</v>
      </c>
      <c r="C35" s="337">
        <v>2645</v>
      </c>
      <c r="D35" s="337">
        <v>1057</v>
      </c>
      <c r="E35" s="339">
        <v>3702</v>
      </c>
      <c r="F35" s="335"/>
      <c r="G35" s="335"/>
      <c r="H35" s="335"/>
      <c r="I35" s="313"/>
      <c r="J35" s="338"/>
      <c r="K35" s="338"/>
      <c r="L35" s="338"/>
      <c r="M35" s="313"/>
      <c r="N35" s="164"/>
    </row>
    <row r="36" spans="2:14" ht="18" customHeight="1" x14ac:dyDescent="0.2">
      <c r="B36" s="42" t="s">
        <v>36</v>
      </c>
      <c r="C36" s="337">
        <v>686</v>
      </c>
      <c r="D36" s="337">
        <v>1596</v>
      </c>
      <c r="E36" s="339">
        <v>2282</v>
      </c>
      <c r="F36" s="335"/>
      <c r="G36" s="335"/>
      <c r="H36" s="335"/>
      <c r="I36" s="313"/>
      <c r="J36" s="338"/>
      <c r="K36" s="338"/>
      <c r="L36" s="338"/>
      <c r="M36" s="313"/>
      <c r="N36" s="164"/>
    </row>
    <row r="37" spans="2:14" ht="18" customHeight="1" x14ac:dyDescent="0.2">
      <c r="B37" s="42" t="s">
        <v>37</v>
      </c>
      <c r="C37" s="337">
        <v>5029</v>
      </c>
      <c r="D37" s="337">
        <v>5549</v>
      </c>
      <c r="E37" s="339">
        <v>10578</v>
      </c>
      <c r="F37" s="335"/>
      <c r="G37" s="335"/>
      <c r="H37" s="335"/>
      <c r="I37" s="313"/>
      <c r="J37" s="338"/>
      <c r="K37" s="338"/>
      <c r="L37" s="338"/>
      <c r="M37" s="313"/>
      <c r="N37" s="164"/>
    </row>
    <row r="38" spans="2:14" ht="18" customHeight="1" x14ac:dyDescent="0.2">
      <c r="B38" s="42" t="s">
        <v>38</v>
      </c>
      <c r="C38" s="337">
        <v>957</v>
      </c>
      <c r="D38" s="337">
        <v>2781</v>
      </c>
      <c r="E38" s="339">
        <v>3738</v>
      </c>
      <c r="F38" s="335"/>
      <c r="G38" s="335"/>
      <c r="H38" s="335"/>
      <c r="I38" s="313"/>
      <c r="J38" s="338"/>
      <c r="K38" s="338"/>
      <c r="L38" s="338"/>
      <c r="M38" s="313"/>
      <c r="N38" s="164"/>
    </row>
    <row r="39" spans="2:14" ht="18" customHeight="1" x14ac:dyDescent="0.2">
      <c r="B39" s="42" t="s">
        <v>39</v>
      </c>
      <c r="C39" s="337">
        <v>590</v>
      </c>
      <c r="D39" s="337">
        <v>2871</v>
      </c>
      <c r="E39" s="339">
        <v>3461</v>
      </c>
      <c r="F39" s="335"/>
      <c r="G39" s="335"/>
      <c r="H39" s="335"/>
      <c r="I39" s="313"/>
      <c r="J39" s="338"/>
      <c r="K39" s="338"/>
      <c r="L39" s="338"/>
      <c r="M39" s="313"/>
      <c r="N39" s="164"/>
    </row>
    <row r="40" spans="2:14" ht="18" customHeight="1" x14ac:dyDescent="0.2">
      <c r="B40" s="42" t="s">
        <v>40</v>
      </c>
      <c r="C40" s="337">
        <v>522</v>
      </c>
      <c r="D40" s="337">
        <v>2465</v>
      </c>
      <c r="E40" s="339">
        <v>2987</v>
      </c>
      <c r="F40" s="335"/>
      <c r="G40" s="335"/>
      <c r="H40" s="335"/>
      <c r="I40" s="313"/>
      <c r="J40" s="338"/>
      <c r="K40" s="338"/>
      <c r="L40" s="338"/>
      <c r="M40" s="313"/>
      <c r="N40" s="164"/>
    </row>
    <row r="41" spans="2:14" ht="18" customHeight="1" x14ac:dyDescent="0.2">
      <c r="B41" s="42" t="s">
        <v>41</v>
      </c>
      <c r="C41" s="337">
        <v>1064</v>
      </c>
      <c r="D41" s="337">
        <v>1958</v>
      </c>
      <c r="E41" s="339">
        <v>3022</v>
      </c>
      <c r="F41" s="335"/>
      <c r="G41" s="335"/>
      <c r="H41" s="335"/>
      <c r="I41" s="313"/>
      <c r="J41" s="338"/>
      <c r="K41" s="338"/>
      <c r="L41" s="338"/>
      <c r="M41" s="313"/>
      <c r="N41" s="164"/>
    </row>
    <row r="42" spans="2:14" ht="18" customHeight="1" x14ac:dyDescent="0.2">
      <c r="B42" s="42" t="s">
        <v>42</v>
      </c>
      <c r="C42" s="337">
        <v>237</v>
      </c>
      <c r="D42" s="337">
        <v>157</v>
      </c>
      <c r="E42" s="339">
        <v>394</v>
      </c>
      <c r="F42" s="335"/>
      <c r="G42" s="335"/>
      <c r="H42" s="335"/>
      <c r="I42" s="313"/>
      <c r="J42" s="338"/>
      <c r="K42" s="338"/>
      <c r="L42" s="338"/>
      <c r="M42" s="313"/>
      <c r="N42" s="164"/>
    </row>
    <row r="43" spans="2:14" ht="18" customHeight="1" x14ac:dyDescent="0.2">
      <c r="B43" s="42" t="s">
        <v>43</v>
      </c>
      <c r="C43" s="337">
        <v>1</v>
      </c>
      <c r="D43" s="337">
        <v>3</v>
      </c>
      <c r="E43" s="339">
        <v>4</v>
      </c>
      <c r="F43" s="335"/>
      <c r="G43" s="335"/>
      <c r="H43" s="335"/>
      <c r="I43" s="313"/>
      <c r="J43" s="338"/>
      <c r="K43" s="338"/>
      <c r="L43" s="338"/>
      <c r="M43" s="313"/>
      <c r="N43" s="164"/>
    </row>
    <row r="44" spans="2:14" ht="18" customHeight="1" x14ac:dyDescent="0.25">
      <c r="B44" s="297" t="s">
        <v>2257</v>
      </c>
      <c r="C44" s="342">
        <v>26369</v>
      </c>
      <c r="D44" s="342">
        <v>28271</v>
      </c>
      <c r="E44" s="342">
        <v>54640</v>
      </c>
      <c r="F44" s="335"/>
      <c r="G44" s="335"/>
      <c r="H44" s="335"/>
      <c r="I44" s="340"/>
      <c r="J44" s="341"/>
      <c r="K44" s="341"/>
      <c r="L44" s="341"/>
      <c r="M44" s="340"/>
      <c r="N44" s="336"/>
    </row>
    <row r="45" spans="2:14" ht="18" customHeight="1" x14ac:dyDescent="0.2">
      <c r="B45" s="297" t="s">
        <v>152</v>
      </c>
      <c r="C45" s="342"/>
      <c r="D45" s="342"/>
      <c r="E45" s="342"/>
      <c r="F45" s="335"/>
      <c r="G45" s="335"/>
      <c r="H45" s="335"/>
      <c r="I45" s="313"/>
      <c r="J45" s="338"/>
      <c r="K45" s="338"/>
      <c r="L45" s="338"/>
      <c r="M45" s="313"/>
    </row>
    <row r="46" spans="2:14" ht="18" customHeight="1" x14ac:dyDescent="0.2">
      <c r="B46" s="314" t="s">
        <v>27</v>
      </c>
      <c r="C46" s="343">
        <v>11411</v>
      </c>
      <c r="D46" s="343">
        <v>4580</v>
      </c>
      <c r="E46" s="342">
        <v>15991</v>
      </c>
      <c r="F46" s="335"/>
      <c r="G46" s="335"/>
      <c r="H46" s="335"/>
      <c r="I46" s="313"/>
      <c r="J46" s="338"/>
      <c r="K46" s="338"/>
      <c r="L46" s="338"/>
      <c r="M46" s="313"/>
    </row>
    <row r="47" spans="2:14" ht="18" customHeight="1" x14ac:dyDescent="0.2">
      <c r="B47" s="314" t="s">
        <v>28</v>
      </c>
      <c r="C47" s="343">
        <v>1350</v>
      </c>
      <c r="D47" s="343">
        <v>431</v>
      </c>
      <c r="E47" s="342">
        <v>1781</v>
      </c>
      <c r="F47" s="335"/>
      <c r="G47" s="335"/>
      <c r="H47" s="335"/>
      <c r="I47" s="313"/>
      <c r="J47" s="338"/>
      <c r="K47" s="338"/>
      <c r="L47" s="338"/>
      <c r="M47" s="313"/>
    </row>
    <row r="48" spans="2:14" ht="18" customHeight="1" x14ac:dyDescent="0.2">
      <c r="B48" s="314" t="s">
        <v>29</v>
      </c>
      <c r="C48" s="343">
        <v>811</v>
      </c>
      <c r="D48" s="343">
        <v>57</v>
      </c>
      <c r="E48" s="342">
        <v>868</v>
      </c>
      <c r="F48" s="335"/>
      <c r="G48" s="335"/>
      <c r="H48" s="335"/>
      <c r="I48" s="313"/>
      <c r="J48" s="338"/>
      <c r="K48" s="338"/>
      <c r="L48" s="338"/>
      <c r="M48" s="313"/>
    </row>
    <row r="49" spans="2:13" ht="18" customHeight="1" x14ac:dyDescent="0.2">
      <c r="B49" s="314" t="s">
        <v>30</v>
      </c>
      <c r="C49" s="343">
        <v>22926</v>
      </c>
      <c r="D49" s="343">
        <v>5898</v>
      </c>
      <c r="E49" s="342">
        <v>28824</v>
      </c>
      <c r="F49" s="335"/>
      <c r="G49" s="335"/>
      <c r="H49" s="335"/>
      <c r="I49" s="313"/>
      <c r="J49" s="338"/>
      <c r="K49" s="338"/>
      <c r="L49" s="338"/>
      <c r="M49" s="313"/>
    </row>
    <row r="50" spans="2:13" ht="18" customHeight="1" x14ac:dyDescent="0.2">
      <c r="B50" s="314" t="s">
        <v>31</v>
      </c>
      <c r="C50" s="343">
        <v>539</v>
      </c>
      <c r="D50" s="343">
        <v>100</v>
      </c>
      <c r="E50" s="342">
        <v>639</v>
      </c>
      <c r="F50" s="335"/>
      <c r="G50" s="335"/>
      <c r="H50" s="335"/>
      <c r="I50" s="313"/>
      <c r="J50" s="338"/>
      <c r="K50" s="338"/>
      <c r="L50" s="338"/>
      <c r="M50" s="313"/>
    </row>
    <row r="51" spans="2:13" ht="18" customHeight="1" x14ac:dyDescent="0.2">
      <c r="B51" s="314" t="s">
        <v>32</v>
      </c>
      <c r="C51" s="343">
        <v>28711</v>
      </c>
      <c r="D51" s="343">
        <v>2030</v>
      </c>
      <c r="E51" s="342">
        <v>30741</v>
      </c>
      <c r="F51" s="335"/>
      <c r="G51" s="335"/>
      <c r="H51" s="335"/>
      <c r="I51" s="313"/>
      <c r="J51" s="338"/>
      <c r="K51" s="338"/>
      <c r="L51" s="338"/>
      <c r="M51" s="313"/>
    </row>
    <row r="52" spans="2:13" ht="18" customHeight="1" x14ac:dyDescent="0.2">
      <c r="B52" s="314" t="s">
        <v>33</v>
      </c>
      <c r="C52" s="343">
        <v>20222</v>
      </c>
      <c r="D52" s="343">
        <v>14557</v>
      </c>
      <c r="E52" s="342">
        <v>34779</v>
      </c>
      <c r="F52" s="335"/>
      <c r="G52" s="335"/>
      <c r="H52" s="335"/>
      <c r="I52" s="313"/>
      <c r="J52" s="338"/>
      <c r="K52" s="338"/>
      <c r="L52" s="338"/>
      <c r="M52" s="313"/>
    </row>
    <row r="53" spans="2:13" ht="18" customHeight="1" x14ac:dyDescent="0.2">
      <c r="B53" s="314" t="s">
        <v>34</v>
      </c>
      <c r="C53" s="343">
        <v>5536</v>
      </c>
      <c r="D53" s="343">
        <v>7298</v>
      </c>
      <c r="E53" s="342">
        <v>12834</v>
      </c>
      <c r="F53" s="335"/>
      <c r="G53" s="335"/>
      <c r="H53" s="335"/>
      <c r="I53" s="313"/>
      <c r="J53" s="338"/>
      <c r="K53" s="338"/>
      <c r="L53" s="338"/>
      <c r="M53" s="313"/>
    </row>
    <row r="54" spans="2:13" ht="18" customHeight="1" x14ac:dyDescent="0.2">
      <c r="B54" s="314" t="s">
        <v>35</v>
      </c>
      <c r="C54" s="343">
        <v>17437</v>
      </c>
      <c r="D54" s="343">
        <v>2613</v>
      </c>
      <c r="E54" s="342">
        <v>20050</v>
      </c>
      <c r="F54" s="335"/>
      <c r="G54" s="335"/>
      <c r="H54" s="335"/>
      <c r="I54" s="313"/>
      <c r="J54" s="338"/>
      <c r="K54" s="338"/>
      <c r="L54" s="338"/>
      <c r="M54" s="313"/>
    </row>
    <row r="55" spans="2:13" ht="18" customHeight="1" x14ac:dyDescent="0.2">
      <c r="B55" s="314" t="s">
        <v>36</v>
      </c>
      <c r="C55" s="343">
        <v>1450</v>
      </c>
      <c r="D55" s="343">
        <v>2928</v>
      </c>
      <c r="E55" s="342">
        <v>4378</v>
      </c>
      <c r="F55" s="335"/>
      <c r="G55" s="335"/>
      <c r="H55" s="335"/>
      <c r="I55" s="313"/>
      <c r="J55" s="338"/>
      <c r="K55" s="338"/>
      <c r="L55" s="338"/>
      <c r="M55" s="313"/>
    </row>
    <row r="56" spans="2:13" ht="18" customHeight="1" x14ac:dyDescent="0.2">
      <c r="B56" s="314" t="s">
        <v>37</v>
      </c>
      <c r="C56" s="343">
        <v>17636</v>
      </c>
      <c r="D56" s="343">
        <v>13689</v>
      </c>
      <c r="E56" s="342">
        <v>31325</v>
      </c>
      <c r="F56" s="335"/>
      <c r="G56" s="335"/>
      <c r="H56" s="335"/>
      <c r="I56" s="313"/>
      <c r="J56" s="338"/>
      <c r="K56" s="338"/>
      <c r="L56" s="338"/>
      <c r="M56" s="313"/>
    </row>
    <row r="57" spans="2:13" ht="18" customHeight="1" x14ac:dyDescent="0.2">
      <c r="B57" s="314" t="s">
        <v>38</v>
      </c>
      <c r="C57" s="343">
        <v>4442</v>
      </c>
      <c r="D57" s="343">
        <v>8592</v>
      </c>
      <c r="E57" s="342">
        <v>13034</v>
      </c>
      <c r="F57" s="335"/>
      <c r="G57" s="335"/>
      <c r="H57" s="335"/>
      <c r="I57" s="313"/>
      <c r="J57" s="338"/>
      <c r="K57" s="338"/>
      <c r="L57" s="338"/>
      <c r="M57" s="313"/>
    </row>
    <row r="58" spans="2:13" ht="18" customHeight="1" x14ac:dyDescent="0.2">
      <c r="B58" s="314" t="s">
        <v>39</v>
      </c>
      <c r="C58" s="343">
        <v>2300</v>
      </c>
      <c r="D58" s="343">
        <v>8210</v>
      </c>
      <c r="E58" s="342">
        <v>10510</v>
      </c>
      <c r="F58" s="335"/>
      <c r="G58" s="335"/>
      <c r="H58" s="335"/>
      <c r="I58" s="313"/>
      <c r="J58" s="338"/>
      <c r="K58" s="338"/>
      <c r="L58" s="338"/>
      <c r="M58" s="313"/>
    </row>
    <row r="59" spans="2:13" ht="18" customHeight="1" x14ac:dyDescent="0.2">
      <c r="B59" s="314" t="s">
        <v>40</v>
      </c>
      <c r="C59" s="343">
        <v>1542</v>
      </c>
      <c r="D59" s="343">
        <v>5710</v>
      </c>
      <c r="E59" s="342">
        <v>7252</v>
      </c>
      <c r="F59" s="335"/>
      <c r="G59" s="335"/>
      <c r="H59" s="335"/>
      <c r="I59" s="313"/>
      <c r="J59" s="338"/>
      <c r="K59" s="338"/>
      <c r="L59" s="338"/>
      <c r="M59" s="313"/>
    </row>
    <row r="60" spans="2:13" ht="18" customHeight="1" x14ac:dyDescent="0.2">
      <c r="B60" s="314" t="s">
        <v>41</v>
      </c>
      <c r="C60" s="343">
        <v>5037</v>
      </c>
      <c r="D60" s="343">
        <v>5390</v>
      </c>
      <c r="E60" s="342">
        <v>10427</v>
      </c>
      <c r="F60" s="335"/>
      <c r="G60" s="335"/>
      <c r="H60" s="335"/>
      <c r="I60" s="313"/>
      <c r="J60" s="338"/>
      <c r="K60" s="338"/>
      <c r="L60" s="338"/>
      <c r="M60" s="313"/>
    </row>
    <row r="61" spans="2:13" ht="18" customHeight="1" x14ac:dyDescent="0.2">
      <c r="B61" s="314" t="s">
        <v>42</v>
      </c>
      <c r="C61" s="343">
        <v>721</v>
      </c>
      <c r="D61" s="343">
        <v>532</v>
      </c>
      <c r="E61" s="342">
        <v>1253</v>
      </c>
      <c r="F61" s="335"/>
      <c r="G61" s="335"/>
      <c r="H61" s="335"/>
      <c r="I61" s="313"/>
      <c r="J61" s="338"/>
      <c r="K61" s="338"/>
      <c r="L61" s="338"/>
      <c r="M61" s="313"/>
    </row>
    <row r="62" spans="2:13" ht="18" customHeight="1" x14ac:dyDescent="0.2">
      <c r="B62" s="314" t="s">
        <v>43</v>
      </c>
      <c r="C62" s="343">
        <v>10</v>
      </c>
      <c r="D62" s="343">
        <v>7</v>
      </c>
      <c r="E62" s="342">
        <v>17</v>
      </c>
      <c r="F62" s="335"/>
      <c r="G62" s="335"/>
      <c r="H62" s="335"/>
      <c r="I62" s="313"/>
      <c r="J62" s="338"/>
      <c r="K62" s="338"/>
      <c r="L62" s="338"/>
      <c r="M62" s="313"/>
    </row>
    <row r="63" spans="2:13" ht="18" customHeight="1" x14ac:dyDescent="0.2">
      <c r="B63" s="297" t="s">
        <v>172</v>
      </c>
      <c r="C63" s="342">
        <v>142081</v>
      </c>
      <c r="D63" s="342">
        <v>82622</v>
      </c>
      <c r="E63" s="342">
        <v>224703</v>
      </c>
      <c r="F63" s="335"/>
      <c r="G63" s="335"/>
      <c r="H63" s="335"/>
      <c r="I63" s="340"/>
      <c r="J63" s="341"/>
      <c r="K63" s="341"/>
      <c r="L63" s="341"/>
      <c r="M63" s="340"/>
    </row>
    <row r="64" spans="2:13" ht="18" customHeight="1" x14ac:dyDescent="0.2">
      <c r="B64" s="289" t="s">
        <v>154</v>
      </c>
      <c r="C64" s="339"/>
      <c r="D64" s="339"/>
      <c r="E64" s="339"/>
      <c r="F64" s="335"/>
      <c r="G64" s="335"/>
      <c r="H64" s="335"/>
      <c r="I64" s="313"/>
      <c r="J64" s="338"/>
      <c r="K64" s="338"/>
      <c r="L64" s="338"/>
      <c r="M64" s="313"/>
    </row>
    <row r="65" spans="2:14" ht="18" customHeight="1" x14ac:dyDescent="0.2">
      <c r="B65" s="42" t="s">
        <v>27</v>
      </c>
      <c r="C65" s="337">
        <v>184</v>
      </c>
      <c r="D65" s="337">
        <v>100</v>
      </c>
      <c r="E65" s="339">
        <v>284</v>
      </c>
      <c r="F65" s="335"/>
      <c r="G65" s="335"/>
      <c r="H65" s="335"/>
      <c r="I65" s="313"/>
      <c r="J65" s="338"/>
      <c r="K65" s="338"/>
      <c r="L65" s="338"/>
      <c r="M65" s="313"/>
      <c r="N65" s="164"/>
    </row>
    <row r="66" spans="2:14" ht="18" customHeight="1" x14ac:dyDescent="0.2">
      <c r="B66" s="42" t="s">
        <v>28</v>
      </c>
      <c r="C66" s="337">
        <v>86</v>
      </c>
      <c r="D66" s="337">
        <v>21</v>
      </c>
      <c r="E66" s="339">
        <v>107</v>
      </c>
      <c r="F66" s="335"/>
      <c r="G66" s="335"/>
      <c r="H66" s="335"/>
      <c r="I66" s="313"/>
      <c r="J66" s="338"/>
      <c r="K66" s="338"/>
      <c r="L66" s="338"/>
      <c r="M66" s="313"/>
      <c r="N66" s="164"/>
    </row>
    <row r="67" spans="2:14" ht="18" customHeight="1" x14ac:dyDescent="0.2">
      <c r="B67" s="42" t="s">
        <v>29</v>
      </c>
      <c r="C67" s="337">
        <v>105</v>
      </c>
      <c r="D67" s="337">
        <v>12</v>
      </c>
      <c r="E67" s="339">
        <v>117</v>
      </c>
      <c r="F67" s="335"/>
      <c r="G67" s="335"/>
      <c r="H67" s="335"/>
      <c r="I67" s="313"/>
      <c r="J67" s="338"/>
      <c r="K67" s="338"/>
      <c r="L67" s="338"/>
      <c r="M67" s="313"/>
      <c r="N67" s="164"/>
    </row>
    <row r="68" spans="2:14" ht="18" customHeight="1" x14ac:dyDescent="0.2">
      <c r="B68" s="42" t="s">
        <v>30</v>
      </c>
      <c r="C68" s="337">
        <v>906</v>
      </c>
      <c r="D68" s="337">
        <v>307</v>
      </c>
      <c r="E68" s="339">
        <v>1213</v>
      </c>
      <c r="F68" s="335"/>
      <c r="G68" s="335"/>
      <c r="H68" s="335"/>
      <c r="I68" s="313"/>
      <c r="J68" s="338"/>
      <c r="K68" s="338"/>
      <c r="L68" s="338"/>
      <c r="M68" s="313"/>
      <c r="N68" s="164"/>
    </row>
    <row r="69" spans="2:14" ht="18" customHeight="1" x14ac:dyDescent="0.2">
      <c r="B69" s="42" t="s">
        <v>31</v>
      </c>
      <c r="C69" s="337">
        <v>20</v>
      </c>
      <c r="D69" s="337">
        <v>8</v>
      </c>
      <c r="E69" s="339">
        <v>28</v>
      </c>
      <c r="F69" s="335"/>
      <c r="G69" s="335"/>
      <c r="H69" s="335"/>
      <c r="I69" s="313"/>
      <c r="J69" s="338"/>
      <c r="K69" s="338"/>
      <c r="L69" s="338"/>
      <c r="M69" s="313"/>
      <c r="N69" s="164"/>
    </row>
    <row r="70" spans="2:14" ht="18" customHeight="1" x14ac:dyDescent="0.2">
      <c r="B70" s="42" t="s">
        <v>32</v>
      </c>
      <c r="C70" s="337">
        <v>632</v>
      </c>
      <c r="D70" s="337">
        <v>79</v>
      </c>
      <c r="E70" s="339">
        <v>711</v>
      </c>
      <c r="F70" s="335"/>
      <c r="G70" s="335"/>
      <c r="H70" s="335"/>
      <c r="I70" s="313"/>
      <c r="J70" s="338"/>
      <c r="K70" s="338"/>
      <c r="L70" s="338"/>
      <c r="M70" s="313"/>
      <c r="N70" s="164"/>
    </row>
    <row r="71" spans="2:14" ht="18" customHeight="1" x14ac:dyDescent="0.2">
      <c r="B71" s="42" t="s">
        <v>33</v>
      </c>
      <c r="C71" s="337">
        <v>442</v>
      </c>
      <c r="D71" s="337">
        <v>626</v>
      </c>
      <c r="E71" s="339">
        <v>1068</v>
      </c>
      <c r="F71" s="335"/>
      <c r="G71" s="335"/>
      <c r="H71" s="335"/>
      <c r="I71" s="313"/>
      <c r="J71" s="338"/>
      <c r="K71" s="338"/>
      <c r="L71" s="338"/>
      <c r="M71" s="313"/>
      <c r="N71" s="164"/>
    </row>
    <row r="72" spans="2:14" ht="18" customHeight="1" x14ac:dyDescent="0.2">
      <c r="B72" s="42" t="s">
        <v>34</v>
      </c>
      <c r="C72" s="337">
        <v>96</v>
      </c>
      <c r="D72" s="337">
        <v>300</v>
      </c>
      <c r="E72" s="339">
        <v>396</v>
      </c>
      <c r="F72" s="335"/>
      <c r="G72" s="335"/>
      <c r="H72" s="335"/>
      <c r="I72" s="313"/>
      <c r="J72" s="338"/>
      <c r="K72" s="338"/>
      <c r="L72" s="338"/>
      <c r="M72" s="313"/>
      <c r="N72" s="164"/>
    </row>
    <row r="73" spans="2:14" ht="18" customHeight="1" x14ac:dyDescent="0.2">
      <c r="B73" s="42" t="s">
        <v>35</v>
      </c>
      <c r="C73" s="337">
        <v>493</v>
      </c>
      <c r="D73" s="337">
        <v>118</v>
      </c>
      <c r="E73" s="339">
        <v>611</v>
      </c>
      <c r="F73" s="335"/>
      <c r="G73" s="335"/>
      <c r="H73" s="335"/>
      <c r="I73" s="313"/>
      <c r="J73" s="338"/>
      <c r="K73" s="338"/>
      <c r="L73" s="338"/>
      <c r="M73" s="313"/>
      <c r="N73" s="164"/>
    </row>
    <row r="74" spans="2:14" ht="18" customHeight="1" x14ac:dyDescent="0.2">
      <c r="B74" s="42" t="s">
        <v>36</v>
      </c>
      <c r="C74" s="337">
        <v>71</v>
      </c>
      <c r="D74" s="337">
        <v>190</v>
      </c>
      <c r="E74" s="339">
        <v>261</v>
      </c>
      <c r="F74" s="335"/>
      <c r="G74" s="335"/>
      <c r="H74" s="335"/>
      <c r="I74" s="313"/>
      <c r="J74" s="338"/>
      <c r="K74" s="338"/>
      <c r="L74" s="338"/>
      <c r="M74" s="313"/>
      <c r="N74" s="164"/>
    </row>
    <row r="75" spans="2:14" ht="18" customHeight="1" x14ac:dyDescent="0.2">
      <c r="B75" s="42" t="s">
        <v>37</v>
      </c>
      <c r="C75" s="337">
        <v>377</v>
      </c>
      <c r="D75" s="337">
        <v>513</v>
      </c>
      <c r="E75" s="339">
        <v>890</v>
      </c>
      <c r="F75" s="335"/>
      <c r="G75" s="335"/>
      <c r="H75" s="335"/>
      <c r="I75" s="313"/>
      <c r="J75" s="338"/>
      <c r="K75" s="338"/>
      <c r="L75" s="338"/>
      <c r="M75" s="313"/>
      <c r="N75" s="164"/>
    </row>
    <row r="76" spans="2:14" ht="18" customHeight="1" x14ac:dyDescent="0.2">
      <c r="B76" s="42" t="s">
        <v>38</v>
      </c>
      <c r="C76" s="337">
        <v>319</v>
      </c>
      <c r="D76" s="337">
        <v>969</v>
      </c>
      <c r="E76" s="339">
        <v>1288</v>
      </c>
      <c r="F76" s="335"/>
      <c r="G76" s="335"/>
      <c r="H76" s="335"/>
      <c r="I76" s="313"/>
      <c r="J76" s="338"/>
      <c r="K76" s="338"/>
      <c r="L76" s="338"/>
      <c r="M76" s="313"/>
      <c r="N76" s="164"/>
    </row>
    <row r="77" spans="2:14" ht="18" customHeight="1" x14ac:dyDescent="0.2">
      <c r="B77" s="42" t="s">
        <v>39</v>
      </c>
      <c r="C77" s="337">
        <v>142</v>
      </c>
      <c r="D77" s="337">
        <v>710</v>
      </c>
      <c r="E77" s="339">
        <v>852</v>
      </c>
      <c r="F77" s="335"/>
      <c r="G77" s="335"/>
      <c r="H77" s="335"/>
      <c r="I77" s="313"/>
      <c r="J77" s="338"/>
      <c r="K77" s="338"/>
      <c r="L77" s="338"/>
      <c r="M77" s="313"/>
      <c r="N77" s="164"/>
    </row>
    <row r="78" spans="2:14" ht="18" customHeight="1" x14ac:dyDescent="0.2">
      <c r="B78" s="42" t="s">
        <v>40</v>
      </c>
      <c r="C78" s="337">
        <v>100</v>
      </c>
      <c r="D78" s="337">
        <v>518</v>
      </c>
      <c r="E78" s="339">
        <v>618</v>
      </c>
      <c r="F78" s="335"/>
      <c r="G78" s="335"/>
      <c r="H78" s="335"/>
      <c r="I78" s="313"/>
      <c r="J78" s="338"/>
      <c r="K78" s="338"/>
      <c r="L78" s="338"/>
      <c r="M78" s="313"/>
      <c r="N78" s="164"/>
    </row>
    <row r="79" spans="2:14" ht="18" customHeight="1" x14ac:dyDescent="0.2">
      <c r="B79" s="42" t="s">
        <v>41</v>
      </c>
      <c r="C79" s="337">
        <v>123</v>
      </c>
      <c r="D79" s="337">
        <v>337</v>
      </c>
      <c r="E79" s="339">
        <v>460</v>
      </c>
      <c r="F79" s="335"/>
      <c r="G79" s="335"/>
      <c r="H79" s="335"/>
      <c r="I79" s="313"/>
      <c r="J79" s="338"/>
      <c r="K79" s="338"/>
      <c r="L79" s="338"/>
      <c r="M79" s="313"/>
      <c r="N79" s="164"/>
    </row>
    <row r="80" spans="2:14" ht="18" customHeight="1" x14ac:dyDescent="0.2">
      <c r="B80" s="42" t="s">
        <v>42</v>
      </c>
      <c r="C80" s="337">
        <v>16</v>
      </c>
      <c r="D80" s="337">
        <v>19</v>
      </c>
      <c r="E80" s="339">
        <v>35</v>
      </c>
      <c r="F80" s="335"/>
      <c r="G80" s="335"/>
      <c r="H80" s="335"/>
      <c r="I80" s="313"/>
      <c r="J80" s="338"/>
      <c r="K80" s="338"/>
      <c r="L80" s="338"/>
      <c r="M80" s="313"/>
      <c r="N80" s="164"/>
    </row>
    <row r="81" spans="2:14" ht="18" customHeight="1" x14ac:dyDescent="0.2">
      <c r="B81" s="42" t="s">
        <v>43</v>
      </c>
      <c r="C81" s="337">
        <v>1</v>
      </c>
      <c r="D81" s="337">
        <v>2</v>
      </c>
      <c r="E81" s="339">
        <v>3</v>
      </c>
      <c r="F81" s="335"/>
      <c r="G81" s="335"/>
      <c r="H81" s="335"/>
      <c r="I81" s="313"/>
      <c r="J81" s="338"/>
      <c r="K81" s="338"/>
      <c r="L81" s="338"/>
      <c r="M81" s="313"/>
      <c r="N81" s="164"/>
    </row>
    <row r="82" spans="2:14" ht="18" customHeight="1" x14ac:dyDescent="0.25">
      <c r="B82" s="297" t="s">
        <v>161</v>
      </c>
      <c r="C82" s="342">
        <v>4113</v>
      </c>
      <c r="D82" s="342">
        <v>4829</v>
      </c>
      <c r="E82" s="342">
        <v>8942</v>
      </c>
      <c r="F82" s="335"/>
      <c r="G82" s="335"/>
      <c r="H82" s="335"/>
      <c r="I82" s="340"/>
      <c r="J82" s="341"/>
      <c r="K82" s="341"/>
      <c r="L82" s="341"/>
      <c r="M82" s="340"/>
      <c r="N82" s="336"/>
    </row>
    <row r="83" spans="2:14" ht="36" customHeight="1" x14ac:dyDescent="0.25">
      <c r="B83" s="1918" t="s">
        <v>156</v>
      </c>
      <c r="C83" s="1918"/>
      <c r="D83" s="1918"/>
      <c r="E83" s="1918"/>
      <c r="F83" s="344"/>
      <c r="G83" s="344"/>
      <c r="H83" s="335"/>
      <c r="I83" s="336"/>
      <c r="J83" s="313"/>
      <c r="K83" s="313"/>
      <c r="L83" s="313"/>
      <c r="M83" s="336"/>
    </row>
    <row r="84" spans="2:14" ht="13.5" customHeight="1" x14ac:dyDescent="0.25">
      <c r="B84" s="1913" t="s">
        <v>157</v>
      </c>
      <c r="C84" s="1913"/>
      <c r="D84" s="1913"/>
      <c r="E84" s="1913"/>
      <c r="F84" s="1913"/>
      <c r="G84" s="344"/>
      <c r="H84" s="335"/>
      <c r="I84" s="336"/>
      <c r="J84" s="313"/>
      <c r="K84" s="313"/>
      <c r="L84" s="313"/>
      <c r="M84" s="336"/>
    </row>
    <row r="85" spans="2:14" ht="32.25" customHeight="1" x14ac:dyDescent="0.25">
      <c r="B85" s="1915" t="s">
        <v>162</v>
      </c>
      <c r="C85" s="1915"/>
      <c r="D85" s="1915"/>
      <c r="E85" s="1915"/>
      <c r="F85" s="345"/>
      <c r="G85" s="345"/>
      <c r="H85" s="335"/>
      <c r="I85" s="336"/>
      <c r="J85" s="313"/>
      <c r="K85" s="313"/>
      <c r="L85" s="313"/>
      <c r="M85" s="336"/>
    </row>
    <row r="86" spans="2:14" ht="27.75" customHeight="1" x14ac:dyDescent="0.25">
      <c r="B86" s="1921"/>
      <c r="C86" s="1921"/>
      <c r="D86" s="1921"/>
      <c r="E86" s="1921"/>
      <c r="F86" s="345"/>
      <c r="G86" s="345"/>
      <c r="H86" s="335"/>
      <c r="I86" s="336"/>
      <c r="J86" s="313"/>
      <c r="K86" s="313"/>
      <c r="L86" s="313"/>
      <c r="M86" s="336"/>
    </row>
    <row r="87" spans="2:14" ht="28.5" customHeight="1" x14ac:dyDescent="0.25">
      <c r="B87" s="1921"/>
      <c r="C87" s="1921"/>
      <c r="D87" s="1921"/>
      <c r="E87" s="1921"/>
      <c r="F87" s="345"/>
      <c r="G87" s="345"/>
      <c r="H87" s="335"/>
      <c r="I87" s="336"/>
      <c r="J87" s="313"/>
      <c r="K87" s="313"/>
      <c r="L87" s="313"/>
      <c r="M87" s="336"/>
    </row>
    <row r="88" spans="2:14" ht="29.25" customHeight="1" x14ac:dyDescent="0.25">
      <c r="B88" s="1921"/>
      <c r="C88" s="1921"/>
      <c r="D88" s="1921"/>
      <c r="E88" s="1921"/>
      <c r="F88" s="345"/>
      <c r="G88" s="345"/>
      <c r="H88" s="335"/>
      <c r="I88" s="336"/>
      <c r="J88" s="313"/>
      <c r="K88" s="313"/>
      <c r="L88" s="313"/>
      <c r="M88" s="336"/>
    </row>
  </sheetData>
  <mergeCells count="9">
    <mergeCell ref="B86:E86"/>
    <mergeCell ref="B87:E87"/>
    <mergeCell ref="B88:E88"/>
    <mergeCell ref="B2:E2"/>
    <mergeCell ref="B3:E3"/>
    <mergeCell ref="B4:E4"/>
    <mergeCell ref="B83:E83"/>
    <mergeCell ref="B84:F84"/>
    <mergeCell ref="B85:E85"/>
  </mergeCells>
  <hyperlinks>
    <hyperlink ref="F2" location="'Indice Total'!A7"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48"/>
  <sheetViews>
    <sheetView showGridLines="0" zoomScale="90" zoomScaleNormal="90" workbookViewId="0"/>
  </sheetViews>
  <sheetFormatPr baseColWidth="10" defaultColWidth="11.42578125" defaultRowHeight="12.75" x14ac:dyDescent="0.25"/>
  <cols>
    <col min="1" max="1" width="23.7109375" style="264" customWidth="1"/>
    <col min="2" max="2" width="45.5703125" style="264" customWidth="1"/>
    <col min="3" max="3" width="12.7109375" style="264" customWidth="1"/>
    <col min="4" max="4" width="17.42578125" style="264" customWidth="1"/>
    <col min="5" max="5" width="12.7109375" style="264" customWidth="1"/>
    <col min="6" max="16384" width="11.42578125" style="264"/>
  </cols>
  <sheetData>
    <row r="1" spans="2:7" ht="42.95" customHeight="1" x14ac:dyDescent="0.25"/>
    <row r="2" spans="2:7" ht="19.5" customHeight="1" x14ac:dyDescent="0.25">
      <c r="B2" s="1818" t="s">
        <v>173</v>
      </c>
      <c r="C2" s="1818"/>
      <c r="D2" s="1818"/>
      <c r="E2" s="1818"/>
      <c r="F2" s="1818"/>
      <c r="G2" s="3" t="s">
        <v>885</v>
      </c>
    </row>
    <row r="3" spans="2:7" ht="36.6" customHeight="1" x14ac:dyDescent="0.25">
      <c r="B3" s="1923" t="s">
        <v>174</v>
      </c>
      <c r="C3" s="1923"/>
      <c r="D3" s="1923"/>
      <c r="E3" s="1923"/>
      <c r="F3" s="1923"/>
    </row>
    <row r="4" spans="2:7" ht="19.149999999999999" customHeight="1" thickBot="1" x14ac:dyDescent="0.3">
      <c r="B4" s="1847">
        <v>2017</v>
      </c>
      <c r="C4" s="1847"/>
      <c r="D4" s="1847"/>
      <c r="E4" s="1847"/>
      <c r="F4" s="1847"/>
    </row>
    <row r="5" spans="2:7" ht="17.25" customHeight="1" x14ac:dyDescent="0.25">
      <c r="B5" s="68"/>
      <c r="C5" s="69"/>
      <c r="D5" s="69"/>
      <c r="E5" s="69"/>
      <c r="F5" s="346"/>
    </row>
    <row r="6" spans="2:7" ht="15.75" x14ac:dyDescent="0.25">
      <c r="B6" s="1837" t="s">
        <v>84</v>
      </c>
      <c r="C6" s="1924" t="s">
        <v>23</v>
      </c>
      <c r="D6" s="1924"/>
      <c r="E6" s="1924"/>
      <c r="F6" s="1882" t="s">
        <v>10</v>
      </c>
    </row>
    <row r="7" spans="2:7" ht="15.75" x14ac:dyDescent="0.25">
      <c r="B7" s="1903"/>
      <c r="C7" s="229" t="s">
        <v>24</v>
      </c>
      <c r="D7" s="229" t="s">
        <v>25</v>
      </c>
      <c r="E7" s="229" t="s">
        <v>26</v>
      </c>
      <c r="F7" s="1904"/>
    </row>
    <row r="8" spans="2:7" ht="18" customHeight="1" x14ac:dyDescent="0.25">
      <c r="B8" s="347" t="s">
        <v>175</v>
      </c>
      <c r="C8" s="282"/>
      <c r="D8" s="282"/>
      <c r="E8" s="282"/>
      <c r="F8" s="282"/>
    </row>
    <row r="9" spans="2:7" ht="18" customHeight="1" x14ac:dyDescent="0.2">
      <c r="B9" s="230" t="s">
        <v>176</v>
      </c>
      <c r="C9" s="231">
        <v>7233</v>
      </c>
      <c r="D9" s="231">
        <v>8256</v>
      </c>
      <c r="E9" s="231">
        <v>1092</v>
      </c>
      <c r="F9" s="283">
        <v>16581</v>
      </c>
    </row>
    <row r="10" spans="2:7" ht="18" customHeight="1" x14ac:dyDescent="0.2">
      <c r="B10" s="230" t="s">
        <v>88</v>
      </c>
      <c r="C10" s="231">
        <v>6922</v>
      </c>
      <c r="D10" s="231">
        <v>10071</v>
      </c>
      <c r="E10" s="231">
        <v>2308</v>
      </c>
      <c r="F10" s="283">
        <v>19301</v>
      </c>
    </row>
    <row r="11" spans="2:7" ht="18" customHeight="1" x14ac:dyDescent="0.2">
      <c r="B11" s="230" t="s">
        <v>89</v>
      </c>
      <c r="C11" s="231">
        <v>14216</v>
      </c>
      <c r="D11" s="231">
        <v>15676</v>
      </c>
      <c r="E11" s="231">
        <v>4702</v>
      </c>
      <c r="F11" s="283">
        <v>34594</v>
      </c>
    </row>
    <row r="12" spans="2:7" ht="18" customHeight="1" x14ac:dyDescent="0.2">
      <c r="B12" s="230" t="s">
        <v>90</v>
      </c>
      <c r="C12" s="231">
        <v>18530</v>
      </c>
      <c r="D12" s="231">
        <v>16728</v>
      </c>
      <c r="E12" s="231">
        <v>4708</v>
      </c>
      <c r="F12" s="283">
        <v>39966</v>
      </c>
    </row>
    <row r="13" spans="2:7" ht="18" customHeight="1" x14ac:dyDescent="0.2">
      <c r="B13" s="230" t="s">
        <v>91</v>
      </c>
      <c r="C13" s="231">
        <v>6415</v>
      </c>
      <c r="D13" s="231">
        <v>5547</v>
      </c>
      <c r="E13" s="231">
        <v>2351</v>
      </c>
      <c r="F13" s="283">
        <v>14313</v>
      </c>
    </row>
    <row r="14" spans="2:7" ht="18" customHeight="1" x14ac:dyDescent="0.2">
      <c r="B14" s="230" t="s">
        <v>92</v>
      </c>
      <c r="C14" s="231">
        <v>16391</v>
      </c>
      <c r="D14" s="231">
        <v>19772</v>
      </c>
      <c r="E14" s="231">
        <v>8586</v>
      </c>
      <c r="F14" s="283">
        <v>44749</v>
      </c>
    </row>
    <row r="15" spans="2:7" ht="18" customHeight="1" x14ac:dyDescent="0.2">
      <c r="B15" s="230" t="s">
        <v>93</v>
      </c>
      <c r="C15" s="231">
        <v>203</v>
      </c>
      <c r="D15" s="231">
        <v>320</v>
      </c>
      <c r="E15" s="231">
        <v>36</v>
      </c>
      <c r="F15" s="283">
        <v>559</v>
      </c>
    </row>
    <row r="16" spans="2:7" ht="18" customHeight="1" x14ac:dyDescent="0.25">
      <c r="B16" s="347" t="s">
        <v>149</v>
      </c>
      <c r="C16" s="283">
        <v>69910</v>
      </c>
      <c r="D16" s="283">
        <v>76370</v>
      </c>
      <c r="E16" s="283">
        <v>23783</v>
      </c>
      <c r="F16" s="283">
        <v>170063</v>
      </c>
    </row>
    <row r="17" spans="2:6" ht="18" customHeight="1" x14ac:dyDescent="0.25">
      <c r="B17" s="347" t="s">
        <v>177</v>
      </c>
      <c r="C17" s="283"/>
      <c r="D17" s="283"/>
      <c r="E17" s="283"/>
      <c r="F17" s="283"/>
    </row>
    <row r="18" spans="2:6" ht="18" customHeight="1" x14ac:dyDescent="0.2">
      <c r="B18" s="230" t="s">
        <v>176</v>
      </c>
      <c r="C18" s="231">
        <v>1633</v>
      </c>
      <c r="D18" s="231">
        <v>1994</v>
      </c>
      <c r="E18" s="231">
        <v>220</v>
      </c>
      <c r="F18" s="283">
        <v>3847</v>
      </c>
    </row>
    <row r="19" spans="2:6" ht="18" customHeight="1" x14ac:dyDescent="0.2">
      <c r="B19" s="230" t="s">
        <v>88</v>
      </c>
      <c r="C19" s="231">
        <v>1587</v>
      </c>
      <c r="D19" s="231">
        <v>1776</v>
      </c>
      <c r="E19" s="231">
        <v>392</v>
      </c>
      <c r="F19" s="283">
        <v>3755</v>
      </c>
    </row>
    <row r="20" spans="2:6" ht="18" customHeight="1" x14ac:dyDescent="0.2">
      <c r="B20" s="230" t="s">
        <v>89</v>
      </c>
      <c r="C20" s="231">
        <v>3684</v>
      </c>
      <c r="D20" s="231">
        <v>3228</v>
      </c>
      <c r="E20" s="231">
        <v>960</v>
      </c>
      <c r="F20" s="283">
        <v>7872</v>
      </c>
    </row>
    <row r="21" spans="2:6" ht="18" customHeight="1" x14ac:dyDescent="0.2">
      <c r="B21" s="230" t="s">
        <v>90</v>
      </c>
      <c r="C21" s="231">
        <v>6383</v>
      </c>
      <c r="D21" s="231">
        <v>5644</v>
      </c>
      <c r="E21" s="231">
        <v>1378</v>
      </c>
      <c r="F21" s="283">
        <v>13405</v>
      </c>
    </row>
    <row r="22" spans="2:6" ht="18" customHeight="1" x14ac:dyDescent="0.2">
      <c r="B22" s="230" t="s">
        <v>91</v>
      </c>
      <c r="C22" s="231">
        <v>2753</v>
      </c>
      <c r="D22" s="231">
        <v>2528</v>
      </c>
      <c r="E22" s="231">
        <v>938</v>
      </c>
      <c r="F22" s="283">
        <v>6219</v>
      </c>
    </row>
    <row r="23" spans="2:6" ht="18" customHeight="1" x14ac:dyDescent="0.2">
      <c r="B23" s="230" t="s">
        <v>92</v>
      </c>
      <c r="C23" s="231">
        <v>8166</v>
      </c>
      <c r="D23" s="231">
        <v>8271</v>
      </c>
      <c r="E23" s="231">
        <v>2988</v>
      </c>
      <c r="F23" s="283">
        <v>19425</v>
      </c>
    </row>
    <row r="24" spans="2:6" ht="18" customHeight="1" x14ac:dyDescent="0.2">
      <c r="B24" s="230" t="s">
        <v>93</v>
      </c>
      <c r="C24" s="231">
        <v>46</v>
      </c>
      <c r="D24" s="231">
        <v>67</v>
      </c>
      <c r="E24" s="231">
        <v>4</v>
      </c>
      <c r="F24" s="283">
        <v>117</v>
      </c>
    </row>
    <row r="25" spans="2:6" ht="18" customHeight="1" x14ac:dyDescent="0.25">
      <c r="B25" s="347" t="s">
        <v>151</v>
      </c>
      <c r="C25" s="283">
        <v>24252</v>
      </c>
      <c r="D25" s="283">
        <v>23508</v>
      </c>
      <c r="E25" s="283">
        <v>6880</v>
      </c>
      <c r="F25" s="283">
        <v>54640</v>
      </c>
    </row>
    <row r="26" spans="2:6" ht="18" customHeight="1" x14ac:dyDescent="0.25">
      <c r="B26" s="349" t="s">
        <v>152</v>
      </c>
      <c r="C26" s="237"/>
      <c r="D26" s="237"/>
      <c r="E26" s="237"/>
      <c r="F26" s="237"/>
    </row>
    <row r="27" spans="2:6" ht="18" customHeight="1" x14ac:dyDescent="0.2">
      <c r="B27" s="275" t="s">
        <v>176</v>
      </c>
      <c r="C27" s="285">
        <v>8866</v>
      </c>
      <c r="D27" s="285">
        <v>10250</v>
      </c>
      <c r="E27" s="285">
        <v>1312</v>
      </c>
      <c r="F27" s="237">
        <v>20428</v>
      </c>
    </row>
    <row r="28" spans="2:6" ht="18" customHeight="1" x14ac:dyDescent="0.2">
      <c r="B28" s="275" t="s">
        <v>88</v>
      </c>
      <c r="C28" s="285">
        <v>8509</v>
      </c>
      <c r="D28" s="285">
        <v>11847</v>
      </c>
      <c r="E28" s="285">
        <v>2700</v>
      </c>
      <c r="F28" s="237">
        <v>23056</v>
      </c>
    </row>
    <row r="29" spans="2:6" ht="18" customHeight="1" x14ac:dyDescent="0.2">
      <c r="B29" s="275" t="s">
        <v>89</v>
      </c>
      <c r="C29" s="285">
        <v>17900</v>
      </c>
      <c r="D29" s="285">
        <v>18904</v>
      </c>
      <c r="E29" s="285">
        <v>5662</v>
      </c>
      <c r="F29" s="237">
        <v>42466</v>
      </c>
    </row>
    <row r="30" spans="2:6" ht="18" customHeight="1" x14ac:dyDescent="0.2">
      <c r="B30" s="275" t="s">
        <v>90</v>
      </c>
      <c r="C30" s="285">
        <v>24913</v>
      </c>
      <c r="D30" s="285">
        <v>22372</v>
      </c>
      <c r="E30" s="285">
        <v>6086</v>
      </c>
      <c r="F30" s="237">
        <v>53371</v>
      </c>
    </row>
    <row r="31" spans="2:6" ht="18" customHeight="1" x14ac:dyDescent="0.2">
      <c r="B31" s="275" t="s">
        <v>91</v>
      </c>
      <c r="C31" s="285">
        <v>9168</v>
      </c>
      <c r="D31" s="285">
        <v>8075</v>
      </c>
      <c r="E31" s="285">
        <v>3289</v>
      </c>
      <c r="F31" s="237">
        <v>20532</v>
      </c>
    </row>
    <row r="32" spans="2:6" ht="18" customHeight="1" x14ac:dyDescent="0.2">
      <c r="B32" s="275" t="s">
        <v>92</v>
      </c>
      <c r="C32" s="285">
        <v>24557</v>
      </c>
      <c r="D32" s="285">
        <v>28043</v>
      </c>
      <c r="E32" s="285">
        <v>11574</v>
      </c>
      <c r="F32" s="237">
        <v>64174</v>
      </c>
    </row>
    <row r="33" spans="2:6" ht="18" customHeight="1" x14ac:dyDescent="0.2">
      <c r="B33" s="275" t="s">
        <v>93</v>
      </c>
      <c r="C33" s="285">
        <v>249</v>
      </c>
      <c r="D33" s="285">
        <v>387</v>
      </c>
      <c r="E33" s="285">
        <v>40</v>
      </c>
      <c r="F33" s="237">
        <v>676</v>
      </c>
    </row>
    <row r="34" spans="2:6" ht="18" customHeight="1" x14ac:dyDescent="0.25">
      <c r="B34" s="349" t="s">
        <v>178</v>
      </c>
      <c r="C34" s="237">
        <v>94162</v>
      </c>
      <c r="D34" s="237">
        <v>99878</v>
      </c>
      <c r="E34" s="237">
        <v>30663</v>
      </c>
      <c r="F34" s="237">
        <v>224703</v>
      </c>
    </row>
    <row r="35" spans="2:6" ht="18" customHeight="1" x14ac:dyDescent="0.25">
      <c r="B35" s="347" t="s">
        <v>179</v>
      </c>
      <c r="C35" s="283"/>
      <c r="D35" s="283"/>
      <c r="E35" s="283"/>
      <c r="F35" s="283"/>
    </row>
    <row r="36" spans="2:6" ht="18" customHeight="1" x14ac:dyDescent="0.2">
      <c r="B36" s="350" t="s">
        <v>176</v>
      </c>
      <c r="C36" s="231">
        <v>240</v>
      </c>
      <c r="D36" s="231">
        <v>390</v>
      </c>
      <c r="E36" s="231">
        <v>83</v>
      </c>
      <c r="F36" s="283">
        <v>713</v>
      </c>
    </row>
    <row r="37" spans="2:6" ht="18" customHeight="1" x14ac:dyDescent="0.2">
      <c r="B37" s="350" t="s">
        <v>88</v>
      </c>
      <c r="C37" s="231">
        <v>235</v>
      </c>
      <c r="D37" s="231">
        <v>238</v>
      </c>
      <c r="E37" s="231">
        <v>104</v>
      </c>
      <c r="F37" s="283">
        <v>577</v>
      </c>
    </row>
    <row r="38" spans="2:6" ht="18" customHeight="1" x14ac:dyDescent="0.2">
      <c r="B38" s="350" t="s">
        <v>89</v>
      </c>
      <c r="C38" s="231">
        <v>559</v>
      </c>
      <c r="D38" s="231">
        <v>458</v>
      </c>
      <c r="E38" s="231">
        <v>194</v>
      </c>
      <c r="F38" s="283">
        <v>1211</v>
      </c>
    </row>
    <row r="39" spans="2:6" ht="18" customHeight="1" x14ac:dyDescent="0.2">
      <c r="B39" s="350" t="s">
        <v>90</v>
      </c>
      <c r="C39" s="231">
        <v>917</v>
      </c>
      <c r="D39" s="231">
        <v>651</v>
      </c>
      <c r="E39" s="231">
        <v>320</v>
      </c>
      <c r="F39" s="283">
        <v>1888</v>
      </c>
    </row>
    <row r="40" spans="2:6" ht="18" customHeight="1" x14ac:dyDescent="0.2">
      <c r="B40" s="350" t="s">
        <v>91</v>
      </c>
      <c r="C40" s="231">
        <v>538</v>
      </c>
      <c r="D40" s="231">
        <v>347</v>
      </c>
      <c r="E40" s="231">
        <v>170</v>
      </c>
      <c r="F40" s="283">
        <v>1055</v>
      </c>
    </row>
    <row r="41" spans="2:6" ht="18" customHeight="1" x14ac:dyDescent="0.2">
      <c r="B41" s="350" t="s">
        <v>92</v>
      </c>
      <c r="C41" s="231">
        <v>1540</v>
      </c>
      <c r="D41" s="231">
        <v>1119</v>
      </c>
      <c r="E41" s="231">
        <v>812</v>
      </c>
      <c r="F41" s="283">
        <v>3471</v>
      </c>
    </row>
    <row r="42" spans="2:6" ht="18" customHeight="1" x14ac:dyDescent="0.2">
      <c r="B42" s="350" t="s">
        <v>93</v>
      </c>
      <c r="C42" s="231">
        <v>11</v>
      </c>
      <c r="D42" s="231">
        <v>14</v>
      </c>
      <c r="E42" s="231">
        <v>2</v>
      </c>
      <c r="F42" s="283">
        <v>27</v>
      </c>
    </row>
    <row r="43" spans="2:6" ht="18" customHeight="1" x14ac:dyDescent="0.25">
      <c r="B43" s="347" t="s">
        <v>161</v>
      </c>
      <c r="C43" s="283">
        <v>4040</v>
      </c>
      <c r="D43" s="283">
        <v>3217</v>
      </c>
      <c r="E43" s="283">
        <v>1685</v>
      </c>
      <c r="F43" s="283">
        <v>8942</v>
      </c>
    </row>
    <row r="44" spans="2:6" ht="48" customHeight="1" x14ac:dyDescent="0.25">
      <c r="B44" s="1922" t="s">
        <v>156</v>
      </c>
      <c r="C44" s="1922"/>
      <c r="D44" s="1922"/>
      <c r="E44" s="1922"/>
      <c r="F44" s="1922"/>
    </row>
    <row r="45" spans="2:6" ht="12" customHeight="1" x14ac:dyDescent="0.25">
      <c r="B45" s="1913" t="s">
        <v>157</v>
      </c>
      <c r="C45" s="1913"/>
      <c r="D45" s="1913"/>
      <c r="E45" s="1913"/>
      <c r="F45" s="1913"/>
    </row>
    <row r="46" spans="2:6" ht="34.5" customHeight="1" x14ac:dyDescent="0.25">
      <c r="B46" s="1913" t="s">
        <v>162</v>
      </c>
      <c r="C46" s="1913"/>
      <c r="D46" s="1913"/>
      <c r="E46" s="1913"/>
      <c r="F46" s="1913"/>
    </row>
    <row r="48" spans="2:6" x14ac:dyDescent="0.25">
      <c r="B48" s="63"/>
    </row>
  </sheetData>
  <mergeCells count="9">
    <mergeCell ref="B44:F44"/>
    <mergeCell ref="B45:F45"/>
    <mergeCell ref="B46:F46"/>
    <mergeCell ref="B2:F2"/>
    <mergeCell ref="B3:F3"/>
    <mergeCell ref="B4:F4"/>
    <mergeCell ref="B6:B7"/>
    <mergeCell ref="C6:E6"/>
    <mergeCell ref="F6:F7"/>
  </mergeCells>
  <hyperlinks>
    <hyperlink ref="G2" location="'Indice Total'!A7"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5"/>
  <cols>
    <col min="1" max="1" width="23.7109375" style="264" customWidth="1"/>
    <col min="2" max="2" width="60.85546875" style="264" customWidth="1"/>
    <col min="3" max="5" width="14.7109375" style="264" customWidth="1"/>
    <col min="6" max="6" width="13.7109375" style="264" customWidth="1"/>
    <col min="7" max="16384" width="11.42578125" style="264"/>
  </cols>
  <sheetData>
    <row r="1" spans="2:8" ht="42.95" customHeight="1" x14ac:dyDescent="0.25"/>
    <row r="2" spans="2:8" ht="18.75" customHeight="1" x14ac:dyDescent="0.25">
      <c r="B2" s="1818" t="s">
        <v>180</v>
      </c>
      <c r="C2" s="1818"/>
      <c r="D2" s="1818"/>
      <c r="E2" s="1818"/>
      <c r="F2" s="1818"/>
      <c r="G2" s="1818"/>
      <c r="H2" s="3" t="s">
        <v>885</v>
      </c>
    </row>
    <row r="3" spans="2:8" ht="36" customHeight="1" x14ac:dyDescent="0.25">
      <c r="B3" s="1852" t="s">
        <v>181</v>
      </c>
      <c r="C3" s="1852"/>
      <c r="D3" s="1852"/>
      <c r="E3" s="1852"/>
      <c r="F3" s="1852"/>
      <c r="G3" s="1852"/>
    </row>
    <row r="4" spans="2:8" ht="19.899999999999999" customHeight="1" thickBot="1" x14ac:dyDescent="0.3">
      <c r="B4" s="1857" t="s">
        <v>146</v>
      </c>
      <c r="C4" s="1857"/>
      <c r="D4" s="1857"/>
      <c r="E4" s="1857"/>
      <c r="F4" s="1857"/>
      <c r="G4" s="1857"/>
    </row>
    <row r="5" spans="2:8" ht="14.25" customHeight="1" x14ac:dyDescent="0.25">
      <c r="B5" s="266"/>
      <c r="C5" s="266"/>
      <c r="D5" s="266"/>
      <c r="E5" s="266"/>
      <c r="F5" s="266"/>
      <c r="G5" s="266"/>
    </row>
    <row r="6" spans="2:8" ht="25.5" customHeight="1" x14ac:dyDescent="0.25">
      <c r="B6" s="228" t="s">
        <v>182</v>
      </c>
      <c r="C6" s="229">
        <v>2013</v>
      </c>
      <c r="D6" s="229">
        <v>2014</v>
      </c>
      <c r="E6" s="229">
        <v>2015</v>
      </c>
      <c r="F6" s="229">
        <v>2016</v>
      </c>
      <c r="G6" s="229">
        <v>2017</v>
      </c>
    </row>
    <row r="7" spans="2:8" ht="18" customHeight="1" x14ac:dyDescent="0.25">
      <c r="B7" s="281" t="s">
        <v>183</v>
      </c>
      <c r="C7" s="351"/>
      <c r="D7" s="351"/>
      <c r="E7" s="351"/>
      <c r="F7" s="351"/>
      <c r="G7" s="351"/>
    </row>
    <row r="8" spans="2:8" ht="18" customHeight="1" x14ac:dyDescent="0.2">
      <c r="B8" s="249" t="s">
        <v>5</v>
      </c>
      <c r="C8" s="352">
        <v>3.9245354093420393E-2</v>
      </c>
      <c r="D8" s="352">
        <v>3.5374062562737146E-2</v>
      </c>
      <c r="E8" s="352">
        <v>3.4052436127021191E-2</v>
      </c>
      <c r="F8" s="352">
        <v>3.0445304504021636E-2</v>
      </c>
      <c r="G8" s="352">
        <v>2.8659944659509426E-2</v>
      </c>
    </row>
    <row r="9" spans="2:8" ht="18" customHeight="1" x14ac:dyDescent="0.2">
      <c r="B9" s="249" t="s">
        <v>6</v>
      </c>
      <c r="C9" s="353">
        <v>4.2772717918849665E-2</v>
      </c>
      <c r="D9" s="353">
        <v>4.2032100369437407E-2</v>
      </c>
      <c r="E9" s="353">
        <v>3.9258356625296878E-2</v>
      </c>
      <c r="F9" s="353">
        <v>4.05210542688451E-2</v>
      </c>
      <c r="G9" s="353">
        <v>3.7598499440621602E-2</v>
      </c>
    </row>
    <row r="10" spans="2:8" ht="18" customHeight="1" x14ac:dyDescent="0.2">
      <c r="B10" s="249" t="s">
        <v>7</v>
      </c>
      <c r="C10" s="353">
        <v>5.8226643923138234E-2</v>
      </c>
      <c r="D10" s="353">
        <v>5.0727318683170382E-2</v>
      </c>
      <c r="E10" s="353">
        <v>4.3904333826090339E-2</v>
      </c>
      <c r="F10" s="353">
        <v>4.140336119675523E-2</v>
      </c>
      <c r="G10" s="353">
        <v>4.1052778300814066E-2</v>
      </c>
    </row>
    <row r="11" spans="2:8" ht="18" customHeight="1" x14ac:dyDescent="0.25">
      <c r="B11" s="281" t="s">
        <v>184</v>
      </c>
      <c r="C11" s="354">
        <v>4.2875526473668747E-2</v>
      </c>
      <c r="D11" s="354">
        <v>3.9799680813189908E-2</v>
      </c>
      <c r="E11" s="354">
        <v>3.7253267023357718E-2</v>
      </c>
      <c r="F11" s="354">
        <v>3.5726577135699572E-2</v>
      </c>
      <c r="G11" s="354">
        <v>3.3677052513158848E-2</v>
      </c>
    </row>
    <row r="12" spans="2:8" ht="18" customHeight="1" x14ac:dyDescent="0.25">
      <c r="B12" s="281" t="s">
        <v>185</v>
      </c>
      <c r="C12" s="354"/>
      <c r="D12" s="354"/>
      <c r="E12" s="354"/>
      <c r="F12" s="354"/>
      <c r="G12" s="354"/>
    </row>
    <row r="13" spans="2:8" ht="18" customHeight="1" x14ac:dyDescent="0.2">
      <c r="B13" s="249" t="s">
        <v>5</v>
      </c>
      <c r="C13" s="353">
        <v>9.014673172131735E-3</v>
      </c>
      <c r="D13" s="353">
        <v>8.7253901624666248E-3</v>
      </c>
      <c r="E13" s="353">
        <v>1.0241187431273828E-2</v>
      </c>
      <c r="F13" s="353">
        <v>1.0051336554360715E-2</v>
      </c>
      <c r="G13" s="353">
        <v>9.9422254024091345E-3</v>
      </c>
    </row>
    <row r="14" spans="2:8" ht="18" customHeight="1" x14ac:dyDescent="0.2">
      <c r="B14" s="249" t="s">
        <v>6</v>
      </c>
      <c r="C14" s="353">
        <v>1.0631524482272644E-2</v>
      </c>
      <c r="D14" s="353">
        <v>1.0957702118917339E-2</v>
      </c>
      <c r="E14" s="353">
        <v>1.132388495759923E-2</v>
      </c>
      <c r="F14" s="353">
        <v>1.2071391159123078E-2</v>
      </c>
      <c r="G14" s="353">
        <v>1.1573465036665348E-2</v>
      </c>
    </row>
    <row r="15" spans="2:8" ht="18" customHeight="1" x14ac:dyDescent="0.2">
      <c r="B15" s="249" t="s">
        <v>7</v>
      </c>
      <c r="C15" s="353">
        <v>1.4802128060638705E-2</v>
      </c>
      <c r="D15" s="353">
        <v>1.3026165889468073E-2</v>
      </c>
      <c r="E15" s="353">
        <v>1.2145437381727443E-2</v>
      </c>
      <c r="F15" s="353">
        <v>1.2121127929919132E-2</v>
      </c>
      <c r="G15" s="353">
        <v>1.1875840504124827E-2</v>
      </c>
    </row>
    <row r="16" spans="2:8" ht="18" customHeight="1" x14ac:dyDescent="0.25">
      <c r="B16" s="281" t="s">
        <v>186</v>
      </c>
      <c r="C16" s="354">
        <v>1.0339093391787429E-2</v>
      </c>
      <c r="D16" s="354">
        <v>1.011129430020301E-2</v>
      </c>
      <c r="E16" s="354">
        <v>1.0890247428917192E-2</v>
      </c>
      <c r="F16" s="354">
        <v>1.1095666113643357E-2</v>
      </c>
      <c r="G16" s="354">
        <v>1.0820191042842943E-2</v>
      </c>
    </row>
    <row r="17" spans="2:7" ht="18" customHeight="1" x14ac:dyDescent="0.25">
      <c r="B17" s="236" t="s">
        <v>187</v>
      </c>
      <c r="C17" s="355"/>
      <c r="D17" s="355"/>
      <c r="E17" s="355"/>
      <c r="F17" s="355"/>
      <c r="G17" s="355"/>
    </row>
    <row r="18" spans="2:7" ht="18" customHeight="1" x14ac:dyDescent="0.2">
      <c r="B18" s="298" t="s">
        <v>5</v>
      </c>
      <c r="C18" s="356">
        <v>4.8260027265552126E-2</v>
      </c>
      <c r="D18" s="356">
        <v>4.4099452725203776E-2</v>
      </c>
      <c r="E18" s="356">
        <v>4.4293623558295012E-2</v>
      </c>
      <c r="F18" s="356">
        <v>4.0496641058382354E-2</v>
      </c>
      <c r="G18" s="356">
        <v>3.8602170061918559E-2</v>
      </c>
    </row>
    <row r="19" spans="2:7" ht="18" customHeight="1" x14ac:dyDescent="0.2">
      <c r="B19" s="298" t="s">
        <v>6</v>
      </c>
      <c r="C19" s="356">
        <v>5.3404242401122307E-2</v>
      </c>
      <c r="D19" s="356">
        <v>5.2989802488354748E-2</v>
      </c>
      <c r="E19" s="356">
        <v>5.0582241582896106E-2</v>
      </c>
      <c r="F19" s="356">
        <v>5.2592445427968176E-2</v>
      </c>
      <c r="G19" s="356">
        <v>4.9171964477286952E-2</v>
      </c>
    </row>
    <row r="20" spans="2:7" ht="18" customHeight="1" x14ac:dyDescent="0.2">
      <c r="B20" s="298" t="s">
        <v>7</v>
      </c>
      <c r="C20" s="356">
        <v>7.3028771983776941E-2</v>
      </c>
      <c r="D20" s="356">
        <v>6.3753484572638464E-2</v>
      </c>
      <c r="E20" s="356">
        <v>5.6049771207817782E-2</v>
      </c>
      <c r="F20" s="356">
        <v>5.352448912667436E-2</v>
      </c>
      <c r="G20" s="356">
        <v>5.292861880493889E-2</v>
      </c>
    </row>
    <row r="21" spans="2:7" ht="18" customHeight="1" x14ac:dyDescent="0.25">
      <c r="B21" s="236" t="s">
        <v>188</v>
      </c>
      <c r="C21" s="355">
        <v>5.3214619865456177E-2</v>
      </c>
      <c r="D21" s="355">
        <v>4.9910975113392916E-2</v>
      </c>
      <c r="E21" s="355">
        <v>4.814351445227491E-2</v>
      </c>
      <c r="F21" s="355">
        <v>4.6822243249342928E-2</v>
      </c>
      <c r="G21" s="355">
        <v>4.4497243556001785E-2</v>
      </c>
    </row>
    <row r="22" spans="2:7" ht="10.5" customHeight="1" x14ac:dyDescent="0.25">
      <c r="B22" s="357" t="s">
        <v>189</v>
      </c>
    </row>
    <row r="23" spans="2:7" ht="10.5" customHeight="1" x14ac:dyDescent="0.25">
      <c r="B23" s="357" t="s">
        <v>190</v>
      </c>
    </row>
    <row r="24" spans="2:7" ht="14.25" customHeight="1" x14ac:dyDescent="0.25"/>
  </sheetData>
  <mergeCells count="3">
    <mergeCell ref="B2:G2"/>
    <mergeCell ref="B3:G3"/>
    <mergeCell ref="B4:G4"/>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10"/>
  <sheetViews>
    <sheetView showGridLines="0" zoomScale="90" zoomScaleNormal="90" workbookViewId="0"/>
  </sheetViews>
  <sheetFormatPr baseColWidth="10" defaultRowHeight="15" x14ac:dyDescent="0.25"/>
  <cols>
    <col min="1" max="1" width="23.7109375" style="1341" customWidth="1"/>
    <col min="2" max="2" width="187.42578125" customWidth="1"/>
  </cols>
  <sheetData>
    <row r="1" spans="1:2" ht="42.95" customHeight="1" x14ac:dyDescent="0.25">
      <c r="A1" s="837"/>
      <c r="B1" s="1372"/>
    </row>
    <row r="2" spans="1:2" ht="26.25" x14ac:dyDescent="0.25">
      <c r="A2" s="837"/>
      <c r="B2" s="1373" t="s">
        <v>2128</v>
      </c>
    </row>
    <row r="3" spans="1:2" ht="21" x14ac:dyDescent="0.35">
      <c r="A3" s="837"/>
      <c r="B3" s="1136"/>
    </row>
    <row r="4" spans="1:2" x14ac:dyDescent="0.25">
      <c r="A4" s="837"/>
      <c r="B4" s="1374"/>
    </row>
    <row r="5" spans="1:2" ht="21" x14ac:dyDescent="0.25">
      <c r="B5" s="836" t="s">
        <v>2129</v>
      </c>
    </row>
    <row r="6" spans="1:2" x14ac:dyDescent="0.25">
      <c r="B6" s="1370"/>
    </row>
    <row r="7" spans="1:2" ht="21" x14ac:dyDescent="0.25">
      <c r="B7" s="836" t="s">
        <v>2130</v>
      </c>
    </row>
    <row r="8" spans="1:2" x14ac:dyDescent="0.25">
      <c r="A8" s="837" t="s">
        <v>855</v>
      </c>
    </row>
    <row r="9" spans="1:2" x14ac:dyDescent="0.25">
      <c r="A9" s="1375">
        <v>1</v>
      </c>
      <c r="B9" s="1376" t="s">
        <v>2131</v>
      </c>
    </row>
    <row r="10" spans="1:2" x14ac:dyDescent="0.25">
      <c r="A10" s="1375">
        <v>2</v>
      </c>
      <c r="B10" s="1374" t="s">
        <v>2132</v>
      </c>
    </row>
    <row r="11" spans="1:2" x14ac:dyDescent="0.25">
      <c r="A11" s="1375">
        <v>3</v>
      </c>
      <c r="B11" s="1374" t="s">
        <v>2133</v>
      </c>
    </row>
    <row r="12" spans="1:2" x14ac:dyDescent="0.25">
      <c r="A12" s="1375">
        <v>4</v>
      </c>
      <c r="B12" s="1374" t="s">
        <v>2134</v>
      </c>
    </row>
    <row r="13" spans="1:2" x14ac:dyDescent="0.25">
      <c r="A13" s="1375">
        <v>5</v>
      </c>
      <c r="B13" s="1374" t="s">
        <v>2135</v>
      </c>
    </row>
    <row r="14" spans="1:2" x14ac:dyDescent="0.25">
      <c r="A14" s="1375">
        <v>6</v>
      </c>
      <c r="B14" s="1374" t="s">
        <v>2136</v>
      </c>
    </row>
    <row r="15" spans="1:2" x14ac:dyDescent="0.25">
      <c r="A15" s="1375">
        <v>7</v>
      </c>
      <c r="B15" s="1374" t="s">
        <v>2137</v>
      </c>
    </row>
    <row r="16" spans="1:2" x14ac:dyDescent="0.25">
      <c r="A16" s="1375">
        <v>8</v>
      </c>
      <c r="B16" s="1374" t="s">
        <v>2138</v>
      </c>
    </row>
    <row r="17" spans="1:2" x14ac:dyDescent="0.25">
      <c r="A17" s="1375">
        <v>9</v>
      </c>
      <c r="B17" s="1374" t="s">
        <v>2139</v>
      </c>
    </row>
    <row r="18" spans="1:2" x14ac:dyDescent="0.25">
      <c r="A18" s="1375">
        <v>10</v>
      </c>
      <c r="B18" s="1374" t="s">
        <v>2140</v>
      </c>
    </row>
    <row r="19" spans="1:2" x14ac:dyDescent="0.25">
      <c r="A19" s="1375">
        <v>11</v>
      </c>
      <c r="B19" s="1374" t="s">
        <v>2141</v>
      </c>
    </row>
    <row r="20" spans="1:2" x14ac:dyDescent="0.25">
      <c r="A20" s="1375">
        <v>12</v>
      </c>
      <c r="B20" s="1374" t="s">
        <v>2142</v>
      </c>
    </row>
    <row r="21" spans="1:2" x14ac:dyDescent="0.25">
      <c r="A21" s="1375">
        <v>13</v>
      </c>
      <c r="B21" s="1374" t="s">
        <v>2143</v>
      </c>
    </row>
    <row r="22" spans="1:2" x14ac:dyDescent="0.25">
      <c r="A22" s="1375">
        <v>14</v>
      </c>
      <c r="B22" s="1374" t="s">
        <v>2144</v>
      </c>
    </row>
    <row r="23" spans="1:2" x14ac:dyDescent="0.25">
      <c r="A23" s="1375">
        <v>15</v>
      </c>
      <c r="B23" s="1374" t="s">
        <v>2145</v>
      </c>
    </row>
    <row r="24" spans="1:2" x14ac:dyDescent="0.25">
      <c r="A24" s="1375">
        <v>16</v>
      </c>
      <c r="B24" s="1374" t="s">
        <v>2146</v>
      </c>
    </row>
    <row r="25" spans="1:2" x14ac:dyDescent="0.25">
      <c r="A25" s="1375">
        <v>17</v>
      </c>
      <c r="B25" s="1374" t="s">
        <v>2147</v>
      </c>
    </row>
    <row r="26" spans="1:2" x14ac:dyDescent="0.25">
      <c r="A26" s="1375">
        <v>18</v>
      </c>
      <c r="B26" s="1374" t="s">
        <v>2148</v>
      </c>
    </row>
    <row r="27" spans="1:2" x14ac:dyDescent="0.25">
      <c r="A27" s="1375">
        <v>19</v>
      </c>
      <c r="B27" s="1374" t="s">
        <v>2149</v>
      </c>
    </row>
    <row r="28" spans="1:2" x14ac:dyDescent="0.25">
      <c r="A28" s="1375">
        <v>20</v>
      </c>
      <c r="B28" s="1374" t="s">
        <v>2150</v>
      </c>
    </row>
    <row r="29" spans="1:2" x14ac:dyDescent="0.25">
      <c r="A29" s="1375">
        <v>21</v>
      </c>
      <c r="B29" s="1374" t="s">
        <v>2151</v>
      </c>
    </row>
    <row r="30" spans="1:2" x14ac:dyDescent="0.25">
      <c r="A30" s="1375">
        <v>22</v>
      </c>
      <c r="B30" s="1374" t="s">
        <v>2151</v>
      </c>
    </row>
    <row r="31" spans="1:2" x14ac:dyDescent="0.25">
      <c r="A31" s="1375">
        <v>23</v>
      </c>
      <c r="B31" s="1374" t="s">
        <v>2152</v>
      </c>
    </row>
    <row r="32" spans="1:2" x14ac:dyDescent="0.25">
      <c r="A32" s="1375">
        <v>24</v>
      </c>
      <c r="B32" s="1374" t="s">
        <v>2153</v>
      </c>
    </row>
    <row r="33" spans="1:2" x14ac:dyDescent="0.25">
      <c r="A33" s="1375">
        <v>25</v>
      </c>
      <c r="B33" s="1374" t="s">
        <v>2154</v>
      </c>
    </row>
    <row r="34" spans="1:2" x14ac:dyDescent="0.25">
      <c r="A34" s="1377">
        <v>26</v>
      </c>
      <c r="B34" s="1378" t="s">
        <v>2155</v>
      </c>
    </row>
    <row r="35" spans="1:2" x14ac:dyDescent="0.25">
      <c r="A35" s="1377">
        <v>27</v>
      </c>
      <c r="B35" s="1378" t="s">
        <v>2156</v>
      </c>
    </row>
    <row r="36" spans="1:2" x14ac:dyDescent="0.25">
      <c r="A36" s="1377">
        <v>28</v>
      </c>
      <c r="B36" s="1378" t="s">
        <v>2157</v>
      </c>
    </row>
    <row r="37" spans="1:2" x14ac:dyDescent="0.25">
      <c r="A37" s="1377">
        <v>29</v>
      </c>
      <c r="B37" s="1378" t="s">
        <v>2158</v>
      </c>
    </row>
    <row r="38" spans="1:2" x14ac:dyDescent="0.25">
      <c r="A38" s="1377">
        <v>30</v>
      </c>
      <c r="B38" s="1378" t="s">
        <v>2159</v>
      </c>
    </row>
    <row r="39" spans="1:2" x14ac:dyDescent="0.25">
      <c r="A39" s="1377">
        <v>31</v>
      </c>
      <c r="B39" s="1378" t="s">
        <v>2160</v>
      </c>
    </row>
    <row r="40" spans="1:2" x14ac:dyDescent="0.25">
      <c r="A40" s="1377">
        <v>32</v>
      </c>
      <c r="B40" s="1378" t="s">
        <v>2161</v>
      </c>
    </row>
    <row r="41" spans="1:2" x14ac:dyDescent="0.25">
      <c r="A41" s="1377">
        <v>33</v>
      </c>
      <c r="B41" s="1378" t="s">
        <v>2162</v>
      </c>
    </row>
    <row r="42" spans="1:2" x14ac:dyDescent="0.25">
      <c r="A42" s="1377">
        <v>34</v>
      </c>
      <c r="B42" s="1378" t="s">
        <v>2163</v>
      </c>
    </row>
    <row r="43" spans="1:2" x14ac:dyDescent="0.25">
      <c r="A43" s="1377">
        <v>35</v>
      </c>
      <c r="B43" s="1378" t="s">
        <v>2164</v>
      </c>
    </row>
    <row r="44" spans="1:2" x14ac:dyDescent="0.25">
      <c r="A44" s="1377">
        <v>36</v>
      </c>
      <c r="B44" s="1378" t="s">
        <v>2165</v>
      </c>
    </row>
    <row r="45" spans="1:2" x14ac:dyDescent="0.25">
      <c r="A45" s="1377">
        <v>37</v>
      </c>
      <c r="B45" s="1378" t="s">
        <v>2166</v>
      </c>
    </row>
    <row r="46" spans="1:2" x14ac:dyDescent="0.25">
      <c r="A46" s="1377">
        <v>38</v>
      </c>
      <c r="B46" s="1378" t="s">
        <v>2167</v>
      </c>
    </row>
    <row r="47" spans="1:2" x14ac:dyDescent="0.25">
      <c r="A47" s="1377">
        <v>39</v>
      </c>
      <c r="B47" s="1378" t="s">
        <v>2168</v>
      </c>
    </row>
    <row r="48" spans="1:2" x14ac:dyDescent="0.25">
      <c r="A48" s="1377">
        <v>40</v>
      </c>
      <c r="B48" s="1378" t="s">
        <v>2169</v>
      </c>
    </row>
    <row r="49" spans="1:2" x14ac:dyDescent="0.25">
      <c r="A49" s="1377">
        <v>41</v>
      </c>
      <c r="B49" s="1378" t="s">
        <v>2170</v>
      </c>
    </row>
    <row r="50" spans="1:2" x14ac:dyDescent="0.25">
      <c r="A50" s="1377">
        <v>42</v>
      </c>
      <c r="B50" s="1378" t="s">
        <v>2171</v>
      </c>
    </row>
    <row r="51" spans="1:2" x14ac:dyDescent="0.25">
      <c r="A51" s="1377">
        <v>43</v>
      </c>
      <c r="B51" s="1378" t="s">
        <v>2172</v>
      </c>
    </row>
    <row r="52" spans="1:2" x14ac:dyDescent="0.25">
      <c r="A52" s="1377">
        <v>44</v>
      </c>
      <c r="B52" s="1378" t="s">
        <v>2173</v>
      </c>
    </row>
    <row r="53" spans="1:2" x14ac:dyDescent="0.25">
      <c r="A53" s="1377">
        <v>45</v>
      </c>
      <c r="B53" s="1378" t="s">
        <v>2174</v>
      </c>
    </row>
    <row r="54" spans="1:2" x14ac:dyDescent="0.25">
      <c r="A54" s="1377">
        <v>46</v>
      </c>
      <c r="B54" s="1378" t="s">
        <v>2175</v>
      </c>
    </row>
    <row r="55" spans="1:2" x14ac:dyDescent="0.25">
      <c r="A55" s="1377">
        <v>47</v>
      </c>
      <c r="B55" s="1378" t="s">
        <v>2176</v>
      </c>
    </row>
    <row r="56" spans="1:2" x14ac:dyDescent="0.25">
      <c r="A56" s="1377">
        <v>48</v>
      </c>
      <c r="B56" s="1378" t="s">
        <v>2177</v>
      </c>
    </row>
    <row r="57" spans="1:2" x14ac:dyDescent="0.25">
      <c r="A57" s="1377">
        <v>49</v>
      </c>
      <c r="B57" s="1378" t="s">
        <v>2178</v>
      </c>
    </row>
    <row r="58" spans="1:2" x14ac:dyDescent="0.25">
      <c r="A58" s="1377">
        <v>50</v>
      </c>
      <c r="B58" s="1378" t="s">
        <v>2179</v>
      </c>
    </row>
    <row r="59" spans="1:2" x14ac:dyDescent="0.25">
      <c r="A59" s="1377">
        <v>51</v>
      </c>
      <c r="B59" s="1378" t="s">
        <v>2180</v>
      </c>
    </row>
    <row r="60" spans="1:2" x14ac:dyDescent="0.25">
      <c r="A60" s="1377">
        <v>52</v>
      </c>
      <c r="B60" s="1378" t="s">
        <v>2181</v>
      </c>
    </row>
    <row r="61" spans="1:2" x14ac:dyDescent="0.25">
      <c r="A61" s="1377">
        <v>53</v>
      </c>
      <c r="B61" s="1378" t="s">
        <v>2182</v>
      </c>
    </row>
    <row r="62" spans="1:2" x14ac:dyDescent="0.25">
      <c r="A62" s="1377">
        <v>54</v>
      </c>
      <c r="B62" s="1378" t="s">
        <v>2183</v>
      </c>
    </row>
    <row r="63" spans="1:2" x14ac:dyDescent="0.25">
      <c r="A63" s="1377">
        <v>55</v>
      </c>
      <c r="B63" s="1378" t="s">
        <v>2184</v>
      </c>
    </row>
    <row r="64" spans="1:2" x14ac:dyDescent="0.25">
      <c r="A64" s="1377">
        <v>56</v>
      </c>
      <c r="B64" s="1378" t="s">
        <v>2185</v>
      </c>
    </row>
    <row r="65" spans="1:2" x14ac:dyDescent="0.25">
      <c r="A65" s="1377">
        <v>57</v>
      </c>
      <c r="B65" s="1378" t="s">
        <v>2186</v>
      </c>
    </row>
    <row r="66" spans="1:2" x14ac:dyDescent="0.25">
      <c r="A66" s="1377">
        <v>58</v>
      </c>
      <c r="B66" s="1378" t="s">
        <v>2187</v>
      </c>
    </row>
    <row r="67" spans="1:2" x14ac:dyDescent="0.25">
      <c r="A67" s="1375">
        <v>59</v>
      </c>
      <c r="B67" s="1378" t="s">
        <v>2188</v>
      </c>
    </row>
    <row r="68" spans="1:2" x14ac:dyDescent="0.25">
      <c r="A68" s="1377">
        <v>60</v>
      </c>
      <c r="B68" s="1378" t="s">
        <v>2189</v>
      </c>
    </row>
    <row r="69" spans="1:2" x14ac:dyDescent="0.25">
      <c r="A69" s="1377">
        <v>61</v>
      </c>
      <c r="B69" s="1378" t="s">
        <v>2190</v>
      </c>
    </row>
    <row r="70" spans="1:2" x14ac:dyDescent="0.25">
      <c r="A70" s="1377">
        <v>62</v>
      </c>
      <c r="B70" s="1378" t="s">
        <v>2191</v>
      </c>
    </row>
    <row r="71" spans="1:2" x14ac:dyDescent="0.25">
      <c r="A71" s="1377">
        <v>63</v>
      </c>
      <c r="B71" s="1378" t="s">
        <v>2192</v>
      </c>
    </row>
    <row r="72" spans="1:2" x14ac:dyDescent="0.25">
      <c r="A72" s="1377">
        <v>64</v>
      </c>
      <c r="B72" s="1378" t="s">
        <v>2193</v>
      </c>
    </row>
    <row r="73" spans="1:2" x14ac:dyDescent="0.25">
      <c r="A73" s="1377">
        <v>65</v>
      </c>
      <c r="B73" s="1378" t="s">
        <v>2194</v>
      </c>
    </row>
    <row r="74" spans="1:2" ht="14.25" customHeight="1" x14ac:dyDescent="0.25">
      <c r="A74" s="1379"/>
      <c r="B74" s="1378"/>
    </row>
    <row r="75" spans="1:2" ht="21" x14ac:dyDescent="0.25">
      <c r="A75" s="1379"/>
      <c r="B75" s="1380" t="s">
        <v>854</v>
      </c>
    </row>
    <row r="76" spans="1:2" x14ac:dyDescent="0.25">
      <c r="A76" s="1379" t="s">
        <v>855</v>
      </c>
      <c r="B76" s="1378"/>
    </row>
    <row r="77" spans="1:2" x14ac:dyDescent="0.25">
      <c r="A77" s="1375">
        <v>66</v>
      </c>
      <c r="B77" s="1378" t="s">
        <v>856</v>
      </c>
    </row>
    <row r="78" spans="1:2" x14ac:dyDescent="0.25">
      <c r="A78" s="1375">
        <v>67</v>
      </c>
      <c r="B78" s="1378" t="s">
        <v>857</v>
      </c>
    </row>
    <row r="79" spans="1:2" x14ac:dyDescent="0.25">
      <c r="A79" s="1375">
        <v>68</v>
      </c>
      <c r="B79" s="1378" t="s">
        <v>858</v>
      </c>
    </row>
    <row r="80" spans="1:2" x14ac:dyDescent="0.25">
      <c r="A80" s="1375">
        <v>69</v>
      </c>
      <c r="B80" s="1378" t="s">
        <v>859</v>
      </c>
    </row>
    <row r="81" spans="1:2" x14ac:dyDescent="0.25">
      <c r="A81" s="1375">
        <v>70</v>
      </c>
      <c r="B81" s="1378" t="s">
        <v>860</v>
      </c>
    </row>
    <row r="82" spans="1:2" x14ac:dyDescent="0.25">
      <c r="A82" s="1375">
        <v>71</v>
      </c>
      <c r="B82" s="1378" t="s">
        <v>861</v>
      </c>
    </row>
    <row r="83" spans="1:2" x14ac:dyDescent="0.25">
      <c r="A83" s="1375">
        <v>72</v>
      </c>
      <c r="B83" s="1378" t="s">
        <v>2298</v>
      </c>
    </row>
    <row r="84" spans="1:2" x14ac:dyDescent="0.25">
      <c r="A84" s="1375">
        <v>73</v>
      </c>
      <c r="B84" s="1378" t="s">
        <v>862</v>
      </c>
    </row>
    <row r="85" spans="1:2" x14ac:dyDescent="0.25">
      <c r="A85" s="1375">
        <v>74</v>
      </c>
      <c r="B85" s="1378" t="s">
        <v>863</v>
      </c>
    </row>
    <row r="86" spans="1:2" x14ac:dyDescent="0.25">
      <c r="A86" s="1375">
        <v>75</v>
      </c>
      <c r="B86" s="1378" t="s">
        <v>864</v>
      </c>
    </row>
    <row r="87" spans="1:2" x14ac:dyDescent="0.25">
      <c r="A87" s="1375">
        <v>76</v>
      </c>
      <c r="B87" s="1378" t="s">
        <v>865</v>
      </c>
    </row>
    <row r="88" spans="1:2" x14ac:dyDescent="0.25">
      <c r="A88" s="1375">
        <v>77</v>
      </c>
      <c r="B88" s="1378" t="s">
        <v>866</v>
      </c>
    </row>
    <row r="89" spans="1:2" x14ac:dyDescent="0.25">
      <c r="A89" s="1375">
        <v>78</v>
      </c>
      <c r="B89" s="1378" t="s">
        <v>867</v>
      </c>
    </row>
    <row r="90" spans="1:2" x14ac:dyDescent="0.25">
      <c r="A90" s="1375">
        <v>79</v>
      </c>
      <c r="B90" s="1378" t="s">
        <v>868</v>
      </c>
    </row>
    <row r="91" spans="1:2" x14ac:dyDescent="0.25">
      <c r="A91" s="1375">
        <v>80</v>
      </c>
      <c r="B91" s="1378" t="s">
        <v>869</v>
      </c>
    </row>
    <row r="92" spans="1:2" x14ac:dyDescent="0.25">
      <c r="A92" s="1375">
        <v>81</v>
      </c>
      <c r="B92" s="1378" t="s">
        <v>870</v>
      </c>
    </row>
    <row r="93" spans="1:2" x14ac:dyDescent="0.25">
      <c r="A93" s="1375">
        <v>82</v>
      </c>
      <c r="B93" s="1378" t="s">
        <v>871</v>
      </c>
    </row>
    <row r="94" spans="1:2" x14ac:dyDescent="0.25">
      <c r="A94" s="1375">
        <v>83</v>
      </c>
      <c r="B94" s="1378" t="s">
        <v>872</v>
      </c>
    </row>
    <row r="95" spans="1:2" x14ac:dyDescent="0.25">
      <c r="A95" s="1375">
        <v>84</v>
      </c>
      <c r="B95" s="1378" t="s">
        <v>873</v>
      </c>
    </row>
    <row r="96" spans="1:2" x14ac:dyDescent="0.25">
      <c r="A96" s="1375">
        <v>85</v>
      </c>
      <c r="B96" s="1378" t="s">
        <v>874</v>
      </c>
    </row>
    <row r="97" spans="1:2" x14ac:dyDescent="0.25">
      <c r="A97" s="1375">
        <v>86</v>
      </c>
      <c r="B97" s="1378" t="s">
        <v>875</v>
      </c>
    </row>
    <row r="98" spans="1:2" x14ac:dyDescent="0.25">
      <c r="A98" s="1375">
        <v>87</v>
      </c>
      <c r="B98" s="1378" t="s">
        <v>876</v>
      </c>
    </row>
    <row r="99" spans="1:2" x14ac:dyDescent="0.25">
      <c r="A99" s="1375">
        <v>88</v>
      </c>
      <c r="B99" s="1378" t="s">
        <v>877</v>
      </c>
    </row>
    <row r="100" spans="1:2" x14ac:dyDescent="0.25">
      <c r="A100" s="1375">
        <v>89</v>
      </c>
      <c r="B100" s="1378" t="s">
        <v>878</v>
      </c>
    </row>
    <row r="101" spans="1:2" x14ac:dyDescent="0.25">
      <c r="A101" s="1375">
        <v>90</v>
      </c>
      <c r="B101" s="1378" t="s">
        <v>879</v>
      </c>
    </row>
    <row r="102" spans="1:2" x14ac:dyDescent="0.25">
      <c r="A102" s="1375">
        <v>91</v>
      </c>
      <c r="B102" s="1378" t="s">
        <v>880</v>
      </c>
    </row>
    <row r="103" spans="1:2" x14ac:dyDescent="0.25">
      <c r="A103" s="1375">
        <v>92</v>
      </c>
      <c r="B103" s="1378" t="s">
        <v>881</v>
      </c>
    </row>
    <row r="104" spans="1:2" x14ac:dyDescent="0.25">
      <c r="A104" s="1375">
        <v>93</v>
      </c>
      <c r="B104" s="1378" t="s">
        <v>882</v>
      </c>
    </row>
    <row r="105" spans="1:2" x14ac:dyDescent="0.25">
      <c r="A105" s="1375">
        <v>94</v>
      </c>
      <c r="B105" s="1378" t="s">
        <v>883</v>
      </c>
    </row>
    <row r="106" spans="1:2" x14ac:dyDescent="0.25">
      <c r="A106" s="1379"/>
      <c r="B106" s="1378"/>
    </row>
    <row r="107" spans="1:2" ht="21" x14ac:dyDescent="0.25">
      <c r="A107" s="1379"/>
      <c r="B107" s="1380" t="s">
        <v>1047</v>
      </c>
    </row>
    <row r="108" spans="1:2" x14ac:dyDescent="0.25">
      <c r="A108" s="1379" t="s">
        <v>855</v>
      </c>
      <c r="B108" s="1378"/>
    </row>
    <row r="109" spans="1:2" x14ac:dyDescent="0.25">
      <c r="A109" s="1375">
        <v>95</v>
      </c>
      <c r="B109" s="1378" t="s">
        <v>1048</v>
      </c>
    </row>
    <row r="110" spans="1:2" x14ac:dyDescent="0.25">
      <c r="A110" s="1375">
        <v>96</v>
      </c>
      <c r="B110" s="1378" t="s">
        <v>1049</v>
      </c>
    </row>
    <row r="111" spans="1:2" x14ac:dyDescent="0.25">
      <c r="A111" s="1375">
        <v>97</v>
      </c>
      <c r="B111" s="1378" t="s">
        <v>1050</v>
      </c>
    </row>
    <row r="112" spans="1:2" x14ac:dyDescent="0.25">
      <c r="A112" s="1375">
        <v>98</v>
      </c>
      <c r="B112" s="1378" t="s">
        <v>1051</v>
      </c>
    </row>
    <row r="113" spans="1:12" x14ac:dyDescent="0.25">
      <c r="A113" s="1375">
        <v>99</v>
      </c>
      <c r="B113" s="1378" t="s">
        <v>1052</v>
      </c>
    </row>
    <row r="114" spans="1:12" x14ac:dyDescent="0.25">
      <c r="A114" s="1375">
        <v>100</v>
      </c>
      <c r="B114" s="1378" t="s">
        <v>1053</v>
      </c>
    </row>
    <row r="115" spans="1:12" ht="15" customHeight="1" x14ac:dyDescent="0.25">
      <c r="A115" s="1375">
        <v>101</v>
      </c>
      <c r="B115" s="1378" t="s">
        <v>2258</v>
      </c>
      <c r="C115" s="1211"/>
      <c r="D115" s="1211"/>
      <c r="E115" s="1211"/>
      <c r="F115" s="1211"/>
      <c r="G115" s="1211"/>
      <c r="H115" s="1211"/>
      <c r="I115" s="1211"/>
      <c r="J115" s="1211"/>
      <c r="K115" s="1211"/>
      <c r="L115" s="1211"/>
    </row>
    <row r="116" spans="1:12" x14ac:dyDescent="0.25">
      <c r="A116" s="1375">
        <v>102</v>
      </c>
      <c r="B116" s="1378" t="s">
        <v>2004</v>
      </c>
      <c r="C116" s="1211"/>
      <c r="D116" s="1211"/>
      <c r="E116" s="1211"/>
      <c r="F116" s="1211"/>
      <c r="G116" s="1211"/>
      <c r="H116" s="1211"/>
      <c r="I116" s="1211"/>
      <c r="J116" s="1211"/>
      <c r="K116" s="1211"/>
      <c r="L116" s="1211"/>
    </row>
    <row r="117" spans="1:12" x14ac:dyDescent="0.25">
      <c r="A117" s="1375">
        <v>103</v>
      </c>
      <c r="B117" s="1378" t="s">
        <v>2005</v>
      </c>
      <c r="C117" s="1211"/>
      <c r="D117" s="1211"/>
      <c r="E117" s="1211"/>
      <c r="F117" s="1211"/>
      <c r="G117" s="1211"/>
      <c r="H117" s="1211"/>
      <c r="I117" s="1211"/>
      <c r="J117" s="1211"/>
      <c r="K117" s="1211"/>
      <c r="L117" s="1211"/>
    </row>
    <row r="118" spans="1:12" x14ac:dyDescent="0.25">
      <c r="A118" s="1375">
        <v>104</v>
      </c>
      <c r="B118" s="1378" t="s">
        <v>2006</v>
      </c>
      <c r="C118" s="1211"/>
      <c r="D118" s="1211"/>
      <c r="E118" s="1211"/>
      <c r="F118" s="1211"/>
      <c r="G118" s="1211"/>
      <c r="H118" s="1211"/>
      <c r="I118" s="1211"/>
      <c r="J118" s="1211"/>
      <c r="K118" s="1211"/>
      <c r="L118" s="1211"/>
    </row>
    <row r="119" spans="1:12" x14ac:dyDescent="0.25">
      <c r="A119" s="1375">
        <v>105</v>
      </c>
      <c r="B119" s="1378" t="s">
        <v>2007</v>
      </c>
      <c r="C119" s="1211"/>
      <c r="D119" s="1211"/>
      <c r="E119" s="1211"/>
      <c r="F119" s="1211"/>
      <c r="G119" s="1211"/>
      <c r="H119" s="1211"/>
      <c r="I119" s="1211"/>
      <c r="J119" s="1211"/>
      <c r="K119" s="1211"/>
      <c r="L119" s="1211"/>
    </row>
    <row r="120" spans="1:12" x14ac:dyDescent="0.25">
      <c r="A120" s="1375">
        <v>106</v>
      </c>
      <c r="B120" s="1378" t="s">
        <v>2008</v>
      </c>
      <c r="C120" s="1211"/>
      <c r="D120" s="1211"/>
      <c r="E120" s="1211"/>
      <c r="F120" s="1211"/>
      <c r="G120" s="1211"/>
      <c r="H120" s="1211"/>
      <c r="I120" s="1211"/>
      <c r="J120" s="1211"/>
      <c r="K120" s="1211"/>
      <c r="L120" s="1211"/>
    </row>
    <row r="121" spans="1:12" x14ac:dyDescent="0.25">
      <c r="A121" s="1375">
        <v>107</v>
      </c>
      <c r="B121" s="1378" t="s">
        <v>2009</v>
      </c>
      <c r="C121" s="1211"/>
      <c r="D121" s="1211"/>
      <c r="E121" s="1211"/>
      <c r="F121" s="1211"/>
      <c r="G121" s="1211"/>
      <c r="H121" s="1211"/>
      <c r="I121" s="1211"/>
      <c r="J121" s="1211"/>
      <c r="K121" s="1211"/>
      <c r="L121" s="1211"/>
    </row>
    <row r="122" spans="1:12" x14ac:dyDescent="0.25">
      <c r="A122" s="1375">
        <v>108</v>
      </c>
      <c r="B122" s="1378" t="s">
        <v>2010</v>
      </c>
      <c r="C122" s="1211"/>
      <c r="D122" s="1211"/>
      <c r="E122" s="1211"/>
      <c r="F122" s="1211"/>
      <c r="G122" s="1211"/>
      <c r="H122" s="1211"/>
      <c r="I122" s="1211"/>
      <c r="J122" s="1211"/>
      <c r="K122" s="1211"/>
      <c r="L122" s="1211"/>
    </row>
    <row r="123" spans="1:12" x14ac:dyDescent="0.25">
      <c r="A123" s="1375">
        <v>109</v>
      </c>
      <c r="B123" s="1378" t="s">
        <v>2011</v>
      </c>
      <c r="C123" s="1211"/>
      <c r="D123" s="1211"/>
      <c r="E123" s="1211"/>
      <c r="F123" s="1211"/>
      <c r="G123" s="1211"/>
      <c r="H123" s="1211"/>
      <c r="I123" s="1211"/>
      <c r="J123" s="1211"/>
      <c r="K123" s="1211"/>
      <c r="L123" s="1211"/>
    </row>
    <row r="124" spans="1:12" x14ac:dyDescent="0.25">
      <c r="A124" s="1375">
        <v>110</v>
      </c>
      <c r="B124" s="1378" t="s">
        <v>2012</v>
      </c>
      <c r="C124" s="1211"/>
      <c r="D124" s="1211"/>
      <c r="E124" s="1211"/>
      <c r="F124" s="1211"/>
      <c r="G124" s="1211"/>
      <c r="H124" s="1211"/>
      <c r="I124" s="1211"/>
      <c r="J124" s="1211"/>
      <c r="K124" s="1211"/>
      <c r="L124" s="1211"/>
    </row>
    <row r="125" spans="1:12" x14ac:dyDescent="0.25">
      <c r="A125" s="1379"/>
      <c r="B125" s="1378"/>
    </row>
    <row r="126" spans="1:12" ht="21" x14ac:dyDescent="0.35">
      <c r="A126" s="1381"/>
      <c r="B126" s="1382" t="s">
        <v>1515</v>
      </c>
    </row>
    <row r="127" spans="1:12" ht="21" x14ac:dyDescent="0.35">
      <c r="A127" s="1379" t="s">
        <v>855</v>
      </c>
      <c r="B127" s="1383"/>
    </row>
    <row r="128" spans="1:12" x14ac:dyDescent="0.25">
      <c r="A128" s="1375">
        <v>111</v>
      </c>
      <c r="B128" s="1384" t="s">
        <v>2195</v>
      </c>
    </row>
    <row r="129" spans="1:2" x14ac:dyDescent="0.25">
      <c r="A129" s="1375">
        <v>112</v>
      </c>
      <c r="B129" s="1384" t="s">
        <v>2196</v>
      </c>
    </row>
    <row r="130" spans="1:2" x14ac:dyDescent="0.25">
      <c r="A130" s="1375">
        <v>113</v>
      </c>
      <c r="B130" s="1384" t="s">
        <v>2197</v>
      </c>
    </row>
    <row r="131" spans="1:2" x14ac:dyDescent="0.25">
      <c r="A131" s="1375">
        <v>114</v>
      </c>
      <c r="B131" s="1384" t="s">
        <v>2198</v>
      </c>
    </row>
    <row r="132" spans="1:2" x14ac:dyDescent="0.25">
      <c r="A132" s="1375">
        <v>115</v>
      </c>
      <c r="B132" s="1384" t="s">
        <v>2199</v>
      </c>
    </row>
    <row r="133" spans="1:2" x14ac:dyDescent="0.25">
      <c r="A133" s="1375">
        <v>116</v>
      </c>
      <c r="B133" s="1384" t="s">
        <v>2200</v>
      </c>
    </row>
    <row r="134" spans="1:2" x14ac:dyDescent="0.25">
      <c r="A134" s="1381"/>
      <c r="B134" s="1384"/>
    </row>
    <row r="135" spans="1:2" ht="21" x14ac:dyDescent="0.35">
      <c r="A135" s="1381"/>
      <c r="B135" s="1382" t="s">
        <v>1842</v>
      </c>
    </row>
    <row r="136" spans="1:2" ht="21" x14ac:dyDescent="0.35">
      <c r="A136" s="1379" t="s">
        <v>855</v>
      </c>
      <c r="B136" s="1383"/>
    </row>
    <row r="137" spans="1:2" x14ac:dyDescent="0.25">
      <c r="A137" s="1375">
        <v>117</v>
      </c>
      <c r="B137" s="1384" t="s">
        <v>2201</v>
      </c>
    </row>
    <row r="138" spans="1:2" x14ac:dyDescent="0.25">
      <c r="A138" s="1375">
        <v>118</v>
      </c>
      <c r="B138" s="1384" t="s">
        <v>2202</v>
      </c>
    </row>
    <row r="139" spans="1:2" x14ac:dyDescent="0.25">
      <c r="A139" s="1375">
        <v>119</v>
      </c>
      <c r="B139" s="1384" t="s">
        <v>2203</v>
      </c>
    </row>
    <row r="140" spans="1:2" x14ac:dyDescent="0.25">
      <c r="A140" s="1375">
        <v>120</v>
      </c>
      <c r="B140" s="1384" t="s">
        <v>2204</v>
      </c>
    </row>
    <row r="141" spans="1:2" x14ac:dyDescent="0.25">
      <c r="A141" s="1375">
        <v>121</v>
      </c>
      <c r="B141" s="1384" t="s">
        <v>2205</v>
      </c>
    </row>
    <row r="142" spans="1:2" ht="15.75" customHeight="1" x14ac:dyDescent="0.25">
      <c r="A142" s="1375">
        <v>122</v>
      </c>
      <c r="B142" s="1384" t="s">
        <v>2206</v>
      </c>
    </row>
    <row r="143" spans="1:2" ht="15.75" customHeight="1" x14ac:dyDescent="0.25">
      <c r="A143" s="1375">
        <v>123</v>
      </c>
      <c r="B143" s="1384" t="s">
        <v>2207</v>
      </c>
    </row>
    <row r="144" spans="1:2" ht="15.75" customHeight="1" x14ac:dyDescent="0.25">
      <c r="A144" s="1375">
        <v>124</v>
      </c>
      <c r="B144" s="1385" t="s">
        <v>2208</v>
      </c>
    </row>
    <row r="145" spans="1:2" ht="15.75" customHeight="1" x14ac:dyDescent="0.25">
      <c r="B145" s="1386"/>
    </row>
    <row r="146" spans="1:2" x14ac:dyDescent="0.25">
      <c r="B146" s="1387"/>
    </row>
    <row r="147" spans="1:2" ht="21" x14ac:dyDescent="0.35">
      <c r="A147" s="1388"/>
      <c r="B147" s="1136" t="s">
        <v>2054</v>
      </c>
    </row>
    <row r="148" spans="1:2" x14ac:dyDescent="0.25">
      <c r="A148" s="1389" t="s">
        <v>855</v>
      </c>
      <c r="B148" s="1390"/>
    </row>
    <row r="149" spans="1:2" x14ac:dyDescent="0.25">
      <c r="A149" s="1375">
        <v>125</v>
      </c>
      <c r="B149" t="s">
        <v>2265</v>
      </c>
    </row>
    <row r="150" spans="1:2" x14ac:dyDescent="0.25">
      <c r="A150" s="1375">
        <v>126</v>
      </c>
      <c r="B150" t="s">
        <v>2266</v>
      </c>
    </row>
    <row r="151" spans="1:2" x14ac:dyDescent="0.25">
      <c r="A151" s="1375">
        <v>127</v>
      </c>
      <c r="B151" t="s">
        <v>2267</v>
      </c>
    </row>
    <row r="152" spans="1:2" x14ac:dyDescent="0.25">
      <c r="A152" s="1375">
        <v>128</v>
      </c>
      <c r="B152" t="s">
        <v>2297</v>
      </c>
    </row>
    <row r="153" spans="1:2" x14ac:dyDescent="0.25">
      <c r="A153" s="1375">
        <v>129</v>
      </c>
      <c r="B153" t="s">
        <v>2268</v>
      </c>
    </row>
    <row r="154" spans="1:2" x14ac:dyDescent="0.25">
      <c r="A154" s="1375">
        <v>130</v>
      </c>
      <c r="B154" t="s">
        <v>2269</v>
      </c>
    </row>
    <row r="155" spans="1:2" x14ac:dyDescent="0.25">
      <c r="A155" s="1375">
        <v>131</v>
      </c>
      <c r="B155" t="s">
        <v>2283</v>
      </c>
    </row>
    <row r="156" spans="1:2" x14ac:dyDescent="0.25">
      <c r="A156" s="1375">
        <v>132</v>
      </c>
      <c r="B156" t="s">
        <v>2271</v>
      </c>
    </row>
    <row r="157" spans="1:2" x14ac:dyDescent="0.25">
      <c r="A157" s="1375">
        <v>133</v>
      </c>
      <c r="B157" t="s">
        <v>2272</v>
      </c>
    </row>
    <row r="159" spans="1:2" ht="21" x14ac:dyDescent="0.35">
      <c r="B159" s="1136" t="s">
        <v>1902</v>
      </c>
    </row>
    <row r="160" spans="1:2" ht="21" x14ac:dyDescent="0.35">
      <c r="A160" s="837" t="s">
        <v>855</v>
      </c>
      <c r="B160" s="990"/>
    </row>
    <row r="161" spans="1:12" x14ac:dyDescent="0.25">
      <c r="A161" s="1375">
        <v>134</v>
      </c>
      <c r="B161" s="1384" t="s">
        <v>1903</v>
      </c>
      <c r="C161" s="1384"/>
      <c r="D161" s="1384"/>
      <c r="E161" s="1384"/>
      <c r="F161" s="1384"/>
      <c r="G161" s="1384"/>
      <c r="H161" s="1384"/>
      <c r="I161" s="1384"/>
      <c r="J161" s="1384"/>
      <c r="K161" s="1384"/>
      <c r="L161" s="1384"/>
    </row>
    <row r="162" spans="1:12" x14ac:dyDescent="0.25">
      <c r="A162" s="1375">
        <v>135</v>
      </c>
      <c r="B162" s="1384" t="s">
        <v>1904</v>
      </c>
      <c r="C162" s="1384"/>
      <c r="D162" s="1384"/>
      <c r="E162" s="1384"/>
      <c r="F162" s="1384"/>
      <c r="G162" s="1384"/>
      <c r="H162" s="1384"/>
      <c r="I162" s="1384"/>
      <c r="J162" s="1384"/>
      <c r="K162" s="1384"/>
      <c r="L162" s="1384"/>
    </row>
    <row r="163" spans="1:12" x14ac:dyDescent="0.25">
      <c r="A163" s="1375">
        <v>136</v>
      </c>
      <c r="B163" s="1384" t="s">
        <v>1905</v>
      </c>
      <c r="C163" s="1384"/>
      <c r="D163" s="1384"/>
      <c r="E163" s="1384"/>
      <c r="F163" s="1384"/>
      <c r="G163" s="1384"/>
      <c r="H163" s="1384"/>
      <c r="I163" s="1384"/>
      <c r="J163" s="1384"/>
      <c r="K163" s="1384"/>
      <c r="L163" s="1384"/>
    </row>
    <row r="164" spans="1:12" x14ac:dyDescent="0.25">
      <c r="A164" s="1375">
        <v>137</v>
      </c>
      <c r="B164" s="1384" t="s">
        <v>1906</v>
      </c>
      <c r="C164" s="1384"/>
      <c r="D164" s="1384"/>
      <c r="E164" s="1384"/>
      <c r="F164" s="1384"/>
      <c r="G164" s="1384"/>
      <c r="H164" s="1384"/>
      <c r="I164" s="1384"/>
      <c r="J164" s="1384"/>
      <c r="K164" s="1384"/>
      <c r="L164" s="1384"/>
    </row>
    <row r="165" spans="1:12" x14ac:dyDescent="0.25">
      <c r="A165" s="1375">
        <v>138</v>
      </c>
      <c r="B165" s="1384" t="s">
        <v>1907</v>
      </c>
      <c r="C165" s="1384"/>
      <c r="D165" s="1384"/>
      <c r="E165" s="1384"/>
      <c r="F165" s="1384"/>
      <c r="G165" s="1384"/>
      <c r="H165" s="1384"/>
      <c r="I165" s="1384"/>
      <c r="J165" s="1384"/>
      <c r="K165" s="1384"/>
      <c r="L165" s="1384"/>
    </row>
    <row r="166" spans="1:12" x14ac:dyDescent="0.25">
      <c r="A166" s="1375">
        <v>139</v>
      </c>
      <c r="B166" s="1384" t="s">
        <v>1908</v>
      </c>
      <c r="C166" s="1384"/>
      <c r="D166" s="1384"/>
      <c r="E166" s="1384"/>
      <c r="F166" s="1384"/>
      <c r="G166" s="1384"/>
      <c r="H166" s="1384"/>
      <c r="I166" s="1384"/>
      <c r="J166" s="1384"/>
      <c r="K166" s="1384"/>
      <c r="L166" s="1384"/>
    </row>
    <row r="167" spans="1:12" x14ac:dyDescent="0.25">
      <c r="A167" s="1375">
        <v>140</v>
      </c>
      <c r="B167" s="1384" t="s">
        <v>1909</v>
      </c>
      <c r="C167" s="1384"/>
      <c r="D167" s="1384"/>
      <c r="E167" s="1384"/>
      <c r="F167" s="1384"/>
      <c r="G167" s="1384"/>
      <c r="H167" s="1384"/>
      <c r="I167" s="1384"/>
      <c r="J167" s="1384"/>
      <c r="K167" s="1384"/>
      <c r="L167" s="1384"/>
    </row>
    <row r="168" spans="1:12" x14ac:dyDescent="0.25">
      <c r="A168" s="1375">
        <v>141</v>
      </c>
      <c r="B168" s="1384" t="s">
        <v>1910</v>
      </c>
      <c r="C168" s="1384"/>
      <c r="D168" s="1384"/>
      <c r="E168" s="1384"/>
      <c r="F168" s="1384"/>
      <c r="G168" s="1384"/>
      <c r="H168" s="1384"/>
      <c r="I168" s="1384"/>
      <c r="J168" s="1384"/>
      <c r="K168" s="1384"/>
      <c r="L168" s="1384"/>
    </row>
    <row r="169" spans="1:12" x14ac:dyDescent="0.25">
      <c r="A169" s="1375">
        <v>142</v>
      </c>
      <c r="B169" s="1384" t="s">
        <v>1911</v>
      </c>
      <c r="C169" s="1384"/>
      <c r="D169" s="1384"/>
      <c r="E169" s="1384"/>
      <c r="F169" s="1384"/>
      <c r="G169" s="1384"/>
      <c r="H169" s="1384"/>
      <c r="I169" s="1384"/>
      <c r="J169" s="1384"/>
      <c r="K169" s="1384"/>
      <c r="L169" s="1384"/>
    </row>
    <row r="170" spans="1:12" x14ac:dyDescent="0.25">
      <c r="A170" s="1375">
        <v>143</v>
      </c>
      <c r="B170" s="1384" t="s">
        <v>1912</v>
      </c>
      <c r="C170" s="1384"/>
      <c r="D170" s="1384"/>
      <c r="E170" s="1384"/>
      <c r="F170" s="1384"/>
      <c r="G170" s="1384"/>
      <c r="H170" s="1384"/>
      <c r="I170" s="1384"/>
      <c r="J170" s="1384"/>
      <c r="K170" s="1384"/>
      <c r="L170" s="1384"/>
    </row>
    <row r="171" spans="1:12" x14ac:dyDescent="0.25">
      <c r="A171" s="1375">
        <v>144</v>
      </c>
      <c r="B171" s="1384" t="s">
        <v>1913</v>
      </c>
      <c r="C171" s="1384"/>
      <c r="D171" s="1384"/>
      <c r="E171" s="1384"/>
      <c r="F171" s="1384"/>
      <c r="G171" s="1384"/>
      <c r="H171" s="1384"/>
      <c r="I171" s="1384"/>
      <c r="J171" s="1384"/>
      <c r="K171" s="1384"/>
      <c r="L171" s="1384"/>
    </row>
    <row r="172" spans="1:12" x14ac:dyDescent="0.25">
      <c r="A172" s="1375">
        <v>145</v>
      </c>
      <c r="B172" s="1384" t="s">
        <v>1914</v>
      </c>
      <c r="C172" s="1384"/>
      <c r="D172" s="1384"/>
      <c r="E172" s="1384"/>
      <c r="F172" s="1384"/>
      <c r="G172" s="1384"/>
      <c r="H172" s="1384"/>
      <c r="I172" s="1384"/>
      <c r="J172" s="1384"/>
      <c r="K172" s="1384"/>
      <c r="L172" s="1384"/>
    </row>
    <row r="173" spans="1:12" x14ac:dyDescent="0.25">
      <c r="A173" s="837"/>
      <c r="B173" s="1374"/>
    </row>
    <row r="174" spans="1:12" ht="21" x14ac:dyDescent="0.25">
      <c r="A174" s="1746"/>
      <c r="B174" s="836" t="s">
        <v>2423</v>
      </c>
    </row>
    <row r="175" spans="1:12" ht="21" x14ac:dyDescent="0.35">
      <c r="A175" s="837" t="s">
        <v>855</v>
      </c>
      <c r="B175" s="990"/>
    </row>
    <row r="176" spans="1:12" x14ac:dyDescent="0.25">
      <c r="A176" s="1763">
        <v>146</v>
      </c>
      <c r="B176" s="838" t="s">
        <v>2430</v>
      </c>
    </row>
    <row r="177" spans="1:2" x14ac:dyDescent="0.25">
      <c r="A177" s="1763">
        <v>147</v>
      </c>
      <c r="B177" s="838" t="s">
        <v>2424</v>
      </c>
    </row>
    <row r="178" spans="1:2" x14ac:dyDescent="0.25">
      <c r="A178" s="1375">
        <v>148</v>
      </c>
      <c r="B178" s="838" t="s">
        <v>1107</v>
      </c>
    </row>
    <row r="179" spans="1:2" x14ac:dyDescent="0.25">
      <c r="A179" s="1375">
        <v>149</v>
      </c>
      <c r="B179" s="838" t="s">
        <v>1108</v>
      </c>
    </row>
    <row r="180" spans="1:2" x14ac:dyDescent="0.25">
      <c r="A180" s="837"/>
      <c r="B180" s="1391"/>
    </row>
    <row r="181" spans="1:2" ht="21" x14ac:dyDescent="0.35">
      <c r="B181" s="1136" t="s">
        <v>1173</v>
      </c>
    </row>
    <row r="182" spans="1:2" ht="21" x14ac:dyDescent="0.35">
      <c r="A182" s="837" t="s">
        <v>855</v>
      </c>
      <c r="B182" s="990"/>
    </row>
    <row r="183" spans="1:2" x14ac:dyDescent="0.25">
      <c r="A183" s="1375">
        <v>148</v>
      </c>
      <c r="B183" s="1545" t="s">
        <v>1174</v>
      </c>
    </row>
    <row r="184" spans="1:2" x14ac:dyDescent="0.25">
      <c r="A184" s="1375">
        <v>149</v>
      </c>
      <c r="B184" s="1545" t="s">
        <v>1175</v>
      </c>
    </row>
    <row r="185" spans="1:2" x14ac:dyDescent="0.25">
      <c r="A185" s="837"/>
      <c r="B185" s="1374"/>
    </row>
    <row r="186" spans="1:2" x14ac:dyDescent="0.25">
      <c r="A186" s="837"/>
      <c r="B186" s="1374"/>
    </row>
    <row r="193" spans="1:2" x14ac:dyDescent="0.25">
      <c r="A193" s="837"/>
      <c r="B193" s="1374"/>
    </row>
    <row r="194" spans="1:2" x14ac:dyDescent="0.25">
      <c r="A194" s="837"/>
      <c r="B194" s="1374"/>
    </row>
    <row r="195" spans="1:2" x14ac:dyDescent="0.25">
      <c r="A195" s="837"/>
      <c r="B195" s="1374"/>
    </row>
    <row r="196" spans="1:2" x14ac:dyDescent="0.25">
      <c r="A196" s="837"/>
      <c r="B196" s="1374"/>
    </row>
    <row r="197" spans="1:2" x14ac:dyDescent="0.25">
      <c r="A197" s="837"/>
      <c r="B197" s="1374"/>
    </row>
    <row r="198" spans="1:2" x14ac:dyDescent="0.25">
      <c r="A198" s="837"/>
      <c r="B198" s="1374"/>
    </row>
    <row r="199" spans="1:2" x14ac:dyDescent="0.25">
      <c r="A199" s="837"/>
      <c r="B199" s="1374"/>
    </row>
    <row r="200" spans="1:2" x14ac:dyDescent="0.25">
      <c r="A200" s="837"/>
      <c r="B200" s="1374"/>
    </row>
    <row r="201" spans="1:2" x14ac:dyDescent="0.25">
      <c r="A201" s="837"/>
      <c r="B201" s="1374"/>
    </row>
    <row r="202" spans="1:2" x14ac:dyDescent="0.25">
      <c r="A202" s="837"/>
      <c r="B202" s="1374"/>
    </row>
    <row r="203" spans="1:2" x14ac:dyDescent="0.25">
      <c r="A203" s="837"/>
      <c r="B203" s="1374"/>
    </row>
    <row r="204" spans="1:2" x14ac:dyDescent="0.25">
      <c r="A204" s="837"/>
      <c r="B204" s="1374"/>
    </row>
    <row r="205" spans="1:2" x14ac:dyDescent="0.25">
      <c r="A205" s="837"/>
      <c r="B205" s="1374"/>
    </row>
    <row r="206" spans="1:2" x14ac:dyDescent="0.25">
      <c r="A206" s="837"/>
      <c r="B206" s="1374"/>
    </row>
    <row r="207" spans="1:2" x14ac:dyDescent="0.25">
      <c r="A207" s="837"/>
      <c r="B207" s="1374"/>
    </row>
    <row r="208" spans="1:2" x14ac:dyDescent="0.25">
      <c r="A208" s="837"/>
      <c r="B208" s="1374"/>
    </row>
    <row r="209" spans="1:2" x14ac:dyDescent="0.25">
      <c r="A209" s="837"/>
      <c r="B209" s="1374"/>
    </row>
    <row r="210" spans="1:2" x14ac:dyDescent="0.25">
      <c r="A210" s="837"/>
      <c r="B210" s="1374"/>
    </row>
  </sheetData>
  <hyperlinks>
    <hyperlink ref="A9" location="'1 2'!A1" display="'1 2'!A1"/>
    <hyperlink ref="A10" location="'1 2'!Área_de_impresión" display="'1 2'!Área_de_impresión"/>
    <hyperlink ref="A11" location="'3 4'!A1" display="'3 4'!A1"/>
    <hyperlink ref="A12" location="'3 4'!A52" display="'3 4'!A52"/>
    <hyperlink ref="A13" location="'5'!A1" display="'5'!A1"/>
    <hyperlink ref="A14" location="'6'!A1" display="'6'!A1"/>
    <hyperlink ref="A15" location="'7 8'!A1" display="'7 8'!A1"/>
    <hyperlink ref="A16" location="'7 8'!A49" display="'7 8'!A49"/>
    <hyperlink ref="A17" location="'9 10'!A1" display="'9 10'!A1"/>
    <hyperlink ref="A18" location="'9 10'!A31" display="'9 10'!A31"/>
    <hyperlink ref="A19" location="'11'!A1" display="'11'!A1"/>
    <hyperlink ref="A20" location="'12'!A1" display="'12'!A1"/>
    <hyperlink ref="A21" location="'13'!A1" display="'13'!A1"/>
    <hyperlink ref="A22" location="'14'!A1" display="'14'!A1"/>
    <hyperlink ref="A23" location="'15'!A1" display="'15'!A1"/>
    <hyperlink ref="A24" location="'16'!A1" display="'16'!A1"/>
    <hyperlink ref="A25" location="'17'!A1" display="'17'!A1"/>
    <hyperlink ref="A26" location="'18'!A1" display="'18'!A1"/>
    <hyperlink ref="A27" location="'19'!A1" display="'19'!A1"/>
    <hyperlink ref="A28" location="'20'!A1" display="'20'!A1"/>
    <hyperlink ref="A29" location="'21'!A1" display="'21'!A1"/>
    <hyperlink ref="A30" location="'22'!A1" display="'22'!A1"/>
    <hyperlink ref="A31" location="'23'!A1" display="'23'!A1"/>
    <hyperlink ref="A32" location="'24'!A1" display="'24'!A1"/>
    <hyperlink ref="A33" location="'25'!A1" display="'25'!A1"/>
    <hyperlink ref="A34" location="'26'!A1" display="'26'!A1"/>
    <hyperlink ref="A35" location="'27'!A1" display="'27'!A1"/>
    <hyperlink ref="A36" location="'28'!A1" display="'28'!A1"/>
    <hyperlink ref="A37" location="'29'!A1" display="'29'!A1"/>
    <hyperlink ref="A38" location="'30'!A1" display="'30'!A1"/>
    <hyperlink ref="A39" location="'31'!A1" display="'31'!A1"/>
    <hyperlink ref="A40" location="'32'!A1" display="'32'!A1"/>
    <hyperlink ref="A41" location="'33'!A1" display="'33'!A1"/>
    <hyperlink ref="A42" location="'34'!A1" display="'34'!A1"/>
    <hyperlink ref="A43" location="'35'!A1" display="'35'!A1"/>
    <hyperlink ref="A44" location="'36'!A1" display="'36'!A1"/>
    <hyperlink ref="A45" location="'37'!A1" display="'37'!A1"/>
    <hyperlink ref="A46" location="'38'!A1" display="'38'!A1"/>
    <hyperlink ref="A47" location="'39'!A1" display="'39'!A1"/>
    <hyperlink ref="A57" location="'47 48 49'!A1" display="'47 48 49'!A1"/>
    <hyperlink ref="A58" location="'50'!A1" display="'50'!A1"/>
    <hyperlink ref="A59" location="'51'!A1" display="'51'!A1"/>
    <hyperlink ref="A60" location="'52'!A1" display="'52'!A1"/>
    <hyperlink ref="A61" location="'53'!A1" display="'53'!A1"/>
    <hyperlink ref="A62" location="'54'!A1" display="'54'!A1"/>
    <hyperlink ref="A63" location="'55'!A1" display="'55'!A1"/>
    <hyperlink ref="A64" location="'56'!A1" display="'56'!A1"/>
    <hyperlink ref="A65" location="'57'!A1" display="'57'!A1"/>
    <hyperlink ref="A66" location="'58'!A1" display="'58'!A1"/>
    <hyperlink ref="A68" location="'60'!A1" display="'60'!A1"/>
    <hyperlink ref="A69" location="'61'!A1" display="'61'!A1"/>
    <hyperlink ref="A48" location="'40'!A1" display="'40'!A1"/>
    <hyperlink ref="A49" location="'41'!A1" display="'41'!A1"/>
    <hyperlink ref="A50" location="'42'!A1" display="'42'!A1"/>
    <hyperlink ref="A51" location="'43'!A1" display="'43'!A1"/>
    <hyperlink ref="A52" location="'44 45 46'!A1" display="'44 45 46'!A1"/>
    <hyperlink ref="A53" location="'44 45 46'!A1" display="'44 45 46'!A1"/>
    <hyperlink ref="A54" location="'44 45 46'!A1" display="'44 45 46'!A1"/>
    <hyperlink ref="A55" location="'47 48 49'!A1" display="'47 48 49'!A1"/>
    <hyperlink ref="A56" location="'47 48 49'!A1" display="'47 48 49'!A1"/>
    <hyperlink ref="A70" location="'62'!F1" display="'62'!F1"/>
    <hyperlink ref="A71" location="'63'!H1" display="'63'!H1"/>
    <hyperlink ref="A72" location="'64'!F1" display="'64'!F1"/>
    <hyperlink ref="A67" location="'59'!A1" display="'59'!A1"/>
    <hyperlink ref="A77" location="'66'!A1" display="'66'!A1"/>
    <hyperlink ref="A78" location="'67 68'!A1" display="'67 68'!A1"/>
    <hyperlink ref="A79" location="'67 68'!A1" display="'67 68'!A1"/>
    <hyperlink ref="A80" location="'69'!A1" display="'69'!A1"/>
    <hyperlink ref="A81" location="'70'!A1" display="'70'!A1"/>
    <hyperlink ref="A82" location="'71'!A1" display="'71'!A1"/>
    <hyperlink ref="A83" location="'72 73'!A1" display="'72 73'!A1"/>
    <hyperlink ref="A84" location="'72 73'!A1" display="'72 73'!A1"/>
    <hyperlink ref="A85" location="'74'!A1" display="'74'!A1"/>
    <hyperlink ref="A86" location="'75 76'!A1" display="'75 76'!A1"/>
    <hyperlink ref="A87" location="'75 76'!A1" display="'75 76'!A1"/>
    <hyperlink ref="A88" location="'77'!A1" display="'77'!A1"/>
    <hyperlink ref="A89" location="'78'!A1" display="'78'!A1"/>
    <hyperlink ref="A90" location="'79 80 81 82'!A1" display="'79 80 81 82'!A1"/>
    <hyperlink ref="A91" location="'79 80 81 82'!A1" display="'79 80 81 82'!A1"/>
    <hyperlink ref="A92" location="'79 80 81 82'!A1" display="'79 80 81 82'!A1"/>
    <hyperlink ref="A93" location="'79 80 81 82'!A1" display="'79 80 81 82'!A1"/>
    <hyperlink ref="A94" location="'83 84'!A1" display="'83 84'!A1"/>
    <hyperlink ref="A95" location="'83 84'!A1" display="'83 84'!A1"/>
    <hyperlink ref="A96" location="'85'!A1" display="'85'!A1"/>
    <hyperlink ref="A97" location="'86'!A1" display="'86'!A1"/>
    <hyperlink ref="A98" location="'87'!A1" display="'87'!A1"/>
    <hyperlink ref="A99" location="'88'!A1" display="'88'!A1"/>
    <hyperlink ref="A100" location="'89 90'!A1" display="'89 90'!A1"/>
    <hyperlink ref="A101" location="'89 90'!A1" display="'89 90'!A1"/>
    <hyperlink ref="A102" location="'91 92'!A1" display="'91 92'!A1"/>
    <hyperlink ref="A103" location="'91 92'!A1" display="'91 92'!A1"/>
    <hyperlink ref="A104" location="'93 94'!A1" display="'93 94'!A1"/>
    <hyperlink ref="A105" location="'93 94'!A1" display="'93 94'!A1"/>
    <hyperlink ref="A149" location="'125 - 126'!A1" display="'125 - 126'!A1"/>
    <hyperlink ref="A150" location="'125 - 126'!A1" display="'125 - 126'!A1"/>
    <hyperlink ref="A151" location="'127 - 128'!A1" display="'127 - 128'!A1"/>
    <hyperlink ref="A152" location="'127 - 128'!A1" display="'127 - 128'!A1"/>
    <hyperlink ref="A153" location="'129 - 130'!A1" display="'129 - 130'!A1"/>
    <hyperlink ref="A154" location="'129 - 130'!A1" display="'129 - 130'!A1"/>
    <hyperlink ref="A155" location="'131'!A1" display="'131'!A1"/>
    <hyperlink ref="A156" location="'132'!A1" display="'132'!A1"/>
    <hyperlink ref="A157" location="'133'!A1" display="'133'!A1"/>
    <hyperlink ref="A109" location="'95'!A1" display="'95'!A1"/>
    <hyperlink ref="A110" location="'96 97'!A1" display="'96 97'!A1"/>
    <hyperlink ref="A111" location="'96 97'!A1" display="'96 97'!A1"/>
    <hyperlink ref="A112" location="'98'!A1" display="'98'!A1"/>
    <hyperlink ref="A113" location="'99'!A1" display="'99'!A1"/>
    <hyperlink ref="A114" location="'100'!A1" display="'100'!A1"/>
    <hyperlink ref="A115" location="'101'!A1" display="'101'!A1"/>
    <hyperlink ref="A116" location="'102'!A1" display="'102'!A1"/>
    <hyperlink ref="A117" location="'103-104'!A1" display="'103-104'!A1"/>
    <hyperlink ref="A118" location="'103-104'!A1" display="'103-104'!A1"/>
    <hyperlink ref="A119" location="'105'!A1" display="'105'!A1"/>
    <hyperlink ref="A120" location="'106'!A1" display="'106'!A1"/>
    <hyperlink ref="A121" location="'107'!A1" display="'107'!A1"/>
    <hyperlink ref="A122" location="'108'!A1" display="'108'!A1"/>
    <hyperlink ref="A123" location="'109'!A1" display="'109'!A1"/>
    <hyperlink ref="A124" location="'110'!A1" display="'110'!A1"/>
    <hyperlink ref="A128" location="'111-112'!A1" display="'111-112'!A1"/>
    <hyperlink ref="A129" location="'111-112'!A1" display="'111-112'!A1"/>
    <hyperlink ref="A130" location="'113'!A1" display="'113'!A1"/>
    <hyperlink ref="A131" location="'114'!A1" display="'114'!A1"/>
    <hyperlink ref="A132" location="'115'!A1" display="'115'!A1"/>
    <hyperlink ref="A133" location="'116'!A1" display="'116'!A1"/>
    <hyperlink ref="A137" location="'117-118'!A1" display="'117-118'!A1"/>
    <hyperlink ref="A138" location="'117-118'!A1" display="'117-118'!A1"/>
    <hyperlink ref="A139" location="'119'!A1" display="'119'!A1"/>
    <hyperlink ref="A140" location="'120-121'!A1" display="'120-121'!A1"/>
    <hyperlink ref="A141" location="'120-121'!A1" display="'120-121'!A1"/>
    <hyperlink ref="A142" location="'122-123'!A1" display="'122-123'!A1"/>
    <hyperlink ref="A143" location="'122-123'!A1" display="'122-123'!A1"/>
    <hyperlink ref="A144" location="'124'!A1" display="'124'!A1"/>
    <hyperlink ref="A161" location="'134-135'!A1" display="'134-135'!A1"/>
    <hyperlink ref="A162" location="'134-135'!A1" display="'134-135'!A1"/>
    <hyperlink ref="A163" location="'136'!A1" display="'136'!A1"/>
    <hyperlink ref="A164" location="'137'!A1" display="'137'!A1"/>
    <hyperlink ref="A165" location="'138'!A1" display="'138'!A1"/>
    <hyperlink ref="A166" location="'139'!A1" display="'139'!A1"/>
    <hyperlink ref="A167" location="'140-141'!A1" display="'140-141'!A1"/>
    <hyperlink ref="A168" location="'140-141'!A1" display="'140-141'!A1"/>
    <hyperlink ref="A169" location="'142'!A1" display="'142'!A1"/>
    <hyperlink ref="A170" location="'143'!A1" display="'143'!A1"/>
    <hyperlink ref="A171" location="'144-145'!A1" display="'144-145'!A1"/>
    <hyperlink ref="A172" location="'144-145'!A1" display="'144-145'!A1"/>
    <hyperlink ref="A183" location="'148'!A1" display="'148'!A1"/>
    <hyperlink ref="A184" location="'149'!A1" display="'149'!A1"/>
    <hyperlink ref="A73" location="'65'!A1" display="'65'!A1"/>
    <hyperlink ref="A178" location="'148'!A1" display="'148'!A1"/>
    <hyperlink ref="A179" location="'149'!A1" display="'149'!A1"/>
    <hyperlink ref="A176" location="'146'!A1" display="'146'!A1"/>
    <hyperlink ref="A177" location="'147'!A1" display="'147'!A1"/>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H107"/>
  <sheetViews>
    <sheetView showGridLines="0" zoomScale="90" zoomScaleNormal="90" workbookViewId="0"/>
  </sheetViews>
  <sheetFormatPr baseColWidth="10" defaultColWidth="11.42578125" defaultRowHeight="26.25" customHeight="1" x14ac:dyDescent="0.25"/>
  <cols>
    <col min="1" max="1" width="23.7109375" style="1" customWidth="1"/>
    <col min="2" max="2" width="69" style="358" customWidth="1"/>
    <col min="3" max="7" width="9.7109375" style="358" customWidth="1"/>
    <col min="8" max="8" width="9.7109375" style="359" customWidth="1"/>
    <col min="9" max="10" width="9.7109375" style="358" customWidth="1"/>
    <col min="11" max="11" width="10.85546875" style="1" customWidth="1"/>
    <col min="12" max="12" width="6.5703125" style="1" customWidth="1"/>
    <col min="13" max="13" width="6.5703125" style="358" customWidth="1"/>
    <col min="14" max="14" width="10" style="358" customWidth="1"/>
    <col min="15" max="15" width="9.7109375" style="38" customWidth="1"/>
    <col min="16" max="16" width="9.7109375" style="360" customWidth="1"/>
    <col min="17" max="18" width="9.7109375" style="38" customWidth="1"/>
    <col min="19" max="34" width="11.42578125" style="358"/>
    <col min="35" max="16384" width="11.42578125" style="1"/>
  </cols>
  <sheetData>
    <row r="1" spans="2:34" ht="42.95" customHeight="1" x14ac:dyDescent="0.25"/>
    <row r="2" spans="2:34" ht="18.600000000000001" customHeight="1" x14ac:dyDescent="0.25">
      <c r="B2" s="1818" t="s">
        <v>191</v>
      </c>
      <c r="C2" s="1818"/>
      <c r="D2" s="1818"/>
      <c r="E2" s="1818"/>
      <c r="F2" s="1818"/>
      <c r="G2" s="1818"/>
      <c r="H2" s="1818"/>
      <c r="I2" s="1818"/>
      <c r="J2" s="1818"/>
      <c r="K2" s="3" t="s">
        <v>885</v>
      </c>
      <c r="M2" s="361"/>
      <c r="P2" s="38"/>
    </row>
    <row r="3" spans="2:34" s="362" customFormat="1" ht="36" customHeight="1" x14ac:dyDescent="0.25">
      <c r="B3" s="1851" t="s">
        <v>192</v>
      </c>
      <c r="C3" s="1851"/>
      <c r="D3" s="1851"/>
      <c r="E3" s="1851"/>
      <c r="F3" s="1851"/>
      <c r="G3" s="1851"/>
      <c r="H3" s="1851"/>
      <c r="I3" s="1851"/>
      <c r="J3" s="1851"/>
      <c r="M3" s="363"/>
      <c r="N3" s="363"/>
      <c r="O3" s="364"/>
      <c r="P3" s="364"/>
      <c r="Q3" s="364"/>
      <c r="R3" s="364"/>
      <c r="S3" s="363"/>
      <c r="T3" s="363"/>
      <c r="U3" s="363"/>
      <c r="V3" s="363"/>
      <c r="W3" s="363"/>
      <c r="X3" s="363"/>
      <c r="Y3" s="363"/>
      <c r="Z3" s="363"/>
      <c r="AA3" s="363"/>
      <c r="AB3" s="363"/>
      <c r="AC3" s="363"/>
      <c r="AD3" s="363"/>
      <c r="AE3" s="363"/>
      <c r="AF3" s="363"/>
      <c r="AG3" s="363"/>
      <c r="AH3" s="363"/>
    </row>
    <row r="4" spans="2:34" ht="19.149999999999999" customHeight="1" thickBot="1" x14ac:dyDescent="0.3">
      <c r="B4" s="1847" t="s">
        <v>193</v>
      </c>
      <c r="C4" s="1847"/>
      <c r="D4" s="1847"/>
      <c r="E4" s="1847"/>
      <c r="F4" s="1847"/>
      <c r="G4" s="1847"/>
      <c r="H4" s="1847"/>
      <c r="I4" s="1847"/>
      <c r="J4" s="1847"/>
      <c r="P4" s="38"/>
    </row>
    <row r="5" spans="2:34" ht="21.75" customHeight="1" x14ac:dyDescent="0.25">
      <c r="B5" s="96"/>
      <c r="C5" s="96"/>
      <c r="D5" s="96"/>
      <c r="E5" s="96"/>
      <c r="F5" s="96"/>
      <c r="G5" s="96"/>
      <c r="H5" s="96"/>
      <c r="I5" s="96"/>
      <c r="J5" s="96"/>
      <c r="P5" s="38"/>
    </row>
    <row r="6" spans="2:34" ht="20.25" customHeight="1" x14ac:dyDescent="0.25">
      <c r="B6" s="1837" t="s">
        <v>22</v>
      </c>
      <c r="C6" s="1882">
        <v>2016</v>
      </c>
      <c r="D6" s="1882"/>
      <c r="E6" s="1882"/>
      <c r="F6" s="1882"/>
      <c r="G6" s="1882">
        <v>2017</v>
      </c>
      <c r="H6" s="1882"/>
      <c r="I6" s="1882"/>
      <c r="J6" s="1882"/>
      <c r="O6" s="365"/>
      <c r="P6" s="365"/>
      <c r="Q6" s="365"/>
      <c r="R6" s="365"/>
    </row>
    <row r="7" spans="2:34" ht="21.75" customHeight="1" x14ac:dyDescent="0.25">
      <c r="B7" s="1837"/>
      <c r="C7" s="1925" t="s">
        <v>23</v>
      </c>
      <c r="D7" s="1925"/>
      <c r="E7" s="1925"/>
      <c r="F7" s="1925"/>
      <c r="G7" s="1925" t="s">
        <v>23</v>
      </c>
      <c r="H7" s="1925"/>
      <c r="I7" s="1925"/>
      <c r="J7" s="1925"/>
      <c r="O7" s="366"/>
      <c r="P7" s="366"/>
      <c r="Q7" s="366"/>
      <c r="R7" s="366"/>
    </row>
    <row r="8" spans="2:34" ht="27" customHeight="1" x14ac:dyDescent="0.25">
      <c r="B8" s="1903"/>
      <c r="C8" s="1548" t="s">
        <v>24</v>
      </c>
      <c r="D8" s="1548" t="s">
        <v>25</v>
      </c>
      <c r="E8" s="1548" t="s">
        <v>26</v>
      </c>
      <c r="F8" s="1548" t="s">
        <v>10</v>
      </c>
      <c r="G8" s="1548" t="s">
        <v>24</v>
      </c>
      <c r="H8" s="1548" t="s">
        <v>25</v>
      </c>
      <c r="I8" s="1548" t="s">
        <v>26</v>
      </c>
      <c r="J8" s="1548" t="s">
        <v>10</v>
      </c>
      <c r="K8" s="1928"/>
      <c r="L8" s="1928"/>
      <c r="O8" s="368"/>
      <c r="P8" s="368"/>
      <c r="Q8" s="368"/>
      <c r="R8" s="368"/>
    </row>
    <row r="9" spans="2:34" ht="18" customHeight="1" x14ac:dyDescent="0.25">
      <c r="B9" s="289" t="s">
        <v>194</v>
      </c>
      <c r="C9" s="369"/>
      <c r="D9" s="369"/>
      <c r="E9" s="369"/>
      <c r="F9" s="369"/>
      <c r="G9" s="369"/>
      <c r="H9" s="369"/>
      <c r="I9" s="369"/>
      <c r="J9" s="369"/>
      <c r="K9" s="358"/>
      <c r="L9" s="370"/>
      <c r="M9" s="1926"/>
      <c r="N9" s="1926"/>
      <c r="O9" s="1926"/>
      <c r="P9" s="1926"/>
      <c r="Q9" s="1926"/>
      <c r="R9" s="1926"/>
      <c r="S9" s="1926"/>
      <c r="T9" s="1926"/>
      <c r="U9" s="1926"/>
      <c r="V9" s="1926"/>
      <c r="W9" s="1926"/>
      <c r="X9" s="1926"/>
      <c r="Y9" s="1926"/>
      <c r="Z9" s="1926"/>
      <c r="AA9" s="1926"/>
      <c r="AB9" s="1926"/>
      <c r="AC9" s="1926"/>
      <c r="AD9" s="1926"/>
      <c r="AE9" s="1926"/>
      <c r="AF9" s="1926"/>
      <c r="AG9" s="1926"/>
    </row>
    <row r="10" spans="2:34" ht="18" customHeight="1" x14ac:dyDescent="0.2">
      <c r="B10" s="42" t="s">
        <v>27</v>
      </c>
      <c r="C10" s="371">
        <v>0.04</v>
      </c>
      <c r="D10" s="371">
        <v>4.8000000000000001E-2</v>
      </c>
      <c r="E10" s="371">
        <v>6.8000000000000005E-2</v>
      </c>
      <c r="F10" s="383">
        <v>4.5999999999999999E-2</v>
      </c>
      <c r="G10" s="372">
        <v>3.838385421733239E-2</v>
      </c>
      <c r="H10" s="372">
        <v>4.3411338807054188E-2</v>
      </c>
      <c r="I10" s="372">
        <v>5.9206671365608837E-2</v>
      </c>
      <c r="J10" s="1571">
        <v>4.2113972912739377E-2</v>
      </c>
      <c r="K10" s="358"/>
      <c r="L10" s="373"/>
      <c r="M10" s="374"/>
      <c r="N10" s="373"/>
      <c r="O10" s="375"/>
      <c r="P10" s="375"/>
      <c r="Q10" s="375"/>
      <c r="R10" s="375"/>
      <c r="S10" s="376"/>
      <c r="T10" s="376"/>
      <c r="U10" s="376"/>
      <c r="V10" s="377"/>
      <c r="W10" s="377"/>
      <c r="X10" s="377"/>
      <c r="Y10" s="377"/>
      <c r="Z10" s="378"/>
      <c r="AA10" s="376"/>
      <c r="AB10" s="376"/>
      <c r="AC10" s="376"/>
      <c r="AD10" s="377"/>
      <c r="AE10" s="377"/>
      <c r="AF10" s="377"/>
      <c r="AG10" s="377"/>
    </row>
    <row r="11" spans="2:34" ht="18" customHeight="1" x14ac:dyDescent="0.2">
      <c r="B11" s="42" t="s">
        <v>28</v>
      </c>
      <c r="C11" s="371">
        <v>3.4000000000000002E-2</v>
      </c>
      <c r="D11" s="371">
        <v>4.4999999999999998E-2</v>
      </c>
      <c r="E11" s="371">
        <v>4.9000000000000002E-2</v>
      </c>
      <c r="F11" s="383">
        <v>3.9E-2</v>
      </c>
      <c r="G11" s="372">
        <v>3.6018919828217456E-2</v>
      </c>
      <c r="H11" s="372">
        <v>4.2720647514747086E-2</v>
      </c>
      <c r="I11" s="372">
        <v>6.8086044013551103E-2</v>
      </c>
      <c r="J11" s="1571">
        <v>4.0330493157758843E-2</v>
      </c>
      <c r="K11" s="358"/>
      <c r="L11" s="373"/>
      <c r="M11" s="374"/>
      <c r="N11" s="373"/>
      <c r="O11" s="375"/>
      <c r="P11" s="375"/>
      <c r="Q11" s="375"/>
      <c r="R11" s="375"/>
      <c r="S11" s="376"/>
      <c r="T11" s="376"/>
      <c r="U11" s="376"/>
      <c r="V11" s="377"/>
      <c r="W11" s="377"/>
      <c r="X11" s="377"/>
      <c r="Y11" s="377"/>
      <c r="Z11" s="378"/>
      <c r="AA11" s="376"/>
      <c r="AB11" s="376"/>
      <c r="AC11" s="376"/>
      <c r="AD11" s="377"/>
      <c r="AE11" s="377"/>
      <c r="AF11" s="377"/>
      <c r="AG11" s="377"/>
    </row>
    <row r="12" spans="2:34" ht="18" customHeight="1" x14ac:dyDescent="0.2">
      <c r="B12" s="42" t="s">
        <v>29</v>
      </c>
      <c r="C12" s="371">
        <v>1.2999999999999999E-2</v>
      </c>
      <c r="D12" s="371">
        <v>1.4E-2</v>
      </c>
      <c r="E12" s="371">
        <v>1.4E-2</v>
      </c>
      <c r="F12" s="383">
        <v>1.4E-2</v>
      </c>
      <c r="G12" s="372">
        <v>1.3396493980629393E-2</v>
      </c>
      <c r="H12" s="372">
        <v>1.1800305441989737E-2</v>
      </c>
      <c r="I12" s="372">
        <v>1.1447702359738647E-2</v>
      </c>
      <c r="J12" s="1571">
        <v>1.2524706718805545E-2</v>
      </c>
      <c r="K12" s="358"/>
      <c r="L12" s="373"/>
      <c r="M12" s="374"/>
      <c r="N12" s="373"/>
      <c r="O12" s="375"/>
      <c r="P12" s="375"/>
      <c r="Q12" s="375"/>
      <c r="R12" s="375"/>
      <c r="S12" s="376"/>
      <c r="T12" s="376"/>
      <c r="U12" s="376"/>
      <c r="V12" s="377"/>
      <c r="W12" s="377"/>
      <c r="X12" s="377"/>
      <c r="Y12" s="377"/>
      <c r="Z12" s="378"/>
      <c r="AA12" s="376"/>
      <c r="AB12" s="376"/>
      <c r="AC12" s="376"/>
      <c r="AD12" s="377"/>
      <c r="AE12" s="377"/>
      <c r="AF12" s="377"/>
      <c r="AG12" s="377"/>
    </row>
    <row r="13" spans="2:34" ht="18" customHeight="1" x14ac:dyDescent="0.2">
      <c r="B13" s="42" t="s">
        <v>30</v>
      </c>
      <c r="C13" s="371">
        <v>4.2000000000000003E-2</v>
      </c>
      <c r="D13" s="371">
        <v>6.2E-2</v>
      </c>
      <c r="E13" s="371">
        <v>4.7E-2</v>
      </c>
      <c r="F13" s="383">
        <v>4.9000000000000002E-2</v>
      </c>
      <c r="G13" s="372">
        <v>4.1674459776394591E-2</v>
      </c>
      <c r="H13" s="372">
        <v>5.6252941411468263E-2</v>
      </c>
      <c r="I13" s="372">
        <v>4.4871193703604845E-2</v>
      </c>
      <c r="J13" s="1571">
        <v>4.7046185089544543E-2</v>
      </c>
      <c r="K13" s="358"/>
      <c r="L13" s="373"/>
      <c r="M13" s="374"/>
      <c r="N13" s="373"/>
      <c r="O13" s="375"/>
      <c r="P13" s="375"/>
      <c r="Q13" s="375"/>
      <c r="R13" s="375"/>
      <c r="S13" s="376"/>
      <c r="T13" s="376"/>
      <c r="U13" s="376"/>
      <c r="V13" s="377"/>
      <c r="W13" s="377"/>
      <c r="X13" s="377"/>
      <c r="Y13" s="377"/>
      <c r="Z13" s="378"/>
      <c r="AA13" s="376"/>
      <c r="AB13" s="376"/>
      <c r="AC13" s="376"/>
      <c r="AD13" s="377"/>
      <c r="AE13" s="377"/>
      <c r="AF13" s="377"/>
      <c r="AG13" s="377"/>
    </row>
    <row r="14" spans="2:34" ht="18" customHeight="1" x14ac:dyDescent="0.2">
      <c r="B14" s="42" t="s">
        <v>31</v>
      </c>
      <c r="C14" s="371">
        <v>1.4999999999999999E-2</v>
      </c>
      <c r="D14" s="371">
        <v>1.4999999999999999E-2</v>
      </c>
      <c r="E14" s="371">
        <v>1.7999999999999999E-2</v>
      </c>
      <c r="F14" s="383">
        <v>1.4999999999999999E-2</v>
      </c>
      <c r="G14" s="372">
        <v>1.8339424325712044E-2</v>
      </c>
      <c r="H14" s="372">
        <v>1.424995634204552E-2</v>
      </c>
      <c r="I14" s="372">
        <v>1.4929214929214929E-2</v>
      </c>
      <c r="J14" s="1571">
        <v>1.617102691011937E-2</v>
      </c>
      <c r="K14" s="358"/>
      <c r="L14" s="373"/>
      <c r="M14" s="374"/>
      <c r="N14" s="373"/>
      <c r="O14" s="375"/>
      <c r="P14" s="375"/>
      <c r="Q14" s="375"/>
      <c r="R14" s="375"/>
      <c r="S14" s="376"/>
      <c r="T14" s="376"/>
      <c r="U14" s="376"/>
      <c r="V14" s="377"/>
      <c r="W14" s="377"/>
      <c r="X14" s="377"/>
      <c r="Y14" s="377"/>
      <c r="Z14" s="378"/>
      <c r="AA14" s="376"/>
      <c r="AB14" s="376"/>
      <c r="AC14" s="376"/>
      <c r="AD14" s="377"/>
      <c r="AE14" s="377"/>
      <c r="AF14" s="377"/>
      <c r="AG14" s="377"/>
    </row>
    <row r="15" spans="2:34" ht="18" customHeight="1" x14ac:dyDescent="0.2">
      <c r="B15" s="42" t="s">
        <v>32</v>
      </c>
      <c r="C15" s="371">
        <v>4.8000000000000001E-2</v>
      </c>
      <c r="D15" s="371">
        <v>4.4999999999999998E-2</v>
      </c>
      <c r="E15" s="371">
        <v>0.05</v>
      </c>
      <c r="F15" s="383">
        <v>4.5999999999999999E-2</v>
      </c>
      <c r="G15" s="372">
        <v>4.0268675742371994E-2</v>
      </c>
      <c r="H15" s="372">
        <v>4.1152597619938037E-2</v>
      </c>
      <c r="I15" s="372">
        <v>4.5699157396329203E-2</v>
      </c>
      <c r="J15" s="1571">
        <v>4.1278716668410889E-2</v>
      </c>
      <c r="K15" s="358"/>
      <c r="L15" s="373"/>
      <c r="M15" s="374"/>
      <c r="N15" s="373"/>
      <c r="O15" s="375"/>
      <c r="P15" s="375"/>
      <c r="Q15" s="375"/>
      <c r="R15" s="375"/>
      <c r="S15" s="376"/>
      <c r="T15" s="376"/>
      <c r="U15" s="376"/>
      <c r="V15" s="377"/>
      <c r="W15" s="377"/>
      <c r="X15" s="377"/>
      <c r="Y15" s="377"/>
      <c r="Z15" s="378"/>
      <c r="AA15" s="376"/>
      <c r="AB15" s="376"/>
      <c r="AC15" s="376"/>
      <c r="AD15" s="377"/>
      <c r="AE15" s="377"/>
      <c r="AF15" s="377"/>
      <c r="AG15" s="377"/>
    </row>
    <row r="16" spans="2:34" ht="18" customHeight="1" x14ac:dyDescent="0.2">
      <c r="B16" s="42" t="s">
        <v>33</v>
      </c>
      <c r="C16" s="371">
        <v>3.2000000000000001E-2</v>
      </c>
      <c r="D16" s="371">
        <v>4.2000000000000003E-2</v>
      </c>
      <c r="E16" s="371">
        <v>5.2999999999999999E-2</v>
      </c>
      <c r="F16" s="383">
        <v>3.7999999999999999E-2</v>
      </c>
      <c r="G16" s="372">
        <v>2.9343035435974857E-2</v>
      </c>
      <c r="H16" s="372">
        <v>3.9301757413089632E-2</v>
      </c>
      <c r="I16" s="372">
        <v>5.9761973098036637E-2</v>
      </c>
      <c r="J16" s="1571">
        <v>3.6838763460536661E-2</v>
      </c>
      <c r="K16" s="358"/>
      <c r="L16" s="373"/>
      <c r="M16" s="374"/>
      <c r="N16" s="373"/>
      <c r="O16" s="375"/>
      <c r="P16" s="375"/>
      <c r="Q16" s="375"/>
      <c r="R16" s="375"/>
      <c r="S16" s="376"/>
      <c r="T16" s="376"/>
      <c r="U16" s="376"/>
      <c r="V16" s="377"/>
      <c r="W16" s="377"/>
      <c r="X16" s="377"/>
      <c r="Y16" s="377"/>
      <c r="Z16" s="378"/>
      <c r="AA16" s="376"/>
      <c r="AB16" s="376"/>
      <c r="AC16" s="376"/>
      <c r="AD16" s="377"/>
      <c r="AE16" s="377"/>
      <c r="AF16" s="377"/>
      <c r="AG16" s="377"/>
    </row>
    <row r="17" spans="2:33" ht="18" customHeight="1" x14ac:dyDescent="0.2">
      <c r="B17" s="42" t="s">
        <v>34</v>
      </c>
      <c r="C17" s="371">
        <v>5.1999999999999998E-2</v>
      </c>
      <c r="D17" s="371">
        <v>5.7000000000000002E-2</v>
      </c>
      <c r="E17" s="371">
        <v>4.4999999999999998E-2</v>
      </c>
      <c r="F17" s="383">
        <v>5.1999999999999998E-2</v>
      </c>
      <c r="G17" s="372">
        <v>4.4025555063571385E-2</v>
      </c>
      <c r="H17" s="372">
        <v>5.3835006051536093E-2</v>
      </c>
      <c r="I17" s="372">
        <v>4.1795059671380828E-2</v>
      </c>
      <c r="J17" s="1571">
        <v>4.7015704803259555E-2</v>
      </c>
      <c r="K17" s="358"/>
      <c r="L17" s="373"/>
      <c r="M17" s="374"/>
      <c r="N17" s="373"/>
      <c r="O17" s="375"/>
      <c r="P17" s="375"/>
      <c r="Q17" s="375"/>
      <c r="R17" s="375"/>
      <c r="S17" s="376"/>
      <c r="T17" s="376"/>
      <c r="U17" s="376"/>
      <c r="V17" s="377"/>
      <c r="W17" s="377"/>
      <c r="X17" s="377"/>
      <c r="Y17" s="377"/>
      <c r="Z17" s="378"/>
      <c r="AA17" s="376"/>
      <c r="AB17" s="376"/>
      <c r="AC17" s="376"/>
      <c r="AD17" s="377"/>
      <c r="AE17" s="377"/>
      <c r="AF17" s="377"/>
      <c r="AG17" s="377"/>
    </row>
    <row r="18" spans="2:33" ht="18" customHeight="1" x14ac:dyDescent="0.2">
      <c r="B18" s="42" t="s">
        <v>35</v>
      </c>
      <c r="C18" s="371">
        <v>3.5999999999999997E-2</v>
      </c>
      <c r="D18" s="371">
        <v>6.4000000000000001E-2</v>
      </c>
      <c r="E18" s="371">
        <v>4.3999999999999997E-2</v>
      </c>
      <c r="F18" s="383">
        <v>4.9000000000000002E-2</v>
      </c>
      <c r="G18" s="372">
        <v>3.4503098914383759E-2</v>
      </c>
      <c r="H18" s="372">
        <v>6.0945877566458299E-2</v>
      </c>
      <c r="I18" s="372">
        <v>3.9279023934041535E-2</v>
      </c>
      <c r="J18" s="1571">
        <v>4.6270543615676361E-2</v>
      </c>
      <c r="K18" s="358"/>
      <c r="L18" s="373"/>
      <c r="M18" s="374"/>
      <c r="N18" s="373"/>
      <c r="O18" s="375"/>
      <c r="P18" s="375"/>
      <c r="Q18" s="375"/>
      <c r="R18" s="375"/>
      <c r="S18" s="376"/>
      <c r="T18" s="376"/>
      <c r="U18" s="376"/>
      <c r="V18" s="377"/>
      <c r="W18" s="377"/>
      <c r="X18" s="377"/>
      <c r="Y18" s="377"/>
      <c r="Z18" s="378"/>
      <c r="AA18" s="376"/>
      <c r="AB18" s="376"/>
      <c r="AC18" s="376"/>
      <c r="AD18" s="377"/>
      <c r="AE18" s="377"/>
      <c r="AF18" s="377"/>
      <c r="AG18" s="377"/>
    </row>
    <row r="19" spans="2:33" ht="18" customHeight="1" x14ac:dyDescent="0.2">
      <c r="B19" s="42" t="s">
        <v>36</v>
      </c>
      <c r="C19" s="371">
        <v>1.2E-2</v>
      </c>
      <c r="D19" s="371">
        <v>1.2999999999999999E-2</v>
      </c>
      <c r="E19" s="371">
        <v>1.0999999999999999E-2</v>
      </c>
      <c r="F19" s="383">
        <v>1.2E-2</v>
      </c>
      <c r="G19" s="372">
        <v>1.1734444420824386E-2</v>
      </c>
      <c r="H19" s="372">
        <v>1.1841907943386371E-2</v>
      </c>
      <c r="I19" s="372">
        <v>1.0954760297096557E-2</v>
      </c>
      <c r="J19" s="1571">
        <v>1.172528376193646E-2</v>
      </c>
      <c r="K19" s="358"/>
      <c r="L19" s="373"/>
      <c r="M19" s="374"/>
      <c r="N19" s="373"/>
      <c r="O19" s="375"/>
      <c r="P19" s="375"/>
      <c r="Q19" s="375"/>
      <c r="R19" s="375"/>
      <c r="S19" s="376"/>
      <c r="T19" s="376"/>
      <c r="U19" s="376"/>
      <c r="V19" s="377"/>
      <c r="W19" s="377"/>
      <c r="X19" s="377"/>
      <c r="Y19" s="377"/>
      <c r="Z19" s="378"/>
      <c r="AA19" s="376"/>
      <c r="AB19" s="376"/>
      <c r="AC19" s="376"/>
      <c r="AD19" s="377"/>
      <c r="AE19" s="377"/>
      <c r="AF19" s="377"/>
      <c r="AG19" s="377"/>
    </row>
    <row r="20" spans="2:33" ht="18" customHeight="1" x14ac:dyDescent="0.2">
      <c r="B20" s="42" t="s">
        <v>37</v>
      </c>
      <c r="C20" s="371">
        <v>2.5999999999999999E-2</v>
      </c>
      <c r="D20" s="371">
        <v>0.03</v>
      </c>
      <c r="E20" s="371">
        <v>3.4000000000000002E-2</v>
      </c>
      <c r="F20" s="383">
        <v>2.9000000000000001E-2</v>
      </c>
      <c r="G20" s="372">
        <v>2.3357434513534305E-2</v>
      </c>
      <c r="H20" s="372">
        <v>2.8603945536095222E-2</v>
      </c>
      <c r="I20" s="372">
        <v>3.5276971252003082E-2</v>
      </c>
      <c r="J20" s="1571">
        <v>2.6665635589140309E-2</v>
      </c>
      <c r="K20" s="358"/>
      <c r="L20" s="373"/>
      <c r="M20" s="374"/>
      <c r="N20" s="373"/>
      <c r="O20" s="375"/>
      <c r="P20" s="375"/>
      <c r="Q20" s="375"/>
      <c r="R20" s="375"/>
      <c r="S20" s="376"/>
      <c r="T20" s="376"/>
      <c r="U20" s="376"/>
      <c r="V20" s="377"/>
      <c r="W20" s="377"/>
      <c r="X20" s="377"/>
      <c r="Y20" s="377"/>
      <c r="Z20" s="378"/>
      <c r="AA20" s="376"/>
      <c r="AB20" s="376"/>
      <c r="AC20" s="376"/>
      <c r="AD20" s="377"/>
      <c r="AE20" s="377"/>
      <c r="AF20" s="377"/>
      <c r="AG20" s="377"/>
    </row>
    <row r="21" spans="2:33" ht="18" customHeight="1" x14ac:dyDescent="0.2">
      <c r="B21" s="42" t="s">
        <v>38</v>
      </c>
      <c r="C21" s="371">
        <v>1.7000000000000001E-2</v>
      </c>
      <c r="D21" s="371">
        <v>3.2000000000000001E-2</v>
      </c>
      <c r="E21" s="371">
        <v>3.5999999999999997E-2</v>
      </c>
      <c r="F21" s="383">
        <v>2.4E-2</v>
      </c>
      <c r="G21" s="372">
        <v>1.7758126366769742E-2</v>
      </c>
      <c r="H21" s="372">
        <v>3.0072784605084123E-2</v>
      </c>
      <c r="I21" s="372">
        <v>3.7615988579586007E-2</v>
      </c>
      <c r="J21" s="1571">
        <v>2.4428315402767631E-2</v>
      </c>
      <c r="K21" s="358"/>
      <c r="L21" s="373"/>
      <c r="M21" s="374"/>
      <c r="N21" s="373"/>
      <c r="O21" s="375"/>
      <c r="P21" s="375"/>
      <c r="Q21" s="375"/>
      <c r="R21" s="375"/>
      <c r="S21" s="376"/>
      <c r="T21" s="376"/>
      <c r="U21" s="376"/>
      <c r="V21" s="377"/>
      <c r="W21" s="377"/>
      <c r="X21" s="377"/>
      <c r="Y21" s="377"/>
      <c r="Z21" s="378"/>
      <c r="AA21" s="376"/>
      <c r="AB21" s="376"/>
      <c r="AC21" s="376"/>
      <c r="AD21" s="377"/>
      <c r="AE21" s="377"/>
      <c r="AF21" s="377"/>
      <c r="AG21" s="377"/>
    </row>
    <row r="22" spans="2:33" ht="18" customHeight="1" x14ac:dyDescent="0.2">
      <c r="B22" s="42" t="s">
        <v>39</v>
      </c>
      <c r="C22" s="371">
        <v>1.7000000000000001E-2</v>
      </c>
      <c r="D22" s="371">
        <v>2.1999999999999999E-2</v>
      </c>
      <c r="E22" s="371">
        <v>2.5000000000000001E-2</v>
      </c>
      <c r="F22" s="383">
        <v>1.9E-2</v>
      </c>
      <c r="G22" s="372">
        <v>1.7165512738396196E-2</v>
      </c>
      <c r="H22" s="372">
        <v>1.8858068962947783E-2</v>
      </c>
      <c r="I22" s="372">
        <v>2.5165468067476191E-2</v>
      </c>
      <c r="J22" s="1571">
        <v>1.8518838804791847E-2</v>
      </c>
      <c r="K22" s="358"/>
      <c r="L22" s="373"/>
      <c r="M22" s="374"/>
      <c r="N22" s="373"/>
      <c r="O22" s="375"/>
      <c r="P22" s="375"/>
      <c r="Q22" s="375"/>
      <c r="R22" s="375"/>
      <c r="S22" s="376"/>
      <c r="T22" s="376"/>
      <c r="U22" s="376"/>
      <c r="V22" s="377"/>
      <c r="W22" s="377"/>
      <c r="X22" s="377"/>
      <c r="Y22" s="377"/>
      <c r="Z22" s="378"/>
      <c r="AA22" s="376"/>
      <c r="AB22" s="376"/>
      <c r="AC22" s="376"/>
      <c r="AD22" s="377"/>
      <c r="AE22" s="377"/>
      <c r="AF22" s="377"/>
      <c r="AG22" s="377"/>
    </row>
    <row r="23" spans="2:33" ht="18" customHeight="1" x14ac:dyDescent="0.2">
      <c r="B23" s="42" t="s">
        <v>40</v>
      </c>
      <c r="C23" s="371">
        <v>2.1000000000000001E-2</v>
      </c>
      <c r="D23" s="371">
        <v>2.4E-2</v>
      </c>
      <c r="E23" s="371">
        <v>2.9000000000000001E-2</v>
      </c>
      <c r="F23" s="383">
        <v>2.3E-2</v>
      </c>
      <c r="G23" s="372">
        <v>1.9792780923837818E-2</v>
      </c>
      <c r="H23" s="372">
        <v>2.2886022312216547E-2</v>
      </c>
      <c r="I23" s="372">
        <v>3.2584001943905122E-2</v>
      </c>
      <c r="J23" s="1571">
        <v>2.298288991653771E-2</v>
      </c>
      <c r="K23" s="358"/>
      <c r="L23" s="373"/>
      <c r="M23" s="374"/>
      <c r="N23" s="373"/>
      <c r="O23" s="375"/>
      <c r="P23" s="375"/>
      <c r="Q23" s="375"/>
      <c r="R23" s="375"/>
      <c r="S23" s="376"/>
      <c r="T23" s="376"/>
      <c r="U23" s="376"/>
      <c r="V23" s="377"/>
      <c r="W23" s="377"/>
      <c r="X23" s="377"/>
      <c r="Y23" s="377"/>
      <c r="Z23" s="378"/>
      <c r="AA23" s="376"/>
      <c r="AB23" s="376"/>
      <c r="AC23" s="376"/>
      <c r="AD23" s="377"/>
      <c r="AE23" s="377"/>
      <c r="AF23" s="377"/>
      <c r="AG23" s="377"/>
    </row>
    <row r="24" spans="2:33" ht="18" customHeight="1" x14ac:dyDescent="0.2">
      <c r="B24" s="42" t="s">
        <v>41</v>
      </c>
      <c r="C24" s="371">
        <v>2.8000000000000001E-2</v>
      </c>
      <c r="D24" s="371">
        <v>3.4000000000000002E-2</v>
      </c>
      <c r="E24" s="371">
        <v>0.04</v>
      </c>
      <c r="F24" s="383">
        <v>3.1E-2</v>
      </c>
      <c r="G24" s="372">
        <v>2.6446277469629718E-2</v>
      </c>
      <c r="H24" s="372">
        <v>3.4014941550458651E-2</v>
      </c>
      <c r="I24" s="372">
        <v>3.8229259085443765E-2</v>
      </c>
      <c r="J24" s="1571">
        <v>2.9680340131487314E-2</v>
      </c>
      <c r="K24" s="358"/>
      <c r="L24" s="373"/>
      <c r="M24" s="374"/>
      <c r="N24" s="373"/>
      <c r="O24" s="375"/>
      <c r="P24" s="375"/>
      <c r="Q24" s="375"/>
      <c r="R24" s="375"/>
      <c r="S24" s="376"/>
      <c r="T24" s="376"/>
      <c r="U24" s="376"/>
      <c r="V24" s="377"/>
      <c r="W24" s="377"/>
      <c r="X24" s="377"/>
      <c r="Y24" s="377"/>
      <c r="Z24" s="378"/>
      <c r="AA24" s="376"/>
      <c r="AB24" s="376"/>
      <c r="AC24" s="376"/>
      <c r="AD24" s="377"/>
      <c r="AE24" s="377"/>
      <c r="AF24" s="377"/>
      <c r="AG24" s="377"/>
    </row>
    <row r="25" spans="2:33" ht="18" customHeight="1" x14ac:dyDescent="0.2">
      <c r="B25" s="42" t="s">
        <v>42</v>
      </c>
      <c r="C25" s="371">
        <v>2.1000000000000001E-2</v>
      </c>
      <c r="D25" s="371">
        <v>2.3E-2</v>
      </c>
      <c r="E25" s="371">
        <v>2.7E-2</v>
      </c>
      <c r="F25" s="383">
        <v>2.3E-2</v>
      </c>
      <c r="G25" s="372">
        <v>1.6343743221634274E-2</v>
      </c>
      <c r="H25" s="372">
        <v>2.1961898731244739E-2</v>
      </c>
      <c r="I25" s="372">
        <v>2.4066549240508536E-2</v>
      </c>
      <c r="J25" s="1571">
        <v>2.0032026367339327E-2</v>
      </c>
      <c r="K25" s="358"/>
      <c r="L25" s="373"/>
      <c r="M25" s="374"/>
      <c r="N25" s="373"/>
      <c r="O25" s="375"/>
      <c r="P25" s="375"/>
      <c r="Q25" s="375"/>
      <c r="R25" s="375"/>
      <c r="S25" s="376"/>
      <c r="T25" s="376"/>
      <c r="U25" s="376"/>
      <c r="V25" s="377"/>
      <c r="W25" s="377"/>
      <c r="X25" s="377"/>
      <c r="Y25" s="377"/>
      <c r="Z25" s="378"/>
      <c r="AA25" s="376"/>
      <c r="AB25" s="376"/>
      <c r="AC25" s="376"/>
      <c r="AD25" s="377"/>
      <c r="AE25" s="377"/>
      <c r="AF25" s="377"/>
      <c r="AG25" s="377"/>
    </row>
    <row r="26" spans="2:33" ht="18" customHeight="1" x14ac:dyDescent="0.2">
      <c r="B26" s="42" t="s">
        <v>43</v>
      </c>
      <c r="C26" s="371">
        <v>0</v>
      </c>
      <c r="D26" s="371">
        <v>1.9E-2</v>
      </c>
      <c r="E26" s="371">
        <v>0</v>
      </c>
      <c r="F26" s="383">
        <v>1.6E-2</v>
      </c>
      <c r="G26" s="372">
        <v>7.1174377224199285E-3</v>
      </c>
      <c r="H26" s="372">
        <v>1.8841262364578427E-2</v>
      </c>
      <c r="I26" s="372">
        <v>5.5299539170506916E-2</v>
      </c>
      <c r="J26" s="1571">
        <v>1.8376722817764167E-2</v>
      </c>
      <c r="K26" s="358"/>
      <c r="L26" s="374"/>
      <c r="M26" s="374"/>
      <c r="N26" s="374"/>
      <c r="O26" s="375"/>
      <c r="P26" s="375"/>
      <c r="Q26" s="375"/>
      <c r="R26" s="375"/>
      <c r="S26" s="376"/>
      <c r="T26" s="376"/>
      <c r="U26" s="376"/>
      <c r="V26" s="377"/>
      <c r="W26" s="377"/>
      <c r="X26" s="377"/>
      <c r="Y26" s="377"/>
      <c r="Z26" s="378"/>
      <c r="AA26" s="376"/>
      <c r="AB26" s="376"/>
      <c r="AC26" s="376"/>
      <c r="AD26" s="377"/>
      <c r="AE26" s="377"/>
      <c r="AF26" s="377"/>
      <c r="AG26" s="377"/>
    </row>
    <row r="27" spans="2:33" ht="18" customHeight="1" x14ac:dyDescent="0.25">
      <c r="B27" s="289" t="s">
        <v>195</v>
      </c>
      <c r="C27" s="379">
        <v>0.03</v>
      </c>
      <c r="D27" s="379">
        <v>4.1000000000000002E-2</v>
      </c>
      <c r="E27" s="379">
        <v>4.1000000000000002E-2</v>
      </c>
      <c r="F27" s="379">
        <v>3.5999999999999997E-2</v>
      </c>
      <c r="G27" s="379">
        <v>2.8659944659509419E-2</v>
      </c>
      <c r="H27" s="379">
        <v>3.7598499440621595E-2</v>
      </c>
      <c r="I27" s="379">
        <v>4.1052778300814073E-2</v>
      </c>
      <c r="J27" s="379">
        <v>3.3677052513158848E-2</v>
      </c>
      <c r="K27" s="380"/>
      <c r="L27" s="381"/>
      <c r="M27" s="381"/>
      <c r="N27" s="382"/>
      <c r="O27" s="375"/>
      <c r="P27" s="375"/>
      <c r="Q27" s="375"/>
      <c r="R27" s="375"/>
      <c r="S27" s="376"/>
      <c r="T27" s="376"/>
      <c r="U27" s="376"/>
      <c r="V27" s="377"/>
      <c r="W27" s="377"/>
      <c r="X27" s="377"/>
      <c r="Y27" s="377"/>
      <c r="Z27" s="378"/>
      <c r="AA27" s="376"/>
      <c r="AB27" s="376"/>
      <c r="AC27" s="376"/>
      <c r="AD27" s="377"/>
      <c r="AE27" s="377"/>
      <c r="AF27" s="377"/>
      <c r="AG27" s="377"/>
    </row>
    <row r="28" spans="2:33" ht="18" customHeight="1" x14ac:dyDescent="0.25">
      <c r="B28" s="289" t="s">
        <v>196</v>
      </c>
      <c r="C28" s="383"/>
      <c r="D28" s="383"/>
      <c r="E28" s="383"/>
      <c r="F28" s="383"/>
      <c r="G28" s="383"/>
      <c r="H28" s="383"/>
      <c r="I28" s="383"/>
      <c r="J28" s="383"/>
      <c r="K28" s="384"/>
      <c r="L28" s="385"/>
      <c r="M28" s="386"/>
      <c r="N28" s="386"/>
      <c r="O28" s="375"/>
      <c r="P28" s="375"/>
      <c r="Q28" s="375"/>
      <c r="R28" s="375"/>
      <c r="S28" s="376"/>
      <c r="T28" s="376"/>
      <c r="U28" s="376"/>
      <c r="V28" s="376"/>
      <c r="W28" s="376"/>
      <c r="Z28" s="378"/>
      <c r="AA28" s="376"/>
      <c r="AB28" s="376"/>
      <c r="AC28" s="376"/>
      <c r="AD28" s="376"/>
      <c r="AE28" s="376"/>
    </row>
    <row r="29" spans="2:33" ht="18" customHeight="1" x14ac:dyDescent="0.2">
      <c r="B29" s="42" t="s">
        <v>27</v>
      </c>
      <c r="C29" s="371">
        <v>5.0000000000000001E-3</v>
      </c>
      <c r="D29" s="371">
        <v>4.0000000000000001E-3</v>
      </c>
      <c r="E29" s="371">
        <v>8.9999999999999993E-3</v>
      </c>
      <c r="F29" s="383">
        <v>5.0000000000000001E-3</v>
      </c>
      <c r="G29" s="372">
        <v>4.5421078570812758E-3</v>
      </c>
      <c r="H29" s="372">
        <v>4.2250770077807412E-3</v>
      </c>
      <c r="I29" s="372">
        <v>7.0993656428067972E-3</v>
      </c>
      <c r="J29" s="1571">
        <v>4.6400218697943202E-3</v>
      </c>
      <c r="K29" s="384"/>
      <c r="L29" s="384"/>
      <c r="M29" s="387"/>
      <c r="N29" s="387"/>
      <c r="O29" s="375"/>
      <c r="P29" s="375"/>
      <c r="Q29" s="375"/>
      <c r="R29" s="375"/>
      <c r="S29" s="376"/>
      <c r="T29" s="376"/>
      <c r="U29" s="376"/>
      <c r="V29" s="376"/>
      <c r="W29" s="376"/>
      <c r="Z29" s="376"/>
      <c r="AA29" s="376"/>
      <c r="AB29" s="376"/>
      <c r="AC29" s="376"/>
      <c r="AD29" s="376"/>
      <c r="AE29" s="376"/>
    </row>
    <row r="30" spans="2:33" ht="18" customHeight="1" x14ac:dyDescent="0.2">
      <c r="B30" s="42" t="s">
        <v>28</v>
      </c>
      <c r="C30" s="371">
        <v>4.0000000000000001E-3</v>
      </c>
      <c r="D30" s="371">
        <v>5.0000000000000001E-3</v>
      </c>
      <c r="E30" s="371">
        <v>5.0000000000000001E-3</v>
      </c>
      <c r="F30" s="383">
        <v>5.0000000000000001E-3</v>
      </c>
      <c r="G30" s="372">
        <v>5.8580221259078944E-3</v>
      </c>
      <c r="H30" s="372">
        <v>5.5555999010209215E-3</v>
      </c>
      <c r="I30" s="372">
        <v>4.2966920979425451E-3</v>
      </c>
      <c r="J30" s="1571">
        <v>5.6545313710302091E-3</v>
      </c>
      <c r="K30" s="384"/>
      <c r="L30" s="384"/>
      <c r="M30" s="387"/>
      <c r="N30" s="387"/>
      <c r="O30" s="375"/>
      <c r="P30" s="375"/>
      <c r="Q30" s="375"/>
      <c r="R30" s="375"/>
      <c r="S30" s="376"/>
      <c r="T30" s="376"/>
      <c r="U30" s="376"/>
      <c r="V30" s="376"/>
      <c r="W30" s="388"/>
      <c r="Z30" s="376"/>
      <c r="AA30" s="376"/>
      <c r="AB30" s="376"/>
      <c r="AC30" s="376"/>
      <c r="AD30" s="376"/>
      <c r="AE30" s="388"/>
    </row>
    <row r="31" spans="2:33" ht="18" customHeight="1" x14ac:dyDescent="0.2">
      <c r="B31" s="42" t="s">
        <v>29</v>
      </c>
      <c r="C31" s="371">
        <v>2E-3</v>
      </c>
      <c r="D31" s="371">
        <v>2E-3</v>
      </c>
      <c r="E31" s="371">
        <v>3.0000000000000001E-3</v>
      </c>
      <c r="F31" s="383">
        <v>2E-3</v>
      </c>
      <c r="G31" s="372">
        <v>2.3896448722203782E-3</v>
      </c>
      <c r="H31" s="372">
        <v>2.0868707373293744E-3</v>
      </c>
      <c r="I31" s="372">
        <v>2.8079269938981587E-3</v>
      </c>
      <c r="J31" s="1571">
        <v>2.2865268396729467E-3</v>
      </c>
      <c r="K31" s="384"/>
      <c r="L31" s="384"/>
      <c r="M31" s="387"/>
      <c r="N31" s="387"/>
      <c r="O31" s="375"/>
      <c r="P31" s="375"/>
      <c r="Q31" s="375"/>
      <c r="R31" s="375"/>
      <c r="S31" s="376"/>
      <c r="T31" s="376"/>
      <c r="U31" s="376"/>
      <c r="V31" s="376"/>
      <c r="W31" s="388"/>
      <c r="Z31" s="376"/>
      <c r="AA31" s="376"/>
      <c r="AB31" s="376"/>
      <c r="AC31" s="376"/>
      <c r="AD31" s="376"/>
      <c r="AE31" s="388"/>
    </row>
    <row r="32" spans="2:33" ht="18" customHeight="1" x14ac:dyDescent="0.2">
      <c r="B32" s="42" t="s">
        <v>30</v>
      </c>
      <c r="C32" s="371">
        <v>8.9999999999999993E-3</v>
      </c>
      <c r="D32" s="371">
        <v>1.2E-2</v>
      </c>
      <c r="E32" s="371">
        <v>0.01</v>
      </c>
      <c r="F32" s="383">
        <v>0.01</v>
      </c>
      <c r="G32" s="372">
        <v>9.5585699740571954E-3</v>
      </c>
      <c r="H32" s="372">
        <v>1.0400538637601542E-2</v>
      </c>
      <c r="I32" s="372">
        <v>1.0546894725831235E-2</v>
      </c>
      <c r="J32" s="1571">
        <v>9.979014196453433E-3</v>
      </c>
      <c r="K32" s="384"/>
      <c r="L32" s="384"/>
      <c r="M32" s="387"/>
      <c r="N32" s="387"/>
      <c r="O32" s="375"/>
      <c r="P32" s="375"/>
      <c r="Q32" s="375"/>
      <c r="R32" s="375"/>
      <c r="S32" s="376"/>
      <c r="T32" s="376"/>
      <c r="U32" s="376"/>
      <c r="V32" s="376"/>
      <c r="W32" s="388"/>
      <c r="Z32" s="376"/>
      <c r="AA32" s="376"/>
      <c r="AB32" s="376"/>
      <c r="AC32" s="376"/>
      <c r="AD32" s="376"/>
      <c r="AE32" s="388"/>
    </row>
    <row r="33" spans="2:31" ht="18" customHeight="1" x14ac:dyDescent="0.2">
      <c r="B33" s="42" t="s">
        <v>31</v>
      </c>
      <c r="C33" s="371">
        <v>5.0000000000000001E-3</v>
      </c>
      <c r="D33" s="371">
        <v>5.0000000000000001E-3</v>
      </c>
      <c r="E33" s="371">
        <v>4.0000000000000001E-3</v>
      </c>
      <c r="F33" s="383">
        <v>5.0000000000000001E-3</v>
      </c>
      <c r="G33" s="372">
        <v>4.7117098070011175E-3</v>
      </c>
      <c r="H33" s="372">
        <v>5.3088072646836253E-3</v>
      </c>
      <c r="I33" s="372">
        <v>6.1776061776061776E-3</v>
      </c>
      <c r="J33" s="1571">
        <v>5.0908788420746167E-3</v>
      </c>
      <c r="K33" s="384"/>
      <c r="L33" s="384"/>
      <c r="M33" s="387"/>
      <c r="N33" s="387"/>
      <c r="O33" s="375"/>
      <c r="P33" s="375"/>
      <c r="Q33" s="375"/>
      <c r="R33" s="375"/>
      <c r="S33" s="376"/>
      <c r="T33" s="376"/>
      <c r="U33" s="376"/>
      <c r="V33" s="376"/>
      <c r="W33" s="388"/>
      <c r="Z33" s="376"/>
      <c r="AA33" s="376"/>
      <c r="AB33" s="376"/>
      <c r="AC33" s="376"/>
      <c r="AD33" s="376"/>
      <c r="AE33" s="388"/>
    </row>
    <row r="34" spans="2:31" ht="18" customHeight="1" x14ac:dyDescent="0.2">
      <c r="B34" s="42" t="s">
        <v>32</v>
      </c>
      <c r="C34" s="371">
        <v>0.01</v>
      </c>
      <c r="D34" s="371">
        <v>1.2E-2</v>
      </c>
      <c r="E34" s="371">
        <v>1.4999999999999999E-2</v>
      </c>
      <c r="F34" s="383">
        <v>1.2E-2</v>
      </c>
      <c r="G34" s="372">
        <v>8.5874020731593163E-3</v>
      </c>
      <c r="H34" s="372">
        <v>1.1144323722700378E-2</v>
      </c>
      <c r="I34" s="372">
        <v>1.5171957335234071E-2</v>
      </c>
      <c r="J34" s="1571">
        <v>1.0750847032586247E-2</v>
      </c>
      <c r="K34" s="384"/>
      <c r="L34" s="384"/>
      <c r="M34" s="387"/>
      <c r="N34" s="387"/>
      <c r="O34" s="375"/>
      <c r="P34" s="375"/>
      <c r="Q34" s="375"/>
      <c r="R34" s="375"/>
    </row>
    <row r="35" spans="2:31" ht="18" customHeight="1" x14ac:dyDescent="0.2">
      <c r="B35" s="42" t="s">
        <v>33</v>
      </c>
      <c r="C35" s="371">
        <v>1.0999999999999999E-2</v>
      </c>
      <c r="D35" s="371">
        <v>1.2999999999999999E-2</v>
      </c>
      <c r="E35" s="371">
        <v>1.2E-2</v>
      </c>
      <c r="F35" s="383">
        <v>1.2E-2</v>
      </c>
      <c r="G35" s="372">
        <v>1.0735033842890148E-2</v>
      </c>
      <c r="H35" s="372">
        <v>1.2582788644782414E-2</v>
      </c>
      <c r="I35" s="372">
        <v>1.2347177585403013E-2</v>
      </c>
      <c r="J35" s="1571">
        <v>1.1712350806544491E-2</v>
      </c>
      <c r="K35" s="384"/>
      <c r="L35" s="384"/>
      <c r="M35" s="387"/>
      <c r="N35" s="387"/>
      <c r="O35" s="375"/>
      <c r="P35" s="375"/>
      <c r="Q35" s="375"/>
      <c r="R35" s="375"/>
    </row>
    <row r="36" spans="2:31" ht="18" customHeight="1" x14ac:dyDescent="0.2">
      <c r="B36" s="42" t="s">
        <v>34</v>
      </c>
      <c r="C36" s="371">
        <v>1.2999999999999999E-2</v>
      </c>
      <c r="D36" s="371">
        <v>1.2E-2</v>
      </c>
      <c r="E36" s="371">
        <v>1.2E-2</v>
      </c>
      <c r="F36" s="383">
        <v>1.2E-2</v>
      </c>
      <c r="G36" s="372">
        <v>1.1747377172135221E-2</v>
      </c>
      <c r="H36" s="372">
        <v>1.1521583812084591E-2</v>
      </c>
      <c r="I36" s="372">
        <v>1.3279266077146213E-2</v>
      </c>
      <c r="J36" s="1571">
        <v>1.1904279128488628E-2</v>
      </c>
      <c r="K36" s="384"/>
      <c r="L36" s="384"/>
      <c r="M36" s="387"/>
      <c r="N36" s="387"/>
      <c r="O36" s="375"/>
      <c r="P36" s="375"/>
      <c r="Q36" s="375"/>
      <c r="R36" s="375"/>
    </row>
    <row r="37" spans="2:31" ht="18" customHeight="1" x14ac:dyDescent="0.2">
      <c r="B37" s="42" t="s">
        <v>35</v>
      </c>
      <c r="C37" s="371">
        <v>0.01</v>
      </c>
      <c r="D37" s="371">
        <v>1.2E-2</v>
      </c>
      <c r="E37" s="371">
        <v>8.9999999999999993E-3</v>
      </c>
      <c r="F37" s="383">
        <v>1.0999999999999999E-2</v>
      </c>
      <c r="G37" s="372">
        <v>9.826277828632813E-3</v>
      </c>
      <c r="H37" s="372">
        <v>1.1735301483779626E-2</v>
      </c>
      <c r="I37" s="372">
        <v>8.9677350874827512E-3</v>
      </c>
      <c r="J37" s="1571">
        <v>1.0477951582165029E-2</v>
      </c>
      <c r="K37" s="384"/>
      <c r="L37" s="384"/>
      <c r="M37" s="387"/>
      <c r="N37" s="387"/>
      <c r="O37" s="375"/>
      <c r="P37" s="375"/>
      <c r="Q37" s="375"/>
      <c r="R37" s="375"/>
    </row>
    <row r="38" spans="2:31" ht="18" customHeight="1" x14ac:dyDescent="0.2">
      <c r="B38" s="42" t="s">
        <v>36</v>
      </c>
      <c r="C38" s="371">
        <v>0.01</v>
      </c>
      <c r="D38" s="371">
        <v>1.4999999999999999E-2</v>
      </c>
      <c r="E38" s="371">
        <v>1.4E-2</v>
      </c>
      <c r="F38" s="383">
        <v>1.2999999999999999E-2</v>
      </c>
      <c r="G38" s="372">
        <v>1.1599393270201088E-2</v>
      </c>
      <c r="H38" s="372">
        <v>1.3600095148954654E-2</v>
      </c>
      <c r="I38" s="372">
        <v>1.2575286968264685E-2</v>
      </c>
      <c r="J38" s="1571">
        <v>1.2765790813329677E-2</v>
      </c>
      <c r="K38" s="384"/>
      <c r="L38" s="384"/>
      <c r="M38" s="387"/>
      <c r="N38" s="387"/>
      <c r="O38" s="375"/>
      <c r="P38" s="375"/>
      <c r="Q38" s="375"/>
      <c r="R38" s="375"/>
    </row>
    <row r="39" spans="2:31" ht="18" customHeight="1" x14ac:dyDescent="0.2">
      <c r="B39" s="42" t="s">
        <v>37</v>
      </c>
      <c r="C39" s="371">
        <v>1.4E-2</v>
      </c>
      <c r="D39" s="371">
        <v>1.4999999999999999E-2</v>
      </c>
      <c r="E39" s="371">
        <v>1.4E-2</v>
      </c>
      <c r="F39" s="383">
        <v>1.4E-2</v>
      </c>
      <c r="G39" s="372">
        <v>1.3002578879019316E-2</v>
      </c>
      <c r="H39" s="372">
        <v>1.4469275799860093E-2</v>
      </c>
      <c r="I39" s="372">
        <v>1.3126314884466262E-2</v>
      </c>
      <c r="J39" s="1571">
        <v>1.3595656878677698E-2</v>
      </c>
      <c r="K39" s="384"/>
      <c r="L39" s="384"/>
      <c r="M39" s="387"/>
      <c r="N39" s="387"/>
      <c r="O39" s="375"/>
      <c r="P39" s="375"/>
      <c r="Q39" s="375"/>
      <c r="R39" s="375"/>
    </row>
    <row r="40" spans="2:31" ht="18" customHeight="1" x14ac:dyDescent="0.2">
      <c r="B40" s="42" t="s">
        <v>38</v>
      </c>
      <c r="C40" s="371">
        <v>8.0000000000000002E-3</v>
      </c>
      <c r="D40" s="371">
        <v>1.2E-2</v>
      </c>
      <c r="E40" s="371">
        <v>1.2999999999999999E-2</v>
      </c>
      <c r="F40" s="383">
        <v>0.01</v>
      </c>
      <c r="G40" s="372">
        <v>8.0000191617225422E-3</v>
      </c>
      <c r="H40" s="372">
        <v>1.2613118507159673E-2</v>
      </c>
      <c r="I40" s="372">
        <v>1.0849393290506781E-2</v>
      </c>
      <c r="J40" s="1571">
        <v>9.8228316453899955E-3</v>
      </c>
      <c r="K40" s="384"/>
      <c r="L40" s="384"/>
      <c r="M40" s="387"/>
      <c r="N40" s="387"/>
      <c r="O40" s="375"/>
      <c r="P40" s="375"/>
      <c r="Q40" s="375"/>
      <c r="R40" s="375"/>
    </row>
    <row r="41" spans="2:31" ht="18" customHeight="1" x14ac:dyDescent="0.2">
      <c r="B41" s="42" t="s">
        <v>39</v>
      </c>
      <c r="C41" s="371">
        <v>8.9999999999999993E-3</v>
      </c>
      <c r="D41" s="371">
        <v>0.01</v>
      </c>
      <c r="E41" s="371">
        <v>1.0999999999999999E-2</v>
      </c>
      <c r="F41" s="383">
        <v>8.9999999999999993E-3</v>
      </c>
      <c r="G41" s="372">
        <v>8.7910224879909002E-3</v>
      </c>
      <c r="H41" s="372">
        <v>9.0221866209645868E-3</v>
      </c>
      <c r="I41" s="372">
        <v>1.0974599245035958E-2</v>
      </c>
      <c r="J41" s="1571">
        <v>9.0925948508135315E-3</v>
      </c>
      <c r="K41" s="384"/>
      <c r="L41" s="384"/>
      <c r="M41" s="387"/>
      <c r="N41" s="387"/>
      <c r="O41" s="375"/>
      <c r="P41" s="375"/>
      <c r="Q41" s="375"/>
      <c r="R41" s="375"/>
    </row>
    <row r="42" spans="2:31" ht="18" customHeight="1" x14ac:dyDescent="0.2">
      <c r="B42" s="42" t="s">
        <v>40</v>
      </c>
      <c r="C42" s="371">
        <v>1.4E-2</v>
      </c>
      <c r="D42" s="371">
        <v>1.9E-2</v>
      </c>
      <c r="E42" s="371">
        <v>1.7000000000000001E-2</v>
      </c>
      <c r="F42" s="383">
        <v>1.6E-2</v>
      </c>
      <c r="G42" s="372">
        <v>1.4294256805853021E-2</v>
      </c>
      <c r="H42" s="372">
        <v>1.9708021142535559E-2</v>
      </c>
      <c r="I42" s="372">
        <v>1.6815722984083094E-2</v>
      </c>
      <c r="J42" s="1571">
        <v>1.6096106021265683E-2</v>
      </c>
      <c r="K42" s="384"/>
      <c r="L42" s="384"/>
      <c r="M42" s="387"/>
      <c r="N42" s="387"/>
      <c r="O42" s="375"/>
      <c r="P42" s="375"/>
      <c r="Q42" s="375"/>
      <c r="R42" s="375"/>
    </row>
    <row r="43" spans="2:31" ht="18" customHeight="1" x14ac:dyDescent="0.2">
      <c r="B43" s="42" t="s">
        <v>41</v>
      </c>
      <c r="C43" s="371">
        <v>1.0999999999999999E-2</v>
      </c>
      <c r="D43" s="371">
        <v>1.4E-2</v>
      </c>
      <c r="E43" s="371">
        <v>1.4999999999999999E-2</v>
      </c>
      <c r="F43" s="383">
        <v>1.2E-2</v>
      </c>
      <c r="G43" s="372">
        <v>1.0931383725662755E-2</v>
      </c>
      <c r="H43" s="372">
        <v>1.3923139034982433E-2</v>
      </c>
      <c r="I43" s="372">
        <v>1.4592889220787672E-2</v>
      </c>
      <c r="J43" s="1571">
        <v>1.211262496655701E-2</v>
      </c>
      <c r="K43" s="384"/>
      <c r="L43" s="384"/>
      <c r="M43" s="387"/>
      <c r="N43" s="387"/>
      <c r="O43" s="375"/>
      <c r="P43" s="375"/>
      <c r="Q43" s="375"/>
      <c r="R43" s="375"/>
    </row>
    <row r="44" spans="2:31" ht="18" customHeight="1" x14ac:dyDescent="0.2">
      <c r="B44" s="42" t="s">
        <v>42</v>
      </c>
      <c r="C44" s="371">
        <v>8.9999999999999993E-3</v>
      </c>
      <c r="D44" s="371">
        <v>0.01</v>
      </c>
      <c r="E44" s="371">
        <v>8.9999999999999993E-3</v>
      </c>
      <c r="F44" s="383">
        <v>8.9999999999999993E-3</v>
      </c>
      <c r="G44" s="372">
        <v>9.9878430798876119E-3</v>
      </c>
      <c r="H44" s="372">
        <v>9.0349583388032156E-3</v>
      </c>
      <c r="I44" s="372">
        <v>7.1153276015416536E-3</v>
      </c>
      <c r="J44" s="1571">
        <v>9.1881471347283993E-3</v>
      </c>
      <c r="K44" s="384"/>
      <c r="L44" s="384"/>
      <c r="M44" s="387"/>
      <c r="N44" s="387"/>
      <c r="O44" s="375"/>
      <c r="P44" s="375"/>
      <c r="Q44" s="375"/>
      <c r="R44" s="375"/>
    </row>
    <row r="45" spans="2:31" ht="18" customHeight="1" x14ac:dyDescent="0.2">
      <c r="B45" s="42" t="s">
        <v>43</v>
      </c>
      <c r="C45" s="371">
        <v>0</v>
      </c>
      <c r="D45" s="371">
        <v>4.0000000000000001E-3</v>
      </c>
      <c r="E45" s="371">
        <v>0</v>
      </c>
      <c r="F45" s="383">
        <v>3.0000000000000001E-3</v>
      </c>
      <c r="G45" s="372">
        <v>7.1174377224199285E-3</v>
      </c>
      <c r="H45" s="372">
        <v>5.6523787093735282E-3</v>
      </c>
      <c r="I45" s="372">
        <v>0</v>
      </c>
      <c r="J45" s="1571">
        <v>5.6543762516197433E-3</v>
      </c>
      <c r="K45" s="384"/>
      <c r="L45" s="384"/>
      <c r="M45" s="387"/>
      <c r="N45" s="387"/>
      <c r="O45" s="375"/>
      <c r="P45" s="375"/>
      <c r="Q45" s="375"/>
      <c r="R45" s="375"/>
    </row>
    <row r="46" spans="2:31" ht="18" customHeight="1" x14ac:dyDescent="0.25">
      <c r="B46" s="289" t="s">
        <v>197</v>
      </c>
      <c r="C46" s="379">
        <v>0.01</v>
      </c>
      <c r="D46" s="379">
        <v>1.2E-2</v>
      </c>
      <c r="E46" s="379">
        <v>1.2E-2</v>
      </c>
      <c r="F46" s="379">
        <v>1.0999999999999999E-2</v>
      </c>
      <c r="G46" s="379">
        <v>9.9422254024091328E-3</v>
      </c>
      <c r="H46" s="379">
        <v>1.1573465036665346E-2</v>
      </c>
      <c r="I46" s="379">
        <v>1.1875840504124829E-2</v>
      </c>
      <c r="J46" s="379">
        <v>1.0820191042842943E-2</v>
      </c>
      <c r="K46" s="380"/>
      <c r="L46" s="381"/>
      <c r="M46" s="381"/>
      <c r="N46" s="382"/>
      <c r="O46" s="375"/>
      <c r="P46" s="375"/>
      <c r="Q46" s="375"/>
      <c r="R46" s="375"/>
    </row>
    <row r="47" spans="2:31" ht="18" customHeight="1" x14ac:dyDescent="0.25">
      <c r="B47" s="297" t="s">
        <v>198</v>
      </c>
      <c r="C47" s="389"/>
      <c r="D47" s="389"/>
      <c r="E47" s="389"/>
      <c r="F47" s="389"/>
      <c r="G47" s="389"/>
      <c r="H47" s="389"/>
      <c r="I47" s="389"/>
      <c r="J47" s="389"/>
      <c r="K47" s="384"/>
      <c r="L47" s="384"/>
      <c r="M47" s="387"/>
      <c r="N47" s="387"/>
      <c r="O47" s="375"/>
      <c r="P47" s="375"/>
      <c r="Q47" s="375"/>
      <c r="R47" s="375"/>
    </row>
    <row r="48" spans="2:31" ht="18" customHeight="1" x14ac:dyDescent="0.2">
      <c r="B48" s="314" t="s">
        <v>27</v>
      </c>
      <c r="C48" s="390">
        <v>4.4999999999999998E-2</v>
      </c>
      <c r="D48" s="390">
        <v>5.1999999999999998E-2</v>
      </c>
      <c r="E48" s="390">
        <v>7.6999999999999999E-2</v>
      </c>
      <c r="F48" s="389">
        <v>5.0999999999999997E-2</v>
      </c>
      <c r="G48" s="391">
        <v>4.2925962074413668E-2</v>
      </c>
      <c r="H48" s="391">
        <v>4.763641581483493E-2</v>
      </c>
      <c r="I48" s="391">
        <v>6.6306037008415641E-2</v>
      </c>
      <c r="J48" s="389">
        <v>4.6753994782533698E-2</v>
      </c>
      <c r="K48" s="384"/>
      <c r="L48" s="384"/>
      <c r="M48" s="387"/>
      <c r="N48" s="387"/>
      <c r="O48" s="375"/>
      <c r="P48" s="375"/>
      <c r="Q48" s="375"/>
      <c r="R48" s="375"/>
    </row>
    <row r="49" spans="2:18" ht="18" customHeight="1" x14ac:dyDescent="0.2">
      <c r="B49" s="314" t="s">
        <v>28</v>
      </c>
      <c r="C49" s="390">
        <v>3.7999999999999999E-2</v>
      </c>
      <c r="D49" s="390">
        <v>5.0999999999999997E-2</v>
      </c>
      <c r="E49" s="390">
        <v>5.5E-2</v>
      </c>
      <c r="F49" s="389">
        <v>4.2999999999999997E-2</v>
      </c>
      <c r="G49" s="391">
        <v>4.1876941954125356E-2</v>
      </c>
      <c r="H49" s="391">
        <v>4.8276247415768012E-2</v>
      </c>
      <c r="I49" s="391">
        <v>7.2382736111493651E-2</v>
      </c>
      <c r="J49" s="389">
        <v>4.5985024528789054E-2</v>
      </c>
      <c r="K49" s="384"/>
      <c r="L49" s="384"/>
      <c r="M49" s="387"/>
      <c r="N49" s="387"/>
      <c r="O49" s="375"/>
      <c r="P49" s="375"/>
      <c r="Q49" s="375"/>
      <c r="R49" s="375"/>
    </row>
    <row r="50" spans="2:18" ht="18" customHeight="1" x14ac:dyDescent="0.2">
      <c r="B50" s="314" t="s">
        <v>29</v>
      </c>
      <c r="C50" s="390">
        <v>1.4999999999999999E-2</v>
      </c>
      <c r="D50" s="390">
        <v>1.6E-2</v>
      </c>
      <c r="E50" s="390">
        <v>1.7000000000000001E-2</v>
      </c>
      <c r="F50" s="389">
        <v>1.6E-2</v>
      </c>
      <c r="G50" s="391">
        <v>1.5786138852849772E-2</v>
      </c>
      <c r="H50" s="391">
        <v>1.3887176179319111E-2</v>
      </c>
      <c r="I50" s="391">
        <v>1.4255629353636806E-2</v>
      </c>
      <c r="J50" s="389">
        <v>1.4811233558478491E-2</v>
      </c>
      <c r="K50" s="384"/>
      <c r="L50" s="384"/>
      <c r="M50" s="387"/>
      <c r="N50" s="387"/>
      <c r="O50" s="375"/>
      <c r="P50" s="375"/>
      <c r="Q50" s="375"/>
      <c r="R50" s="375"/>
    </row>
    <row r="51" spans="2:18" ht="18" customHeight="1" x14ac:dyDescent="0.2">
      <c r="B51" s="314" t="s">
        <v>30</v>
      </c>
      <c r="C51" s="390">
        <v>5.0999999999999997E-2</v>
      </c>
      <c r="D51" s="390">
        <v>7.3999999999999996E-2</v>
      </c>
      <c r="E51" s="390">
        <v>5.7000000000000002E-2</v>
      </c>
      <c r="F51" s="389">
        <v>5.8999999999999997E-2</v>
      </c>
      <c r="G51" s="391">
        <v>5.123302975045179E-2</v>
      </c>
      <c r="H51" s="391">
        <v>6.6653480049069805E-2</v>
      </c>
      <c r="I51" s="391">
        <v>5.5418088429436081E-2</v>
      </c>
      <c r="J51" s="389">
        <v>5.7025199285997974E-2</v>
      </c>
      <c r="K51" s="384"/>
      <c r="L51" s="384"/>
      <c r="M51" s="387"/>
      <c r="N51" s="387"/>
      <c r="O51" s="375"/>
      <c r="P51" s="375"/>
      <c r="Q51" s="375"/>
      <c r="R51" s="375"/>
    </row>
    <row r="52" spans="2:18" ht="18" customHeight="1" x14ac:dyDescent="0.2">
      <c r="B52" s="314" t="s">
        <v>31</v>
      </c>
      <c r="C52" s="390">
        <v>0.02</v>
      </c>
      <c r="D52" s="390">
        <v>0.02</v>
      </c>
      <c r="E52" s="390">
        <v>2.3E-2</v>
      </c>
      <c r="F52" s="389">
        <v>0.02</v>
      </c>
      <c r="G52" s="391">
        <v>2.3051134132713161E-2</v>
      </c>
      <c r="H52" s="391">
        <v>1.9558763606729146E-2</v>
      </c>
      <c r="I52" s="391">
        <v>2.1106821106821105E-2</v>
      </c>
      <c r="J52" s="389">
        <v>2.1261905752193985E-2</v>
      </c>
      <c r="K52" s="384"/>
      <c r="L52" s="384"/>
      <c r="M52" s="387"/>
      <c r="N52" s="387"/>
      <c r="O52" s="375"/>
      <c r="P52" s="375"/>
      <c r="Q52" s="375"/>
      <c r="R52" s="375"/>
    </row>
    <row r="53" spans="2:18" ht="18" customHeight="1" x14ac:dyDescent="0.2">
      <c r="B53" s="314" t="s">
        <v>32</v>
      </c>
      <c r="C53" s="390">
        <v>5.8000000000000003E-2</v>
      </c>
      <c r="D53" s="390">
        <v>5.7000000000000002E-2</v>
      </c>
      <c r="E53" s="390">
        <v>6.5000000000000002E-2</v>
      </c>
      <c r="F53" s="389">
        <v>5.8000000000000003E-2</v>
      </c>
      <c r="G53" s="391">
        <v>4.8856077815531314E-2</v>
      </c>
      <c r="H53" s="391">
        <v>5.2296921342638414E-2</v>
      </c>
      <c r="I53" s="391">
        <v>6.0871114731563272E-2</v>
      </c>
      <c r="J53" s="389">
        <v>5.2029563700997136E-2</v>
      </c>
      <c r="K53" s="384"/>
      <c r="L53" s="384"/>
      <c r="M53" s="387"/>
      <c r="N53" s="387"/>
      <c r="O53" s="375"/>
      <c r="P53" s="375"/>
      <c r="Q53" s="375"/>
      <c r="R53" s="375"/>
    </row>
    <row r="54" spans="2:18" ht="18" customHeight="1" x14ac:dyDescent="0.2">
      <c r="B54" s="314" t="s">
        <v>33</v>
      </c>
      <c r="C54" s="390">
        <v>4.2999999999999997E-2</v>
      </c>
      <c r="D54" s="390">
        <v>5.5E-2</v>
      </c>
      <c r="E54" s="390">
        <v>6.5000000000000002E-2</v>
      </c>
      <c r="F54" s="389">
        <v>0.05</v>
      </c>
      <c r="G54" s="391">
        <v>4.0078069278865008E-2</v>
      </c>
      <c r="H54" s="391">
        <v>5.1884546057872044E-2</v>
      </c>
      <c r="I54" s="391">
        <v>7.2109150683439649E-2</v>
      </c>
      <c r="J54" s="389">
        <v>4.8551114267081148E-2</v>
      </c>
      <c r="K54" s="384"/>
      <c r="L54" s="384"/>
      <c r="M54" s="387"/>
      <c r="N54" s="387"/>
      <c r="O54" s="375"/>
      <c r="P54" s="375"/>
      <c r="Q54" s="375"/>
      <c r="R54" s="375"/>
    </row>
    <row r="55" spans="2:18" ht="18" customHeight="1" x14ac:dyDescent="0.2">
      <c r="B55" s="314" t="s">
        <v>34</v>
      </c>
      <c r="C55" s="390">
        <v>6.5000000000000002E-2</v>
      </c>
      <c r="D55" s="390">
        <v>6.9000000000000006E-2</v>
      </c>
      <c r="E55" s="390">
        <v>5.7000000000000002E-2</v>
      </c>
      <c r="F55" s="389">
        <v>6.5000000000000002E-2</v>
      </c>
      <c r="G55" s="391">
        <v>5.5772932235706604E-2</v>
      </c>
      <c r="H55" s="391">
        <v>6.5356589863620682E-2</v>
      </c>
      <c r="I55" s="391">
        <v>5.5074325748527039E-2</v>
      </c>
      <c r="J55" s="389">
        <v>5.8919983931748188E-2</v>
      </c>
      <c r="K55" s="384"/>
      <c r="L55" s="384"/>
      <c r="M55" s="387"/>
      <c r="N55" s="387"/>
      <c r="O55" s="375"/>
      <c r="P55" s="375"/>
      <c r="Q55" s="375"/>
      <c r="R55" s="375"/>
    </row>
    <row r="56" spans="2:18" ht="18" customHeight="1" x14ac:dyDescent="0.2">
      <c r="B56" s="314" t="s">
        <v>35</v>
      </c>
      <c r="C56" s="390">
        <v>4.4999999999999998E-2</v>
      </c>
      <c r="D56" s="390">
        <v>7.5999999999999998E-2</v>
      </c>
      <c r="E56" s="390">
        <v>5.2999999999999999E-2</v>
      </c>
      <c r="F56" s="389">
        <v>0.06</v>
      </c>
      <c r="G56" s="391">
        <v>4.4329376743016569E-2</v>
      </c>
      <c r="H56" s="391">
        <v>7.2681179050237923E-2</v>
      </c>
      <c r="I56" s="391">
        <v>4.8246759021524289E-2</v>
      </c>
      <c r="J56" s="389">
        <v>5.6748495197841392E-2</v>
      </c>
      <c r="K56" s="384"/>
      <c r="L56" s="384"/>
      <c r="M56" s="387"/>
      <c r="N56" s="387"/>
      <c r="O56" s="375"/>
      <c r="P56" s="375"/>
      <c r="Q56" s="375"/>
      <c r="R56" s="375"/>
    </row>
    <row r="57" spans="2:18" ht="18" customHeight="1" x14ac:dyDescent="0.2">
      <c r="B57" s="314" t="s">
        <v>36</v>
      </c>
      <c r="C57" s="390">
        <v>2.1999999999999999E-2</v>
      </c>
      <c r="D57" s="390">
        <v>2.8000000000000001E-2</v>
      </c>
      <c r="E57" s="390">
        <v>2.5000000000000001E-2</v>
      </c>
      <c r="F57" s="389">
        <v>2.5000000000000001E-2</v>
      </c>
      <c r="G57" s="391">
        <v>2.3333837691025473E-2</v>
      </c>
      <c r="H57" s="391">
        <v>2.5442003092341025E-2</v>
      </c>
      <c r="I57" s="391">
        <v>2.3530047265361242E-2</v>
      </c>
      <c r="J57" s="389">
        <v>2.4491074575266135E-2</v>
      </c>
      <c r="K57" s="384"/>
      <c r="L57" s="384"/>
      <c r="M57" s="387"/>
      <c r="N57" s="387"/>
      <c r="O57" s="375"/>
      <c r="P57" s="375"/>
      <c r="Q57" s="375"/>
      <c r="R57" s="375"/>
    </row>
    <row r="58" spans="2:18" ht="18" customHeight="1" x14ac:dyDescent="0.2">
      <c r="B58" s="314" t="s">
        <v>37</v>
      </c>
      <c r="C58" s="390">
        <v>0.04</v>
      </c>
      <c r="D58" s="390">
        <v>4.4999999999999998E-2</v>
      </c>
      <c r="E58" s="390">
        <v>4.8000000000000001E-2</v>
      </c>
      <c r="F58" s="389">
        <v>4.2999999999999997E-2</v>
      </c>
      <c r="G58" s="391">
        <v>3.6360013392553625E-2</v>
      </c>
      <c r="H58" s="391">
        <v>4.3073221335955314E-2</v>
      </c>
      <c r="I58" s="391">
        <v>4.8403286136469346E-2</v>
      </c>
      <c r="J58" s="389">
        <v>4.0261292467818011E-2</v>
      </c>
      <c r="K58" s="384"/>
      <c r="L58" s="384"/>
      <c r="M58" s="387"/>
      <c r="N58" s="387"/>
      <c r="O58" s="375"/>
      <c r="P58" s="375"/>
      <c r="Q58" s="375"/>
      <c r="R58" s="375"/>
    </row>
    <row r="59" spans="2:18" ht="18" customHeight="1" x14ac:dyDescent="0.2">
      <c r="B59" s="314" t="s">
        <v>38</v>
      </c>
      <c r="C59" s="390">
        <v>2.4E-2</v>
      </c>
      <c r="D59" s="390">
        <v>4.4999999999999998E-2</v>
      </c>
      <c r="E59" s="390">
        <v>4.9000000000000002E-2</v>
      </c>
      <c r="F59" s="389">
        <v>3.4000000000000002E-2</v>
      </c>
      <c r="G59" s="391">
        <v>2.5758145528492284E-2</v>
      </c>
      <c r="H59" s="391">
        <v>4.2685903112243795E-2</v>
      </c>
      <c r="I59" s="391">
        <v>4.8465381870092791E-2</v>
      </c>
      <c r="J59" s="389">
        <v>3.4251147048157626E-2</v>
      </c>
      <c r="K59" s="384"/>
      <c r="L59" s="384"/>
      <c r="M59" s="387"/>
      <c r="N59" s="387"/>
      <c r="O59" s="375"/>
      <c r="P59" s="375"/>
      <c r="Q59" s="375"/>
      <c r="R59" s="375"/>
    </row>
    <row r="60" spans="2:18" ht="18" customHeight="1" x14ac:dyDescent="0.2">
      <c r="B60" s="314" t="s">
        <v>39</v>
      </c>
      <c r="C60" s="390">
        <v>2.5999999999999999E-2</v>
      </c>
      <c r="D60" s="390">
        <v>3.2000000000000001E-2</v>
      </c>
      <c r="E60" s="390">
        <v>3.5999999999999997E-2</v>
      </c>
      <c r="F60" s="389">
        <v>2.9000000000000001E-2</v>
      </c>
      <c r="G60" s="391">
        <v>2.5956535226387096E-2</v>
      </c>
      <c r="H60" s="391">
        <v>2.7880255583912369E-2</v>
      </c>
      <c r="I60" s="391">
        <v>3.6140067312512153E-2</v>
      </c>
      <c r="J60" s="389">
        <v>2.761143365560538E-2</v>
      </c>
      <c r="K60" s="384"/>
      <c r="L60" s="384"/>
      <c r="M60" s="387"/>
      <c r="N60" s="387"/>
      <c r="O60" s="375"/>
      <c r="P60" s="375"/>
      <c r="Q60" s="375"/>
      <c r="R60" s="375"/>
    </row>
    <row r="61" spans="2:18" ht="18" customHeight="1" x14ac:dyDescent="0.2">
      <c r="B61" s="314" t="s">
        <v>40</v>
      </c>
      <c r="C61" s="390">
        <v>3.5999999999999997E-2</v>
      </c>
      <c r="D61" s="390">
        <v>4.2999999999999997E-2</v>
      </c>
      <c r="E61" s="390">
        <v>4.5999999999999999E-2</v>
      </c>
      <c r="F61" s="389">
        <v>3.9E-2</v>
      </c>
      <c r="G61" s="391">
        <v>3.4087037729690836E-2</v>
      </c>
      <c r="H61" s="391">
        <v>4.2594043454752102E-2</v>
      </c>
      <c r="I61" s="391">
        <v>4.939972492798822E-2</v>
      </c>
      <c r="J61" s="389">
        <v>3.9078995937803396E-2</v>
      </c>
      <c r="K61" s="384"/>
      <c r="L61" s="384"/>
      <c r="M61" s="387"/>
      <c r="N61" s="387"/>
      <c r="O61" s="375"/>
      <c r="P61" s="375"/>
      <c r="Q61" s="375"/>
      <c r="R61" s="375"/>
    </row>
    <row r="62" spans="2:18" ht="18" customHeight="1" x14ac:dyDescent="0.2">
      <c r="B62" s="314" t="s">
        <v>41</v>
      </c>
      <c r="C62" s="390">
        <v>3.9E-2</v>
      </c>
      <c r="D62" s="390">
        <v>4.8000000000000001E-2</v>
      </c>
      <c r="E62" s="390">
        <v>5.6000000000000001E-2</v>
      </c>
      <c r="F62" s="389">
        <v>4.2999999999999997E-2</v>
      </c>
      <c r="G62" s="391">
        <v>3.7377661195292469E-2</v>
      </c>
      <c r="H62" s="391">
        <v>4.7938080585441079E-2</v>
      </c>
      <c r="I62" s="391">
        <v>5.2822148306231435E-2</v>
      </c>
      <c r="J62" s="389">
        <v>4.1792965098044324E-2</v>
      </c>
      <c r="K62" s="384"/>
      <c r="L62" s="384"/>
      <c r="M62" s="387"/>
      <c r="N62" s="387"/>
      <c r="O62" s="375"/>
      <c r="P62" s="375"/>
      <c r="Q62" s="375"/>
      <c r="R62" s="375"/>
    </row>
    <row r="63" spans="2:18" ht="18" customHeight="1" x14ac:dyDescent="0.2">
      <c r="B63" s="314" t="s">
        <v>42</v>
      </c>
      <c r="C63" s="390">
        <v>0.03</v>
      </c>
      <c r="D63" s="390">
        <v>3.3000000000000002E-2</v>
      </c>
      <c r="E63" s="390">
        <v>3.5999999999999997E-2</v>
      </c>
      <c r="F63" s="389">
        <v>3.2000000000000001E-2</v>
      </c>
      <c r="G63" s="391">
        <v>2.6331586301521888E-2</v>
      </c>
      <c r="H63" s="391">
        <v>3.0996857070047956E-2</v>
      </c>
      <c r="I63" s="391">
        <v>3.1181876842050187E-2</v>
      </c>
      <c r="J63" s="389">
        <v>2.9220173502067726E-2</v>
      </c>
      <c r="K63" s="384"/>
      <c r="L63" s="384"/>
      <c r="M63" s="387"/>
      <c r="N63" s="387"/>
      <c r="O63" s="375"/>
      <c r="P63" s="375"/>
      <c r="Q63" s="375"/>
      <c r="R63" s="375"/>
    </row>
    <row r="64" spans="2:18" ht="18" customHeight="1" x14ac:dyDescent="0.2">
      <c r="B64" s="314" t="s">
        <v>43</v>
      </c>
      <c r="C64" s="390">
        <v>0</v>
      </c>
      <c r="D64" s="390">
        <v>2.3E-2</v>
      </c>
      <c r="E64" s="390">
        <v>0</v>
      </c>
      <c r="F64" s="389">
        <v>1.9E-2</v>
      </c>
      <c r="G64" s="391">
        <v>1.4234875444839857E-2</v>
      </c>
      <c r="H64" s="391">
        <v>2.4493641073951956E-2</v>
      </c>
      <c r="I64" s="391">
        <v>5.5299539170506916E-2</v>
      </c>
      <c r="J64" s="389">
        <v>2.4031099069383909E-2</v>
      </c>
      <c r="K64" s="384"/>
      <c r="L64" s="384"/>
      <c r="M64" s="387"/>
      <c r="N64" s="387"/>
      <c r="O64" s="375"/>
      <c r="P64" s="375"/>
      <c r="Q64" s="375"/>
      <c r="R64" s="375"/>
    </row>
    <row r="65" spans="2:18" ht="18" customHeight="1" x14ac:dyDescent="0.25">
      <c r="B65" s="236" t="s">
        <v>199</v>
      </c>
      <c r="C65" s="389">
        <v>0.04</v>
      </c>
      <c r="D65" s="389">
        <v>5.2999999999999999E-2</v>
      </c>
      <c r="E65" s="389">
        <v>5.3999999999999999E-2</v>
      </c>
      <c r="F65" s="389">
        <v>4.7E-2</v>
      </c>
      <c r="G65" s="389">
        <v>3.8602170061918552E-2</v>
      </c>
      <c r="H65" s="389">
        <v>4.9171964477286945E-2</v>
      </c>
      <c r="I65" s="389">
        <v>5.2928618804938904E-2</v>
      </c>
      <c r="J65" s="389">
        <v>4.4497243556001785E-2</v>
      </c>
      <c r="K65" s="380"/>
      <c r="L65" s="381"/>
      <c r="M65" s="381"/>
      <c r="N65" s="382"/>
      <c r="O65" s="375"/>
      <c r="P65" s="375"/>
      <c r="Q65" s="375"/>
      <c r="R65" s="375"/>
    </row>
    <row r="66" spans="2:18" ht="12" customHeight="1" x14ac:dyDescent="0.25">
      <c r="B66" s="1918" t="s">
        <v>200</v>
      </c>
      <c r="C66" s="1918"/>
      <c r="D66" s="1927"/>
      <c r="E66" s="1927"/>
      <c r="F66" s="1927"/>
      <c r="G66" s="1927"/>
      <c r="H66" s="1927"/>
      <c r="I66" s="1927"/>
      <c r="J66" s="1927"/>
      <c r="P66" s="38"/>
    </row>
    <row r="67" spans="2:18" ht="12" customHeight="1" x14ac:dyDescent="0.25">
      <c r="B67" s="1913" t="s">
        <v>189</v>
      </c>
      <c r="C67" s="1913"/>
      <c r="D67" s="1913"/>
      <c r="E67" s="1913"/>
      <c r="F67" s="1913"/>
      <c r="G67" s="1913"/>
      <c r="H67" s="1913"/>
      <c r="I67" s="1913"/>
      <c r="J67" s="1913"/>
      <c r="P67" s="38"/>
    </row>
    <row r="68" spans="2:18" ht="12" customHeight="1" x14ac:dyDescent="0.25">
      <c r="B68" s="1913" t="s">
        <v>190</v>
      </c>
      <c r="C68" s="1913"/>
      <c r="D68" s="1913"/>
      <c r="E68" s="1913"/>
      <c r="F68" s="1913"/>
      <c r="G68" s="1913"/>
      <c r="H68" s="1913"/>
      <c r="I68" s="1913"/>
      <c r="J68" s="1913"/>
      <c r="P68" s="38"/>
    </row>
    <row r="69" spans="2:18" ht="26.25" customHeight="1" x14ac:dyDescent="0.2">
      <c r="B69" s="106"/>
      <c r="C69" s="392"/>
      <c r="D69" s="392"/>
      <c r="E69" s="392"/>
      <c r="F69" s="392"/>
      <c r="G69" s="121"/>
      <c r="H69" s="121"/>
      <c r="I69" s="121"/>
      <c r="J69" s="121"/>
      <c r="L69" s="1928"/>
      <c r="O69" s="393"/>
      <c r="P69" s="393"/>
      <c r="Q69" s="393"/>
      <c r="R69" s="393"/>
    </row>
    <row r="70" spans="2:18" ht="26.25" customHeight="1" x14ac:dyDescent="0.2">
      <c r="B70" s="1873"/>
      <c r="C70" s="1873"/>
      <c r="D70" s="1844"/>
      <c r="E70" s="1844"/>
      <c r="F70" s="1844"/>
      <c r="G70" s="1844"/>
      <c r="H70" s="1844"/>
      <c r="I70" s="1844"/>
      <c r="J70" s="1844"/>
      <c r="L70" s="1928"/>
      <c r="P70" s="38"/>
    </row>
    <row r="71" spans="2:18" ht="26.25" customHeight="1" x14ac:dyDescent="0.2">
      <c r="B71" s="1873"/>
      <c r="C71" s="1873"/>
      <c r="D71" s="1930"/>
      <c r="E71" s="1930"/>
      <c r="F71" s="1931"/>
      <c r="G71" s="1931"/>
      <c r="H71" s="1931"/>
      <c r="I71" s="1931"/>
      <c r="J71" s="1931"/>
      <c r="L71" s="1929"/>
      <c r="P71" s="38"/>
    </row>
    <row r="72" spans="2:18" ht="9.75" customHeight="1" x14ac:dyDescent="0.25">
      <c r="B72" s="1"/>
      <c r="C72" s="1"/>
      <c r="D72" s="1"/>
      <c r="E72" s="1"/>
      <c r="F72" s="1"/>
    </row>
    <row r="73" spans="2:18" ht="26.25" customHeight="1" x14ac:dyDescent="0.25">
      <c r="B73" s="1"/>
      <c r="C73" s="1"/>
      <c r="D73" s="1"/>
      <c r="E73" s="1"/>
      <c r="F73" s="1"/>
    </row>
    <row r="74" spans="2:18" ht="26.25" customHeight="1" x14ac:dyDescent="0.25">
      <c r="B74" s="394"/>
      <c r="C74" s="394"/>
    </row>
    <row r="85" spans="3:3" ht="26.25" customHeight="1" x14ac:dyDescent="0.25">
      <c r="C85" s="394"/>
    </row>
    <row r="96" spans="3:3" ht="26.25" customHeight="1" x14ac:dyDescent="0.25">
      <c r="C96" s="394"/>
    </row>
    <row r="107" spans="3:3" ht="26.25" customHeight="1" x14ac:dyDescent="0.25">
      <c r="C107" s="394"/>
    </row>
  </sheetData>
  <mergeCells count="18">
    <mergeCell ref="B68:J68"/>
    <mergeCell ref="L69:L71"/>
    <mergeCell ref="B70:J70"/>
    <mergeCell ref="B71:J71"/>
    <mergeCell ref="K8:L8"/>
    <mergeCell ref="M9:Q9"/>
    <mergeCell ref="R9:Y9"/>
    <mergeCell ref="Z9:AG9"/>
    <mergeCell ref="B66:J66"/>
    <mergeCell ref="B67:J67"/>
    <mergeCell ref="B2:J2"/>
    <mergeCell ref="B3:J3"/>
    <mergeCell ref="B4:J4"/>
    <mergeCell ref="B6:B8"/>
    <mergeCell ref="C6:F6"/>
    <mergeCell ref="G6:J6"/>
    <mergeCell ref="C7:F7"/>
    <mergeCell ref="G7:J7"/>
  </mergeCells>
  <hyperlinks>
    <hyperlink ref="K2" location="'Indice Total'!A7"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5"/>
  <sheetViews>
    <sheetView showGridLines="0" zoomScale="90" zoomScaleNormal="90" workbookViewId="0"/>
  </sheetViews>
  <sheetFormatPr baseColWidth="10" defaultColWidth="11.42578125" defaultRowHeight="12.75" x14ac:dyDescent="0.25"/>
  <cols>
    <col min="1" max="1" width="23.7109375" style="395" customWidth="1"/>
    <col min="2" max="2" width="48" style="395" customWidth="1"/>
    <col min="3" max="7" width="14.28515625" style="395" customWidth="1"/>
    <col min="8" max="16384" width="11.42578125" style="395"/>
  </cols>
  <sheetData>
    <row r="1" spans="2:8" ht="42.95" customHeight="1" x14ac:dyDescent="0.25"/>
    <row r="2" spans="2:8" ht="18" customHeight="1" x14ac:dyDescent="0.25">
      <c r="B2" s="1818" t="s">
        <v>201</v>
      </c>
      <c r="C2" s="1818"/>
      <c r="D2" s="1818"/>
      <c r="E2" s="1818"/>
      <c r="F2" s="1818"/>
      <c r="G2" s="1818"/>
      <c r="H2" s="3" t="s">
        <v>885</v>
      </c>
    </row>
    <row r="3" spans="2:8" ht="36" customHeight="1" x14ac:dyDescent="0.25">
      <c r="B3" s="1932" t="s">
        <v>202</v>
      </c>
      <c r="C3" s="1932"/>
      <c r="D3" s="1932"/>
      <c r="E3" s="1932"/>
      <c r="F3" s="1932"/>
      <c r="G3" s="1932"/>
    </row>
    <row r="4" spans="2:8" ht="19.149999999999999" customHeight="1" thickBot="1" x14ac:dyDescent="0.3">
      <c r="B4" s="1847" t="s">
        <v>146</v>
      </c>
      <c r="C4" s="1847"/>
      <c r="D4" s="1847"/>
      <c r="E4" s="1847"/>
      <c r="F4" s="1847"/>
      <c r="G4" s="1847"/>
    </row>
    <row r="5" spans="2:8" x14ac:dyDescent="0.25">
      <c r="B5" s="396"/>
      <c r="C5" s="396"/>
      <c r="D5" s="396"/>
      <c r="E5" s="396"/>
      <c r="F5" s="396"/>
      <c r="G5" s="396"/>
    </row>
    <row r="6" spans="2:8" ht="25.5" customHeight="1" x14ac:dyDescent="0.25">
      <c r="B6" s="228" t="s">
        <v>4</v>
      </c>
      <c r="C6" s="229">
        <v>2013</v>
      </c>
      <c r="D6" s="229">
        <v>2014</v>
      </c>
      <c r="E6" s="229">
        <v>2015</v>
      </c>
      <c r="F6" s="229">
        <v>2016</v>
      </c>
      <c r="G6" s="229">
        <v>2017</v>
      </c>
    </row>
    <row r="7" spans="2:8" ht="18" customHeight="1" x14ac:dyDescent="0.25">
      <c r="B7" s="397" t="s">
        <v>203</v>
      </c>
      <c r="C7" s="398"/>
      <c r="D7" s="398"/>
      <c r="E7" s="398"/>
      <c r="F7" s="398"/>
      <c r="G7" s="398"/>
    </row>
    <row r="8" spans="2:8" ht="18" customHeight="1" x14ac:dyDescent="0.2">
      <c r="B8" s="249" t="s">
        <v>5</v>
      </c>
      <c r="C8" s="399">
        <v>17.806248143154239</v>
      </c>
      <c r="D8" s="399">
        <v>18.884203917320168</v>
      </c>
      <c r="E8" s="400">
        <v>20.874697894605706</v>
      </c>
      <c r="F8" s="400">
        <v>21.764905278696592</v>
      </c>
      <c r="G8" s="400">
        <v>21.239808324989273</v>
      </c>
    </row>
    <row r="9" spans="2:8" ht="18" customHeight="1" x14ac:dyDescent="0.2">
      <c r="B9" s="249" t="s">
        <v>6</v>
      </c>
      <c r="C9" s="399">
        <v>17.578516964588541</v>
      </c>
      <c r="D9" s="399">
        <v>17.901236599288669</v>
      </c>
      <c r="E9" s="399">
        <v>18.36244361899708</v>
      </c>
      <c r="F9" s="399">
        <v>18.878227586120911</v>
      </c>
      <c r="G9" s="399">
        <v>20.022325520492341</v>
      </c>
    </row>
    <row r="10" spans="2:8" ht="18" customHeight="1" x14ac:dyDescent="0.2">
      <c r="B10" s="249" t="s">
        <v>7</v>
      </c>
      <c r="C10" s="399">
        <v>15.096818326439708</v>
      </c>
      <c r="D10" s="399">
        <v>16.336041305603697</v>
      </c>
      <c r="E10" s="399">
        <v>15.010579840892316</v>
      </c>
      <c r="F10" s="399">
        <v>15.386687797147385</v>
      </c>
      <c r="G10" s="399">
        <v>16.371021317747971</v>
      </c>
    </row>
    <row r="11" spans="2:8" ht="18" customHeight="1" x14ac:dyDescent="0.25">
      <c r="B11" s="401" t="s">
        <v>149</v>
      </c>
      <c r="C11" s="402">
        <v>17.286047413510886</v>
      </c>
      <c r="D11" s="402">
        <v>18.095433454653811</v>
      </c>
      <c r="E11" s="402">
        <v>19.028533182252438</v>
      </c>
      <c r="F11" s="402">
        <v>19.61204984268544</v>
      </c>
      <c r="G11" s="402">
        <v>20.012183720150766</v>
      </c>
    </row>
    <row r="12" spans="2:8" ht="18" customHeight="1" x14ac:dyDescent="0.25">
      <c r="B12" s="401" t="s">
        <v>204</v>
      </c>
      <c r="C12" s="403"/>
      <c r="D12" s="403"/>
      <c r="E12" s="403"/>
      <c r="F12" s="403"/>
      <c r="G12" s="403"/>
    </row>
    <row r="13" spans="2:8" ht="18" customHeight="1" x14ac:dyDescent="0.2">
      <c r="B13" s="249" t="s">
        <v>5</v>
      </c>
      <c r="C13" s="399">
        <v>24.712814645308924</v>
      </c>
      <c r="D13" s="399">
        <v>27.498153324016769</v>
      </c>
      <c r="E13" s="399">
        <v>29.220546810273405</v>
      </c>
      <c r="F13" s="399">
        <v>29.482031961579864</v>
      </c>
      <c r="G13" s="399">
        <v>28.021771400296881</v>
      </c>
    </row>
    <row r="14" spans="2:8" ht="18" customHeight="1" x14ac:dyDescent="0.2">
      <c r="B14" s="249" t="s">
        <v>6</v>
      </c>
      <c r="C14" s="399">
        <v>23.764946682165057</v>
      </c>
      <c r="D14" s="399">
        <v>23.760693304850221</v>
      </c>
      <c r="E14" s="399">
        <v>23.655843259899736</v>
      </c>
      <c r="F14" s="399">
        <v>23.922072486816774</v>
      </c>
      <c r="G14" s="399">
        <v>25.82759060745278</v>
      </c>
    </row>
    <row r="15" spans="2:8" ht="18" customHeight="1" x14ac:dyDescent="0.2">
      <c r="B15" s="249" t="s">
        <v>7</v>
      </c>
      <c r="C15" s="399">
        <v>17.540801001251566</v>
      </c>
      <c r="D15" s="399">
        <v>17.880343082114734</v>
      </c>
      <c r="E15" s="399">
        <v>16.692113845241625</v>
      </c>
      <c r="F15" s="399">
        <v>17.726261887344549</v>
      </c>
      <c r="G15" s="399">
        <v>18.584883720930232</v>
      </c>
    </row>
    <row r="16" spans="2:8" ht="18" customHeight="1" x14ac:dyDescent="0.25">
      <c r="B16" s="401" t="s">
        <v>151</v>
      </c>
      <c r="C16" s="402">
        <v>23.124229829361514</v>
      </c>
      <c r="D16" s="402">
        <v>24.453178343282019</v>
      </c>
      <c r="E16" s="402">
        <v>25.315662467460907</v>
      </c>
      <c r="F16" s="402">
        <v>25.597398101415738</v>
      </c>
      <c r="G16" s="402">
        <v>25.889513177159589</v>
      </c>
    </row>
    <row r="17" spans="2:7" ht="18" customHeight="1" x14ac:dyDescent="0.25">
      <c r="B17" s="404" t="s">
        <v>205</v>
      </c>
      <c r="C17" s="405"/>
      <c r="D17" s="405"/>
      <c r="E17" s="405"/>
      <c r="F17" s="405"/>
      <c r="G17" s="405"/>
    </row>
    <row r="18" spans="2:7" ht="18" customHeight="1" x14ac:dyDescent="0.2">
      <c r="B18" s="298" t="s">
        <v>5</v>
      </c>
      <c r="C18" s="406">
        <v>19.096351843592032</v>
      </c>
      <c r="D18" s="406">
        <v>20.588535031847133</v>
      </c>
      <c r="E18" s="406">
        <v>22.804290776745521</v>
      </c>
      <c r="F18" s="406">
        <v>23.68030950717251</v>
      </c>
      <c r="G18" s="406">
        <v>22.986544465920435</v>
      </c>
    </row>
    <row r="19" spans="2:7" ht="18" customHeight="1" x14ac:dyDescent="0.2">
      <c r="B19" s="298" t="s">
        <v>6</v>
      </c>
      <c r="C19" s="406">
        <v>18.81008914018955</v>
      </c>
      <c r="D19" s="406">
        <v>19.112907112164169</v>
      </c>
      <c r="E19" s="406">
        <v>19.547481029210381</v>
      </c>
      <c r="F19" s="406">
        <v>20.035926648158998</v>
      </c>
      <c r="G19" s="406">
        <v>21.388694206932456</v>
      </c>
    </row>
    <row r="20" spans="2:7" ht="18" customHeight="1" x14ac:dyDescent="0.2">
      <c r="B20" s="298" t="s">
        <v>7</v>
      </c>
      <c r="C20" s="406">
        <v>15.5921867072552</v>
      </c>
      <c r="D20" s="406">
        <v>16.651574350723973</v>
      </c>
      <c r="E20" s="406">
        <v>15.374951818065014</v>
      </c>
      <c r="F20" s="406">
        <v>15.916506527069114</v>
      </c>
      <c r="G20" s="406">
        <v>16.86775592733914</v>
      </c>
    </row>
    <row r="21" spans="2:7" ht="18" customHeight="1" x14ac:dyDescent="0.25">
      <c r="B21" s="407" t="s">
        <v>178</v>
      </c>
      <c r="C21" s="405">
        <v>18.420350606663149</v>
      </c>
      <c r="D21" s="405">
        <v>19.383427317896953</v>
      </c>
      <c r="E21" s="405">
        <v>20.450686609502934</v>
      </c>
      <c r="F21" s="405">
        <v>21.030423274711893</v>
      </c>
      <c r="G21" s="405">
        <v>21.441347022514162</v>
      </c>
    </row>
    <row r="22" spans="2:7" ht="27" customHeight="1" x14ac:dyDescent="0.25">
      <c r="B22" s="1933" t="s">
        <v>206</v>
      </c>
      <c r="C22" s="1933"/>
      <c r="D22" s="1933"/>
      <c r="E22" s="1933"/>
      <c r="F22" s="1933"/>
      <c r="G22" s="1933"/>
    </row>
    <row r="23" spans="2:7" x14ac:dyDescent="0.2">
      <c r="B23" s="408" t="s">
        <v>207</v>
      </c>
      <c r="C23" s="409"/>
      <c r="D23" s="409"/>
      <c r="E23" s="409"/>
      <c r="F23" s="409"/>
      <c r="G23" s="409"/>
    </row>
    <row r="30" spans="2:7" x14ac:dyDescent="0.25">
      <c r="B30" s="410"/>
      <c r="C30" s="410"/>
      <c r="D30" s="410"/>
      <c r="E30" s="410"/>
      <c r="F30" s="410"/>
      <c r="G30" s="410"/>
    </row>
    <row r="31" spans="2:7" x14ac:dyDescent="0.25">
      <c r="B31" s="411"/>
      <c r="C31" s="410"/>
      <c r="D31" s="410"/>
      <c r="E31" s="410"/>
      <c r="F31" s="410"/>
      <c r="G31" s="410"/>
    </row>
    <row r="32" spans="2:7" x14ac:dyDescent="0.25">
      <c r="B32" s="410"/>
      <c r="C32" s="410"/>
      <c r="D32" s="410"/>
      <c r="E32" s="410"/>
      <c r="F32" s="410"/>
      <c r="G32" s="410"/>
    </row>
    <row r="33" spans="2:7" x14ac:dyDescent="0.25">
      <c r="B33" s="410"/>
      <c r="C33" s="410"/>
      <c r="D33" s="410"/>
      <c r="E33" s="410"/>
      <c r="F33" s="410"/>
      <c r="G33" s="410"/>
    </row>
    <row r="34" spans="2:7" x14ac:dyDescent="0.25">
      <c r="B34" s="410"/>
      <c r="C34" s="410"/>
      <c r="D34" s="410"/>
      <c r="E34" s="410"/>
      <c r="F34" s="410"/>
      <c r="G34" s="410"/>
    </row>
    <row r="36" spans="2:7" x14ac:dyDescent="0.25">
      <c r="B36" s="412"/>
    </row>
    <row r="37" spans="2:7" x14ac:dyDescent="0.25">
      <c r="B37" s="413"/>
    </row>
    <row r="38" spans="2:7" x14ac:dyDescent="0.25">
      <c r="B38" s="413"/>
    </row>
    <row r="39" spans="2:7" x14ac:dyDescent="0.25">
      <c r="B39" s="413"/>
    </row>
    <row r="40" spans="2:7" x14ac:dyDescent="0.25">
      <c r="B40" s="413"/>
    </row>
    <row r="41" spans="2:7" x14ac:dyDescent="0.25">
      <c r="B41" s="413"/>
    </row>
    <row r="42" spans="2:7" x14ac:dyDescent="0.25">
      <c r="B42" s="413"/>
    </row>
    <row r="43" spans="2:7" x14ac:dyDescent="0.25">
      <c r="B43" s="413"/>
    </row>
    <row r="44" spans="2:7" x14ac:dyDescent="0.25">
      <c r="B44" s="413"/>
    </row>
    <row r="45" spans="2:7" x14ac:dyDescent="0.25">
      <c r="B45" s="413"/>
    </row>
    <row r="46" spans="2:7" x14ac:dyDescent="0.25">
      <c r="B46" s="413"/>
    </row>
    <row r="47" spans="2:7" x14ac:dyDescent="0.25">
      <c r="B47" s="413"/>
    </row>
    <row r="48" spans="2:7" x14ac:dyDescent="0.25">
      <c r="B48" s="413"/>
    </row>
    <row r="49" spans="2:7" x14ac:dyDescent="0.25">
      <c r="B49" s="413"/>
    </row>
    <row r="50" spans="2:7" x14ac:dyDescent="0.25">
      <c r="B50" s="413"/>
    </row>
    <row r="51" spans="2:7" x14ac:dyDescent="0.25">
      <c r="B51" s="413"/>
      <c r="C51" s="414"/>
      <c r="D51" s="414"/>
      <c r="E51" s="414"/>
      <c r="F51" s="414"/>
      <c r="G51" s="414"/>
    </row>
    <row r="52" spans="2:7" x14ac:dyDescent="0.25">
      <c r="B52" s="413"/>
      <c r="C52" s="414"/>
      <c r="D52" s="414"/>
      <c r="E52" s="414"/>
      <c r="F52" s="414"/>
      <c r="G52" s="414"/>
    </row>
    <row r="53" spans="2:7" x14ac:dyDescent="0.25">
      <c r="B53" s="413"/>
      <c r="C53" s="414"/>
      <c r="D53" s="414"/>
      <c r="E53" s="414"/>
      <c r="F53" s="414"/>
      <c r="G53" s="414"/>
    </row>
    <row r="54" spans="2:7" x14ac:dyDescent="0.25">
      <c r="B54" s="413"/>
      <c r="C54" s="414"/>
      <c r="D54" s="414"/>
      <c r="E54" s="414"/>
      <c r="F54" s="414"/>
      <c r="G54" s="414"/>
    </row>
    <row r="55" spans="2:7" x14ac:dyDescent="0.25">
      <c r="B55" s="413"/>
      <c r="C55" s="414"/>
      <c r="D55" s="414"/>
      <c r="E55" s="414"/>
      <c r="F55" s="414"/>
      <c r="G55" s="414"/>
    </row>
  </sheetData>
  <mergeCells count="4">
    <mergeCell ref="B2:G2"/>
    <mergeCell ref="B3:G3"/>
    <mergeCell ref="B4:G4"/>
    <mergeCell ref="B22:G22"/>
  </mergeCells>
  <hyperlinks>
    <hyperlink ref="H2" location="'Indice Total'!A7"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23.7109375" style="395" customWidth="1"/>
    <col min="2" max="2" width="52.5703125" style="395" customWidth="1"/>
    <col min="3" max="7" width="14.7109375" style="395" customWidth="1"/>
    <col min="8" max="8" width="14.140625" style="395" customWidth="1"/>
    <col min="9" max="13" width="14.140625" style="414" customWidth="1"/>
    <col min="14" max="18" width="7.7109375" style="415" customWidth="1"/>
    <col min="19" max="21" width="11.42578125" style="416"/>
    <col min="22" max="16384" width="11.42578125" style="395"/>
  </cols>
  <sheetData>
    <row r="1" spans="2:22" ht="42.95" customHeight="1" x14ac:dyDescent="0.25"/>
    <row r="2" spans="2:22" ht="18" customHeight="1" x14ac:dyDescent="0.25">
      <c r="B2" s="1818" t="s">
        <v>208</v>
      </c>
      <c r="C2" s="1818"/>
      <c r="D2" s="1818"/>
      <c r="E2" s="1818"/>
      <c r="F2" s="1818"/>
      <c r="G2" s="1818"/>
      <c r="H2" s="3" t="s">
        <v>885</v>
      </c>
    </row>
    <row r="3" spans="2:22" ht="36.6" customHeight="1" x14ac:dyDescent="0.25">
      <c r="B3" s="1932" t="s">
        <v>209</v>
      </c>
      <c r="C3" s="1932"/>
      <c r="D3" s="1932"/>
      <c r="E3" s="1932"/>
      <c r="F3" s="1932"/>
      <c r="G3" s="1932"/>
    </row>
    <row r="4" spans="2:22" ht="19.149999999999999" customHeight="1" thickBot="1" x14ac:dyDescent="0.3">
      <c r="B4" s="1847" t="s">
        <v>146</v>
      </c>
      <c r="C4" s="1847"/>
      <c r="D4" s="1847"/>
      <c r="E4" s="1847"/>
      <c r="F4" s="1847"/>
      <c r="G4" s="1847"/>
      <c r="H4" s="417"/>
      <c r="V4" s="416"/>
    </row>
    <row r="5" spans="2:22" x14ac:dyDescent="0.25">
      <c r="B5" s="396"/>
      <c r="C5" s="396"/>
      <c r="D5" s="396"/>
      <c r="E5" s="396"/>
      <c r="F5" s="396"/>
      <c r="G5" s="396"/>
      <c r="H5" s="415"/>
      <c r="V5" s="416"/>
    </row>
    <row r="6" spans="2:22" ht="25.5" customHeight="1" x14ac:dyDescent="0.25">
      <c r="B6" s="228" t="s">
        <v>4</v>
      </c>
      <c r="C6" s="229">
        <v>2013</v>
      </c>
      <c r="D6" s="229">
        <v>2014</v>
      </c>
      <c r="E6" s="229">
        <v>2015</v>
      </c>
      <c r="F6" s="229">
        <v>2016</v>
      </c>
      <c r="G6" s="229">
        <v>2017</v>
      </c>
      <c r="H6" s="40"/>
      <c r="M6" s="418"/>
      <c r="N6" s="419"/>
      <c r="O6" s="419"/>
      <c r="P6" s="419"/>
      <c r="Q6" s="419"/>
      <c r="R6" s="419"/>
      <c r="V6" s="416"/>
    </row>
    <row r="7" spans="2:22" ht="18" customHeight="1" x14ac:dyDescent="0.25">
      <c r="B7" s="401" t="s">
        <v>203</v>
      </c>
      <c r="C7" s="398"/>
      <c r="D7" s="398"/>
      <c r="E7" s="398"/>
      <c r="F7" s="398"/>
      <c r="G7" s="398"/>
      <c r="H7" s="420"/>
      <c r="M7" s="421"/>
      <c r="N7" s="364"/>
      <c r="O7" s="364"/>
      <c r="P7" s="364"/>
      <c r="Q7" s="364"/>
      <c r="R7" s="364"/>
      <c r="V7" s="416"/>
    </row>
    <row r="8" spans="2:22" ht="18" customHeight="1" x14ac:dyDescent="0.2">
      <c r="B8" s="249" t="s">
        <v>5</v>
      </c>
      <c r="C8" s="422">
        <v>1558296</v>
      </c>
      <c r="D8" s="422">
        <v>1533945</v>
      </c>
      <c r="E8" s="422">
        <v>1675612</v>
      </c>
      <c r="F8" s="422">
        <v>1592364</v>
      </c>
      <c r="G8" s="422">
        <v>1484875</v>
      </c>
      <c r="H8" s="423"/>
      <c r="I8" s="423"/>
      <c r="J8" s="423"/>
      <c r="K8" s="423"/>
      <c r="L8" s="423"/>
      <c r="M8" s="341"/>
      <c r="N8" s="340"/>
      <c r="O8" s="340"/>
      <c r="P8" s="340"/>
      <c r="Q8" s="340"/>
      <c r="R8" s="340"/>
      <c r="V8" s="416"/>
    </row>
    <row r="9" spans="2:22" ht="18" customHeight="1" x14ac:dyDescent="0.2">
      <c r="B9" s="249" t="s">
        <v>6</v>
      </c>
      <c r="C9" s="422">
        <v>1399373</v>
      </c>
      <c r="D9" s="422">
        <v>1414323</v>
      </c>
      <c r="E9" s="422">
        <v>1384161</v>
      </c>
      <c r="F9" s="422">
        <v>1514166</v>
      </c>
      <c r="G9" s="422">
        <v>1529105</v>
      </c>
      <c r="H9" s="423"/>
      <c r="I9" s="423"/>
      <c r="J9" s="423"/>
      <c r="K9" s="423"/>
      <c r="L9" s="423"/>
      <c r="M9" s="341"/>
      <c r="N9" s="340"/>
      <c r="O9" s="340"/>
      <c r="P9" s="340"/>
      <c r="Q9" s="340"/>
      <c r="R9" s="340"/>
      <c r="V9" s="416"/>
    </row>
    <row r="10" spans="2:22" ht="18" customHeight="1" x14ac:dyDescent="0.2">
      <c r="B10" s="249" t="s">
        <v>7</v>
      </c>
      <c r="C10" s="422">
        <v>474493</v>
      </c>
      <c r="D10" s="422">
        <v>452443</v>
      </c>
      <c r="E10" s="422">
        <v>366048</v>
      </c>
      <c r="F10" s="422">
        <v>359233</v>
      </c>
      <c r="G10" s="422">
        <v>389352</v>
      </c>
      <c r="H10" s="423"/>
      <c r="I10" s="423"/>
      <c r="J10" s="423"/>
      <c r="K10" s="423"/>
      <c r="L10" s="423"/>
      <c r="M10" s="341"/>
      <c r="N10" s="340"/>
      <c r="O10" s="340"/>
      <c r="P10" s="340"/>
      <c r="Q10" s="340"/>
      <c r="R10" s="340"/>
      <c r="V10" s="416"/>
    </row>
    <row r="11" spans="2:22" ht="18" customHeight="1" x14ac:dyDescent="0.25">
      <c r="B11" s="401" t="s">
        <v>149</v>
      </c>
      <c r="C11" s="424">
        <v>3432162</v>
      </c>
      <c r="D11" s="424">
        <v>3400711</v>
      </c>
      <c r="E11" s="424">
        <v>3425821</v>
      </c>
      <c r="F11" s="424">
        <v>3465763</v>
      </c>
      <c r="G11" s="424">
        <v>3403332</v>
      </c>
      <c r="H11" s="423"/>
      <c r="I11" s="423"/>
      <c r="J11" s="423"/>
      <c r="K11" s="423"/>
      <c r="L11" s="423"/>
      <c r="M11" s="341"/>
      <c r="N11" s="340"/>
      <c r="O11" s="340"/>
      <c r="P11" s="340"/>
      <c r="Q11" s="340"/>
      <c r="R11" s="340"/>
      <c r="V11" s="416"/>
    </row>
    <row r="12" spans="2:22" ht="18" customHeight="1" x14ac:dyDescent="0.25">
      <c r="B12" s="401" t="s">
        <v>204</v>
      </c>
      <c r="C12" s="424"/>
      <c r="D12" s="424"/>
      <c r="E12" s="424"/>
      <c r="F12" s="424"/>
      <c r="G12" s="424"/>
      <c r="H12" s="423"/>
      <c r="I12" s="423"/>
      <c r="J12" s="423"/>
      <c r="K12" s="423"/>
      <c r="L12" s="423"/>
      <c r="M12" s="341"/>
      <c r="N12" s="341"/>
      <c r="O12" s="341"/>
      <c r="P12" s="341"/>
      <c r="Q12" s="341"/>
      <c r="R12" s="425"/>
      <c r="V12" s="416"/>
    </row>
    <row r="13" spans="2:22" ht="18" customHeight="1" x14ac:dyDescent="0.2">
      <c r="B13" s="249" t="s">
        <v>5</v>
      </c>
      <c r="C13" s="422">
        <v>496777</v>
      </c>
      <c r="D13" s="422">
        <v>550953</v>
      </c>
      <c r="E13" s="422">
        <v>705384</v>
      </c>
      <c r="F13" s="422">
        <v>712109</v>
      </c>
      <c r="G13" s="422">
        <v>679584</v>
      </c>
      <c r="H13" s="423"/>
      <c r="I13" s="423"/>
      <c r="J13" s="423"/>
      <c r="K13" s="423"/>
      <c r="L13" s="423"/>
      <c r="M13" s="341"/>
      <c r="N13" s="340"/>
      <c r="O13" s="340"/>
      <c r="P13" s="340"/>
      <c r="Q13" s="340"/>
      <c r="R13" s="340"/>
      <c r="V13" s="416"/>
    </row>
    <row r="14" spans="2:22" ht="18" customHeight="1" x14ac:dyDescent="0.2">
      <c r="B14" s="249" t="s">
        <v>6</v>
      </c>
      <c r="C14" s="422">
        <v>470237</v>
      </c>
      <c r="D14" s="422">
        <v>489399</v>
      </c>
      <c r="E14" s="422">
        <v>514349</v>
      </c>
      <c r="F14" s="422">
        <v>571594</v>
      </c>
      <c r="G14" s="422">
        <v>607155</v>
      </c>
      <c r="H14" s="423"/>
      <c r="I14" s="423"/>
      <c r="J14" s="423"/>
      <c r="K14" s="423"/>
      <c r="L14" s="423"/>
      <c r="M14" s="341"/>
      <c r="N14" s="340"/>
      <c r="O14" s="340"/>
      <c r="P14" s="340"/>
      <c r="Q14" s="340"/>
      <c r="R14" s="340"/>
      <c r="V14" s="416"/>
    </row>
    <row r="15" spans="2:22" ht="18" customHeight="1" x14ac:dyDescent="0.2">
      <c r="B15" s="249" t="s">
        <v>7</v>
      </c>
      <c r="C15" s="422">
        <v>140151</v>
      </c>
      <c r="D15" s="422">
        <v>127165</v>
      </c>
      <c r="E15" s="422">
        <v>112605</v>
      </c>
      <c r="F15" s="422">
        <v>121159</v>
      </c>
      <c r="G15" s="422">
        <v>127864</v>
      </c>
      <c r="H15" s="423"/>
      <c r="I15" s="423"/>
      <c r="J15" s="423"/>
      <c r="K15" s="423"/>
      <c r="L15" s="423"/>
      <c r="M15" s="341"/>
      <c r="N15" s="340"/>
      <c r="O15" s="340"/>
      <c r="P15" s="340"/>
      <c r="Q15" s="340"/>
      <c r="R15" s="340"/>
      <c r="V15" s="416"/>
    </row>
    <row r="16" spans="2:22" ht="18" customHeight="1" x14ac:dyDescent="0.25">
      <c r="B16" s="401" t="s">
        <v>151</v>
      </c>
      <c r="C16" s="424">
        <v>1107165</v>
      </c>
      <c r="D16" s="424">
        <v>1167517</v>
      </c>
      <c r="E16" s="424">
        <v>1332338</v>
      </c>
      <c r="F16" s="424">
        <v>1404862</v>
      </c>
      <c r="G16" s="424">
        <v>1414603</v>
      </c>
      <c r="H16" s="423"/>
      <c r="I16" s="423"/>
      <c r="J16" s="423"/>
      <c r="K16" s="423"/>
      <c r="L16" s="423"/>
      <c r="M16" s="341"/>
      <c r="N16" s="340"/>
      <c r="O16" s="340"/>
      <c r="P16" s="340"/>
      <c r="Q16" s="340"/>
      <c r="R16" s="340"/>
      <c r="V16" s="416"/>
    </row>
    <row r="17" spans="2:22" ht="18" customHeight="1" x14ac:dyDescent="0.25">
      <c r="B17" s="407" t="s">
        <v>152</v>
      </c>
      <c r="C17" s="426"/>
      <c r="D17" s="426"/>
      <c r="E17" s="426"/>
      <c r="F17" s="426"/>
      <c r="G17" s="426"/>
      <c r="H17" s="423"/>
      <c r="I17" s="423"/>
      <c r="J17" s="423"/>
      <c r="K17" s="423"/>
      <c r="L17" s="423"/>
      <c r="M17" s="341"/>
      <c r="N17" s="341"/>
      <c r="O17" s="341"/>
      <c r="P17" s="341"/>
      <c r="Q17" s="341"/>
      <c r="R17" s="425"/>
      <c r="V17" s="416"/>
    </row>
    <row r="18" spans="2:22" ht="18" customHeight="1" x14ac:dyDescent="0.2">
      <c r="B18" s="298" t="s">
        <v>5</v>
      </c>
      <c r="C18" s="427">
        <v>2055073</v>
      </c>
      <c r="D18" s="427">
        <v>2084898</v>
      </c>
      <c r="E18" s="427">
        <v>2380996</v>
      </c>
      <c r="F18" s="427">
        <v>2304473</v>
      </c>
      <c r="G18" s="427">
        <v>2164459</v>
      </c>
      <c r="H18" s="423"/>
      <c r="I18" s="423"/>
      <c r="J18" s="423"/>
      <c r="K18" s="423"/>
      <c r="L18" s="423"/>
      <c r="M18" s="341"/>
      <c r="N18" s="340"/>
      <c r="O18" s="340"/>
      <c r="P18" s="340"/>
      <c r="Q18" s="340"/>
      <c r="R18" s="340"/>
      <c r="V18" s="416"/>
    </row>
    <row r="19" spans="2:22" ht="18" customHeight="1" x14ac:dyDescent="0.2">
      <c r="B19" s="298" t="s">
        <v>6</v>
      </c>
      <c r="C19" s="427">
        <v>1869610</v>
      </c>
      <c r="D19" s="427">
        <v>1903722</v>
      </c>
      <c r="E19" s="427">
        <v>1898510</v>
      </c>
      <c r="F19" s="427">
        <v>2085760</v>
      </c>
      <c r="G19" s="427">
        <v>2136260</v>
      </c>
      <c r="H19" s="423"/>
      <c r="I19" s="423"/>
      <c r="J19" s="423"/>
      <c r="K19" s="423"/>
      <c r="L19" s="423"/>
      <c r="M19" s="341"/>
      <c r="N19" s="340"/>
      <c r="O19" s="340"/>
      <c r="P19" s="340"/>
      <c r="Q19" s="340"/>
      <c r="R19" s="340"/>
      <c r="V19" s="416"/>
    </row>
    <row r="20" spans="2:22" ht="18" customHeight="1" x14ac:dyDescent="0.2">
      <c r="B20" s="298" t="s">
        <v>7</v>
      </c>
      <c r="C20" s="427">
        <v>614644</v>
      </c>
      <c r="D20" s="427">
        <v>579608</v>
      </c>
      <c r="E20" s="427">
        <v>478653</v>
      </c>
      <c r="F20" s="427">
        <v>480392</v>
      </c>
      <c r="G20" s="427">
        <v>517216</v>
      </c>
      <c r="H20" s="423"/>
      <c r="I20" s="423"/>
      <c r="J20" s="423"/>
      <c r="K20" s="423"/>
      <c r="L20" s="423"/>
      <c r="M20" s="341"/>
      <c r="N20" s="340"/>
      <c r="O20" s="340"/>
      <c r="P20" s="340"/>
      <c r="Q20" s="340"/>
      <c r="R20" s="340"/>
      <c r="V20" s="416"/>
    </row>
    <row r="21" spans="2:22" ht="18" customHeight="1" x14ac:dyDescent="0.25">
      <c r="B21" s="407" t="s">
        <v>210</v>
      </c>
      <c r="C21" s="426">
        <v>4539327</v>
      </c>
      <c r="D21" s="426">
        <v>4568228</v>
      </c>
      <c r="E21" s="426">
        <v>4758159</v>
      </c>
      <c r="F21" s="426">
        <v>4870625</v>
      </c>
      <c r="G21" s="426">
        <v>4817935</v>
      </c>
      <c r="H21" s="423"/>
      <c r="I21" s="423"/>
      <c r="J21" s="423"/>
      <c r="K21" s="423"/>
      <c r="L21" s="423"/>
      <c r="M21" s="341"/>
      <c r="N21" s="340"/>
      <c r="O21" s="340"/>
      <c r="P21" s="340"/>
      <c r="Q21" s="340"/>
      <c r="R21" s="340"/>
      <c r="V21" s="416"/>
    </row>
    <row r="22" spans="2:22" ht="18" customHeight="1" x14ac:dyDescent="0.25">
      <c r="B22" s="401" t="s">
        <v>211</v>
      </c>
      <c r="C22" s="424"/>
      <c r="D22" s="424"/>
      <c r="E22" s="424"/>
      <c r="F22" s="424"/>
      <c r="G22" s="424"/>
      <c r="H22" s="423"/>
      <c r="I22" s="423"/>
      <c r="J22" s="423"/>
      <c r="K22" s="423"/>
      <c r="L22" s="423"/>
      <c r="M22" s="341"/>
      <c r="N22" s="341"/>
      <c r="O22" s="341"/>
      <c r="P22" s="341"/>
      <c r="Q22" s="341"/>
      <c r="R22" s="425"/>
      <c r="V22" s="416"/>
    </row>
    <row r="23" spans="2:22" ht="18" customHeight="1" x14ac:dyDescent="0.2">
      <c r="B23" s="249" t="s">
        <v>5</v>
      </c>
      <c r="C23" s="422">
        <v>169345</v>
      </c>
      <c r="D23" s="422">
        <v>136247</v>
      </c>
      <c r="E23" s="422">
        <v>172246</v>
      </c>
      <c r="F23" s="422">
        <v>206473</v>
      </c>
      <c r="G23" s="422">
        <v>150738</v>
      </c>
      <c r="H23" s="423"/>
      <c r="I23" s="423"/>
      <c r="J23" s="423"/>
      <c r="K23" s="423"/>
      <c r="L23" s="423"/>
      <c r="M23" s="341"/>
      <c r="N23" s="340"/>
      <c r="O23" s="340"/>
      <c r="P23" s="340"/>
      <c r="Q23" s="340"/>
      <c r="R23" s="340"/>
      <c r="V23" s="416"/>
    </row>
    <row r="24" spans="2:22" ht="18" customHeight="1" x14ac:dyDescent="0.2">
      <c r="B24" s="249" t="s">
        <v>6</v>
      </c>
      <c r="C24" s="422">
        <v>85750</v>
      </c>
      <c r="D24" s="422">
        <v>90753</v>
      </c>
      <c r="E24" s="422">
        <v>94455</v>
      </c>
      <c r="F24" s="422">
        <v>119137</v>
      </c>
      <c r="G24" s="422">
        <v>126660</v>
      </c>
      <c r="H24" s="423"/>
      <c r="I24" s="423"/>
      <c r="J24" s="423"/>
      <c r="K24" s="423"/>
      <c r="L24" s="423"/>
      <c r="M24" s="341"/>
      <c r="N24" s="340"/>
      <c r="O24" s="340"/>
      <c r="P24" s="340"/>
      <c r="Q24" s="340"/>
      <c r="R24" s="340"/>
      <c r="V24" s="416"/>
    </row>
    <row r="25" spans="2:22" ht="18" customHeight="1" x14ac:dyDescent="0.2">
      <c r="B25" s="249" t="s">
        <v>7</v>
      </c>
      <c r="C25" s="422">
        <v>30070</v>
      </c>
      <c r="D25" s="422">
        <v>21941</v>
      </c>
      <c r="E25" s="422">
        <v>15396</v>
      </c>
      <c r="F25" s="422">
        <v>40642</v>
      </c>
      <c r="G25" s="422">
        <v>20383</v>
      </c>
      <c r="H25" s="423"/>
      <c r="I25" s="423"/>
      <c r="J25" s="423"/>
      <c r="K25" s="423"/>
      <c r="L25" s="423"/>
      <c r="M25" s="341"/>
      <c r="N25" s="340"/>
      <c r="O25" s="340"/>
      <c r="P25" s="340"/>
      <c r="Q25" s="340"/>
      <c r="R25" s="340"/>
      <c r="V25" s="416"/>
    </row>
    <row r="26" spans="2:22" ht="18" customHeight="1" x14ac:dyDescent="0.25">
      <c r="B26" s="401" t="s">
        <v>212</v>
      </c>
      <c r="C26" s="424">
        <v>285165</v>
      </c>
      <c r="D26" s="424">
        <v>248941</v>
      </c>
      <c r="E26" s="424">
        <v>282097</v>
      </c>
      <c r="F26" s="424">
        <v>366252</v>
      </c>
      <c r="G26" s="424">
        <v>297781</v>
      </c>
      <c r="H26" s="423"/>
      <c r="I26" s="423"/>
      <c r="J26" s="423"/>
      <c r="K26" s="423"/>
      <c r="L26" s="423"/>
      <c r="M26" s="341"/>
      <c r="N26" s="340"/>
      <c r="O26" s="340"/>
      <c r="P26" s="340"/>
      <c r="Q26" s="340"/>
      <c r="R26" s="340"/>
      <c r="V26" s="416"/>
    </row>
    <row r="27" spans="2:22" ht="26.25" customHeight="1" x14ac:dyDescent="0.25">
      <c r="B27" s="1933" t="s">
        <v>213</v>
      </c>
      <c r="C27" s="1933"/>
      <c r="D27" s="1933"/>
      <c r="E27" s="1933"/>
      <c r="F27" s="1933"/>
      <c r="G27" s="1933"/>
      <c r="H27" s="428"/>
      <c r="V27" s="416"/>
    </row>
    <row r="28" spans="2:22" x14ac:dyDescent="0.25">
      <c r="H28" s="418"/>
      <c r="I28" s="429"/>
      <c r="J28" s="429"/>
      <c r="K28" s="429"/>
      <c r="L28" s="429"/>
      <c r="M28" s="429"/>
      <c r="N28" s="430"/>
      <c r="O28" s="430"/>
      <c r="V28" s="416"/>
    </row>
    <row r="29" spans="2:22" x14ac:dyDescent="0.25">
      <c r="H29" s="418"/>
      <c r="I29" s="429"/>
      <c r="J29" s="429"/>
      <c r="K29" s="429"/>
      <c r="L29" s="429"/>
      <c r="M29" s="429"/>
      <c r="N29" s="430"/>
      <c r="O29" s="430"/>
      <c r="V29" s="416"/>
    </row>
    <row r="30" spans="2:22" x14ac:dyDescent="0.25">
      <c r="H30" s="418"/>
      <c r="I30" s="429"/>
      <c r="J30" s="429"/>
      <c r="K30" s="429"/>
      <c r="L30" s="429"/>
      <c r="M30" s="429"/>
      <c r="N30" s="430"/>
      <c r="O30" s="430"/>
      <c r="V30" s="416"/>
    </row>
    <row r="31" spans="2:22" x14ac:dyDescent="0.25">
      <c r="I31" s="429"/>
      <c r="J31" s="429"/>
      <c r="K31" s="429"/>
      <c r="L31" s="429"/>
      <c r="M31" s="429"/>
      <c r="N31" s="430"/>
      <c r="O31" s="430"/>
      <c r="V31" s="416"/>
    </row>
    <row r="34" spans="2:21" x14ac:dyDescent="0.25">
      <c r="B34" s="414"/>
      <c r="C34" s="414"/>
      <c r="D34" s="414"/>
      <c r="E34" s="414"/>
      <c r="F34" s="414"/>
      <c r="G34" s="414"/>
      <c r="H34" s="414"/>
      <c r="L34" s="431"/>
      <c r="M34" s="431"/>
      <c r="N34" s="432"/>
      <c r="O34" s="432"/>
      <c r="P34" s="432"/>
      <c r="Q34" s="432"/>
      <c r="R34" s="432"/>
    </row>
    <row r="35" spans="2:21" x14ac:dyDescent="0.25">
      <c r="B35" s="414"/>
      <c r="C35" s="414"/>
      <c r="D35" s="414"/>
      <c r="E35" s="414"/>
      <c r="F35" s="414"/>
      <c r="G35" s="414"/>
      <c r="H35" s="414"/>
      <c r="N35" s="432"/>
      <c r="O35" s="432"/>
      <c r="P35" s="432"/>
      <c r="Q35" s="432"/>
      <c r="R35" s="432"/>
    </row>
    <row r="36" spans="2:21" x14ac:dyDescent="0.25">
      <c r="B36" s="414"/>
      <c r="C36" s="414"/>
      <c r="D36" s="414"/>
      <c r="E36" s="414"/>
      <c r="F36" s="414"/>
      <c r="G36" s="414"/>
      <c r="H36" s="414"/>
      <c r="N36" s="432"/>
      <c r="O36" s="432"/>
      <c r="P36" s="432"/>
      <c r="Q36" s="432"/>
      <c r="R36" s="432"/>
    </row>
    <row r="37" spans="2:21" x14ac:dyDescent="0.25">
      <c r="B37" s="433"/>
      <c r="S37" s="395"/>
      <c r="T37" s="395"/>
      <c r="U37" s="395"/>
    </row>
    <row r="38" spans="2:21" x14ac:dyDescent="0.25">
      <c r="B38" s="434"/>
      <c r="S38" s="395"/>
      <c r="T38" s="395"/>
      <c r="U38" s="395"/>
    </row>
    <row r="39" spans="2:21" x14ac:dyDescent="0.25">
      <c r="B39" s="341"/>
      <c r="S39" s="395"/>
      <c r="T39" s="395"/>
      <c r="U39" s="395"/>
    </row>
    <row r="40" spans="2:21" x14ac:dyDescent="0.25">
      <c r="B40" s="341"/>
      <c r="S40" s="395"/>
      <c r="T40" s="395"/>
      <c r="U40" s="395"/>
    </row>
    <row r="41" spans="2:21" x14ac:dyDescent="0.25">
      <c r="B41" s="341"/>
      <c r="S41" s="395"/>
      <c r="T41" s="395"/>
      <c r="U41" s="395"/>
    </row>
    <row r="42" spans="2:21" x14ac:dyDescent="0.25">
      <c r="B42" s="341"/>
      <c r="S42" s="395"/>
      <c r="T42" s="395"/>
      <c r="U42" s="395"/>
    </row>
    <row r="43" spans="2:21" x14ac:dyDescent="0.25">
      <c r="B43" s="341"/>
      <c r="S43" s="395"/>
      <c r="T43" s="395"/>
      <c r="U43" s="395"/>
    </row>
    <row r="44" spans="2:21" x14ac:dyDescent="0.25">
      <c r="B44" s="341"/>
      <c r="S44" s="395"/>
      <c r="T44" s="395"/>
      <c r="U44" s="395"/>
    </row>
    <row r="45" spans="2:21" x14ac:dyDescent="0.25">
      <c r="B45" s="341"/>
      <c r="S45" s="395"/>
      <c r="T45" s="395"/>
      <c r="U45" s="395"/>
    </row>
    <row r="46" spans="2:21" x14ac:dyDescent="0.25">
      <c r="B46" s="341"/>
      <c r="S46" s="395"/>
      <c r="T46" s="395"/>
      <c r="U46" s="395"/>
    </row>
    <row r="47" spans="2:21" x14ac:dyDescent="0.25">
      <c r="B47" s="341"/>
      <c r="S47" s="395"/>
      <c r="T47" s="395"/>
      <c r="U47" s="395"/>
    </row>
    <row r="48" spans="2:21" x14ac:dyDescent="0.25">
      <c r="B48" s="341"/>
      <c r="S48" s="395"/>
      <c r="T48" s="395"/>
      <c r="U48" s="395"/>
    </row>
    <row r="49" spans="2:21" x14ac:dyDescent="0.25">
      <c r="B49" s="341"/>
      <c r="S49" s="395"/>
      <c r="T49" s="395"/>
      <c r="U49" s="395"/>
    </row>
    <row r="50" spans="2:21" x14ac:dyDescent="0.25">
      <c r="B50" s="341"/>
      <c r="S50" s="395"/>
      <c r="T50" s="395"/>
      <c r="U50" s="395"/>
    </row>
    <row r="51" spans="2:21" x14ac:dyDescent="0.25">
      <c r="B51" s="341"/>
      <c r="S51" s="395"/>
      <c r="T51" s="395"/>
      <c r="U51" s="395"/>
    </row>
    <row r="52" spans="2:21" x14ac:dyDescent="0.25">
      <c r="B52" s="341"/>
      <c r="S52" s="395"/>
      <c r="T52" s="395"/>
      <c r="U52" s="395"/>
    </row>
    <row r="53" spans="2:21" x14ac:dyDescent="0.25">
      <c r="B53" s="341"/>
      <c r="S53" s="395"/>
      <c r="T53" s="395"/>
      <c r="U53" s="395"/>
    </row>
    <row r="54" spans="2:21" x14ac:dyDescent="0.25">
      <c r="B54" s="341"/>
      <c r="S54" s="395"/>
      <c r="T54" s="395"/>
      <c r="U54" s="395"/>
    </row>
    <row r="55" spans="2:21" x14ac:dyDescent="0.25">
      <c r="B55" s="341"/>
      <c r="S55" s="395"/>
      <c r="T55" s="395"/>
      <c r="U55" s="395"/>
    </row>
    <row r="56" spans="2:21" x14ac:dyDescent="0.25">
      <c r="B56" s="341"/>
      <c r="S56" s="395"/>
      <c r="T56" s="395"/>
      <c r="U56" s="395"/>
    </row>
    <row r="57" spans="2:21" x14ac:dyDescent="0.25">
      <c r="B57" s="341"/>
      <c r="S57" s="395"/>
      <c r="T57" s="395"/>
      <c r="U57" s="395"/>
    </row>
    <row r="58" spans="2:21" x14ac:dyDescent="0.25">
      <c r="B58" s="435"/>
      <c r="C58" s="435"/>
      <c r="D58" s="436"/>
      <c r="E58" s="437"/>
      <c r="F58" s="437"/>
      <c r="G58" s="437"/>
      <c r="H58" s="429"/>
      <c r="N58" s="432"/>
      <c r="O58" s="432"/>
      <c r="P58" s="432"/>
      <c r="Q58" s="432"/>
      <c r="R58" s="432"/>
    </row>
    <row r="64" spans="2:21" x14ac:dyDescent="0.25">
      <c r="D64" s="438"/>
      <c r="E64" s="438"/>
      <c r="F64" s="438"/>
      <c r="G64" s="438"/>
      <c r="H64" s="438"/>
    </row>
    <row r="65" spans="4:8" x14ac:dyDescent="0.25">
      <c r="D65" s="438"/>
      <c r="E65" s="438"/>
      <c r="F65" s="438"/>
      <c r="G65" s="438"/>
      <c r="H65" s="438"/>
    </row>
    <row r="66" spans="4:8" x14ac:dyDescent="0.25">
      <c r="D66" s="438"/>
      <c r="E66" s="438"/>
      <c r="F66" s="438"/>
      <c r="G66" s="438"/>
      <c r="H66" s="438"/>
    </row>
    <row r="67" spans="4:8" x14ac:dyDescent="0.25">
      <c r="D67" s="438"/>
      <c r="E67" s="438"/>
      <c r="F67" s="438"/>
      <c r="G67" s="438"/>
      <c r="H67" s="438"/>
    </row>
    <row r="68" spans="4:8" x14ac:dyDescent="0.25">
      <c r="D68" s="438"/>
      <c r="E68" s="438"/>
      <c r="F68" s="438"/>
      <c r="G68" s="438"/>
      <c r="H68" s="438"/>
    </row>
    <row r="69" spans="4:8" x14ac:dyDescent="0.25">
      <c r="D69" s="438"/>
      <c r="E69" s="438"/>
      <c r="F69" s="438"/>
      <c r="G69" s="438"/>
      <c r="H69" s="438"/>
    </row>
  </sheetData>
  <mergeCells count="4">
    <mergeCell ref="B2:G2"/>
    <mergeCell ref="B3:G3"/>
    <mergeCell ref="B4:G4"/>
    <mergeCell ref="B27:G27"/>
  </mergeCells>
  <hyperlinks>
    <hyperlink ref="H2" location="'Indice Total'!A7"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73"/>
  <sheetViews>
    <sheetView showGridLines="0" zoomScale="90" zoomScaleNormal="90" workbookViewId="0"/>
  </sheetViews>
  <sheetFormatPr baseColWidth="10" defaultColWidth="11.42578125" defaultRowHeight="12.75" x14ac:dyDescent="0.2"/>
  <cols>
    <col min="1" max="1" width="23.7109375" style="80" customWidth="1"/>
    <col min="2" max="2" width="68.5703125" style="80" customWidth="1"/>
    <col min="3" max="10" width="11" style="80" customWidth="1"/>
    <col min="11" max="16384" width="11.42578125" style="80"/>
  </cols>
  <sheetData>
    <row r="1" spans="2:11" ht="42.95" customHeight="1" x14ac:dyDescent="0.2"/>
    <row r="2" spans="2:11" ht="18" x14ac:dyDescent="0.2">
      <c r="B2" s="1818" t="s">
        <v>214</v>
      </c>
      <c r="C2" s="1818"/>
      <c r="D2" s="1818"/>
      <c r="E2" s="1818"/>
      <c r="F2" s="1818"/>
      <c r="G2" s="1818"/>
      <c r="H2" s="1818"/>
      <c r="I2" s="1818"/>
      <c r="J2" s="1818"/>
      <c r="K2" s="3" t="s">
        <v>885</v>
      </c>
    </row>
    <row r="3" spans="2:11" ht="36" customHeight="1" x14ac:dyDescent="0.2">
      <c r="B3" s="1851" t="s">
        <v>215</v>
      </c>
      <c r="C3" s="1851"/>
      <c r="D3" s="1851"/>
      <c r="E3" s="1851"/>
      <c r="F3" s="1851"/>
      <c r="G3" s="1851"/>
      <c r="H3" s="1851"/>
      <c r="I3" s="1851"/>
      <c r="J3" s="1851"/>
    </row>
    <row r="4" spans="2:11" ht="19.149999999999999" customHeight="1" thickBot="1" x14ac:dyDescent="0.25">
      <c r="B4" s="1885" t="s">
        <v>216</v>
      </c>
      <c r="C4" s="1885"/>
      <c r="D4" s="1885"/>
      <c r="E4" s="1885"/>
      <c r="F4" s="1885"/>
      <c r="G4" s="1885"/>
      <c r="H4" s="1885"/>
      <c r="I4" s="1885"/>
      <c r="J4" s="1885"/>
    </row>
    <row r="5" spans="2:11" ht="18.75" customHeight="1" x14ac:dyDescent="0.2">
      <c r="B5" s="82"/>
      <c r="C5" s="82"/>
      <c r="D5" s="82"/>
      <c r="E5" s="82"/>
      <c r="F5" s="82"/>
      <c r="G5" s="82"/>
      <c r="H5" s="82"/>
      <c r="I5" s="82"/>
      <c r="J5" s="82"/>
    </row>
    <row r="6" spans="2:11" ht="15.75" x14ac:dyDescent="0.2">
      <c r="B6" s="1837" t="s">
        <v>22</v>
      </c>
      <c r="C6" s="1882">
        <v>2016</v>
      </c>
      <c r="D6" s="1882"/>
      <c r="E6" s="1882"/>
      <c r="F6" s="1882"/>
      <c r="G6" s="1882">
        <v>2017</v>
      </c>
      <c r="H6" s="1882"/>
      <c r="I6" s="1882"/>
      <c r="J6" s="1882"/>
    </row>
    <row r="7" spans="2:11" ht="21" customHeight="1" x14ac:dyDescent="0.2">
      <c r="B7" s="1837"/>
      <c r="C7" s="1925" t="s">
        <v>23</v>
      </c>
      <c r="D7" s="1925"/>
      <c r="E7" s="1925"/>
      <c r="F7" s="1925"/>
      <c r="G7" s="1925" t="s">
        <v>23</v>
      </c>
      <c r="H7" s="1925"/>
      <c r="I7" s="1925"/>
      <c r="J7" s="1925"/>
    </row>
    <row r="8" spans="2:11" ht="24.75" customHeight="1" x14ac:dyDescent="0.2">
      <c r="B8" s="1903"/>
      <c r="C8" s="1354" t="s">
        <v>24</v>
      </c>
      <c r="D8" s="1354" t="s">
        <v>25</v>
      </c>
      <c r="E8" s="1354" t="s">
        <v>26</v>
      </c>
      <c r="F8" s="1354" t="s">
        <v>10</v>
      </c>
      <c r="G8" s="1354" t="s">
        <v>24</v>
      </c>
      <c r="H8" s="1354" t="s">
        <v>25</v>
      </c>
      <c r="I8" s="1354" t="s">
        <v>26</v>
      </c>
      <c r="J8" s="1354" t="s">
        <v>10</v>
      </c>
    </row>
    <row r="9" spans="2:11" ht="18" customHeight="1" x14ac:dyDescent="0.25">
      <c r="B9" s="401" t="s">
        <v>203</v>
      </c>
      <c r="C9" s="439"/>
      <c r="D9" s="439"/>
      <c r="E9" s="439"/>
      <c r="F9" s="1572"/>
      <c r="G9" s="439"/>
      <c r="H9" s="439"/>
      <c r="I9" s="439"/>
      <c r="J9" s="1572"/>
    </row>
    <row r="10" spans="2:11" ht="18" customHeight="1" x14ac:dyDescent="0.2">
      <c r="B10" s="42" t="s">
        <v>27</v>
      </c>
      <c r="C10" s="440">
        <v>22.59144023651978</v>
      </c>
      <c r="D10" s="440">
        <v>19.6845399188092</v>
      </c>
      <c r="E10" s="440">
        <v>15.447092469018113</v>
      </c>
      <c r="F10" s="1573">
        <v>20.462515714947397</v>
      </c>
      <c r="G10" s="440">
        <v>21.350677428653789</v>
      </c>
      <c r="H10" s="440">
        <v>22.010484011881879</v>
      </c>
      <c r="I10" s="440">
        <v>17.797475616752724</v>
      </c>
      <c r="J10" s="1573">
        <v>21.182865870591502</v>
      </c>
    </row>
    <row r="11" spans="2:11" ht="18" customHeight="1" x14ac:dyDescent="0.2">
      <c r="B11" s="42" t="s">
        <v>28</v>
      </c>
      <c r="C11" s="440">
        <v>21.276646706586828</v>
      </c>
      <c r="D11" s="440">
        <v>19.619246861924687</v>
      </c>
      <c r="E11" s="440">
        <v>13.96039603960396</v>
      </c>
      <c r="F11" s="1573">
        <v>19.778217821782178</v>
      </c>
      <c r="G11" s="440">
        <v>18.100000000000001</v>
      </c>
      <c r="H11" s="440">
        <v>20.334080717488789</v>
      </c>
      <c r="I11" s="440">
        <v>26.689320388349515</v>
      </c>
      <c r="J11" s="1573">
        <v>19.870678617157491</v>
      </c>
    </row>
    <row r="12" spans="2:11" ht="18" customHeight="1" x14ac:dyDescent="0.2">
      <c r="B12" s="42" t="s">
        <v>29</v>
      </c>
      <c r="C12" s="440">
        <v>41.211165048543691</v>
      </c>
      <c r="D12" s="440">
        <v>35.92285714285714</v>
      </c>
      <c r="E12" s="440">
        <v>29.939393939393938</v>
      </c>
      <c r="F12" s="1573">
        <v>38.077294685990339</v>
      </c>
      <c r="G12" s="440">
        <v>46.472972972972975</v>
      </c>
      <c r="H12" s="440">
        <v>36.4951768488746</v>
      </c>
      <c r="I12" s="440">
        <v>50.79245283018868</v>
      </c>
      <c r="J12" s="1573">
        <v>42.557220708446863</v>
      </c>
    </row>
    <row r="13" spans="2:11" ht="18" customHeight="1" x14ac:dyDescent="0.2">
      <c r="B13" s="42" t="s">
        <v>30</v>
      </c>
      <c r="C13" s="440">
        <v>23.692887464264057</v>
      </c>
      <c r="D13" s="440">
        <v>19.342321884757308</v>
      </c>
      <c r="E13" s="440">
        <v>16.292882147024503</v>
      </c>
      <c r="F13" s="1573">
        <v>20.899295223179326</v>
      </c>
      <c r="G13" s="440">
        <v>23.025072411296161</v>
      </c>
      <c r="H13" s="440">
        <v>20.814695489503222</v>
      </c>
      <c r="I13" s="440">
        <v>19.219614147909969</v>
      </c>
      <c r="J13" s="1573">
        <v>21.63301093355761</v>
      </c>
    </row>
    <row r="14" spans="2:11" ht="18" customHeight="1" x14ac:dyDescent="0.2">
      <c r="B14" s="42" t="s">
        <v>31</v>
      </c>
      <c r="C14" s="440">
        <v>24.591489361702127</v>
      </c>
      <c r="D14" s="440">
        <v>17.118181818181817</v>
      </c>
      <c r="E14" s="440">
        <v>17.571428571428573</v>
      </c>
      <c r="F14" s="1573">
        <v>20.827731092436974</v>
      </c>
      <c r="G14" s="440">
        <v>24.50197628458498</v>
      </c>
      <c r="H14" s="440">
        <v>29.955882352941178</v>
      </c>
      <c r="I14" s="440">
        <v>20.379310344827587</v>
      </c>
      <c r="J14" s="1573">
        <v>26.545267489711936</v>
      </c>
    </row>
    <row r="15" spans="2:11" ht="18" customHeight="1" x14ac:dyDescent="0.2">
      <c r="B15" s="42" t="s">
        <v>32</v>
      </c>
      <c r="C15" s="440">
        <v>23.980260394792104</v>
      </c>
      <c r="D15" s="440">
        <v>21.727231433113786</v>
      </c>
      <c r="E15" s="440">
        <v>17.600750469043152</v>
      </c>
      <c r="F15" s="1573">
        <v>21.913092633114516</v>
      </c>
      <c r="G15" s="440">
        <v>25.304309327036599</v>
      </c>
      <c r="H15" s="440">
        <v>23.225649033769276</v>
      </c>
      <c r="I15" s="440">
        <v>18.745543672014261</v>
      </c>
      <c r="J15" s="1573">
        <v>23.390954938701874</v>
      </c>
    </row>
    <row r="16" spans="2:11" ht="18" customHeight="1" x14ac:dyDescent="0.2">
      <c r="B16" s="42" t="s">
        <v>33</v>
      </c>
      <c r="C16" s="440">
        <v>21.095675770308123</v>
      </c>
      <c r="D16" s="440">
        <v>14.972315155570424</v>
      </c>
      <c r="E16" s="440">
        <v>13.726226734348561</v>
      </c>
      <c r="F16" s="1573">
        <v>17.488779191190432</v>
      </c>
      <c r="G16" s="440">
        <v>19.457463384231847</v>
      </c>
      <c r="H16" s="440">
        <v>16.175476883284837</v>
      </c>
      <c r="I16" s="440">
        <v>13.40888382687927</v>
      </c>
      <c r="J16" s="1573">
        <v>16.912539315623935</v>
      </c>
    </row>
    <row r="17" spans="2:10" ht="18" customHeight="1" x14ac:dyDescent="0.2">
      <c r="B17" s="42" t="s">
        <v>34</v>
      </c>
      <c r="C17" s="440">
        <v>14.339498018494055</v>
      </c>
      <c r="D17" s="440">
        <v>13.793628808864266</v>
      </c>
      <c r="E17" s="440">
        <v>12.740791268758526</v>
      </c>
      <c r="F17" s="1573">
        <v>13.923662650602409</v>
      </c>
      <c r="G17" s="440">
        <v>14.440270935960591</v>
      </c>
      <c r="H17" s="440">
        <v>14.632504395880432</v>
      </c>
      <c r="I17" s="440">
        <v>14.007204610951009</v>
      </c>
      <c r="J17" s="1573">
        <v>14.456303095400839</v>
      </c>
    </row>
    <row r="18" spans="2:10" ht="18" customHeight="1" x14ac:dyDescent="0.2">
      <c r="B18" s="42" t="s">
        <v>35</v>
      </c>
      <c r="C18" s="440">
        <v>28.880473372781065</v>
      </c>
      <c r="D18" s="440">
        <v>24.023590814196243</v>
      </c>
      <c r="E18" s="440">
        <v>21.60928961748634</v>
      </c>
      <c r="F18" s="1573">
        <v>25.094875668138506</v>
      </c>
      <c r="G18" s="440">
        <v>27.453445246925629</v>
      </c>
      <c r="H18" s="440">
        <v>25.479145700547914</v>
      </c>
      <c r="I18" s="440">
        <v>23.818580192813322</v>
      </c>
      <c r="J18" s="1573">
        <v>25.866038659163202</v>
      </c>
    </row>
    <row r="19" spans="2:10" ht="18" customHeight="1" x14ac:dyDescent="0.2">
      <c r="B19" s="42" t="s">
        <v>36</v>
      </c>
      <c r="C19" s="440">
        <v>21.440401505646172</v>
      </c>
      <c r="D19" s="440">
        <v>16.934244235695985</v>
      </c>
      <c r="E19" s="440">
        <v>13.93452380952381</v>
      </c>
      <c r="F19" s="1573">
        <v>18.379681647940075</v>
      </c>
      <c r="G19" s="440">
        <v>22.87851662404092</v>
      </c>
      <c r="H19" s="440">
        <v>18.19825327510917</v>
      </c>
      <c r="I19" s="440">
        <v>13.727810650887575</v>
      </c>
      <c r="J19" s="1573">
        <v>19.583969465648856</v>
      </c>
    </row>
    <row r="20" spans="2:10" ht="18" customHeight="1" x14ac:dyDescent="0.2">
      <c r="B20" s="42" t="s">
        <v>37</v>
      </c>
      <c r="C20" s="440">
        <v>22.118074379269217</v>
      </c>
      <c r="D20" s="440">
        <v>17.840673430705763</v>
      </c>
      <c r="E20" s="440">
        <v>14.120499632623071</v>
      </c>
      <c r="F20" s="1573">
        <v>19.242803863440756</v>
      </c>
      <c r="G20" s="440">
        <v>21.402350615114237</v>
      </c>
      <c r="H20" s="440">
        <v>18.023963657013059</v>
      </c>
      <c r="I20" s="440">
        <v>13.978858350951374</v>
      </c>
      <c r="J20" s="1573">
        <v>18.953101653251071</v>
      </c>
    </row>
    <row r="21" spans="2:10" ht="18" customHeight="1" x14ac:dyDescent="0.2">
      <c r="B21" s="42" t="s">
        <v>38</v>
      </c>
      <c r="C21" s="440">
        <v>18.895159059474413</v>
      </c>
      <c r="D21" s="440">
        <v>13.121022430881586</v>
      </c>
      <c r="E21" s="440">
        <v>12.210704225352112</v>
      </c>
      <c r="F21" s="1573">
        <v>15.208803122289678</v>
      </c>
      <c r="G21" s="440">
        <v>17.910169948745615</v>
      </c>
      <c r="H21" s="440">
        <v>14.148233266302787</v>
      </c>
      <c r="I21" s="440">
        <v>13.492884250474383</v>
      </c>
      <c r="J21" s="1573">
        <v>15.499784853700517</v>
      </c>
    </row>
    <row r="22" spans="2:10" ht="18" customHeight="1" x14ac:dyDescent="0.2">
      <c r="B22" s="42" t="s">
        <v>39</v>
      </c>
      <c r="C22" s="440">
        <v>17.377620545073377</v>
      </c>
      <c r="D22" s="440">
        <v>14.288391038696538</v>
      </c>
      <c r="E22" s="440">
        <v>13.064612326043738</v>
      </c>
      <c r="F22" s="1573">
        <v>15.739178232788237</v>
      </c>
      <c r="G22" s="440">
        <v>17.061813537675608</v>
      </c>
      <c r="H22" s="440">
        <v>16.776197249881459</v>
      </c>
      <c r="I22" s="440">
        <v>12.521951219512195</v>
      </c>
      <c r="J22" s="1573">
        <v>16.316215065966805</v>
      </c>
    </row>
    <row r="23" spans="2:10" ht="18" customHeight="1" x14ac:dyDescent="0.2">
      <c r="B23" s="42" t="s">
        <v>40</v>
      </c>
      <c r="C23" s="440">
        <v>15.153979991300565</v>
      </c>
      <c r="D23" s="440">
        <v>12.303733602421795</v>
      </c>
      <c r="E23" s="440">
        <v>12.021516393442623</v>
      </c>
      <c r="F23" s="1573">
        <v>13.775199249882794</v>
      </c>
      <c r="G23" s="440">
        <v>16.701011073663938</v>
      </c>
      <c r="H23" s="440">
        <v>13.783992285438766</v>
      </c>
      <c r="I23" s="440">
        <v>14.063423110338835</v>
      </c>
      <c r="J23" s="1573">
        <v>15.279953106682298</v>
      </c>
    </row>
    <row r="24" spans="2:10" ht="18" customHeight="1" x14ac:dyDescent="0.2">
      <c r="B24" s="42" t="s">
        <v>41</v>
      </c>
      <c r="C24" s="440">
        <v>21.313580246913581</v>
      </c>
      <c r="D24" s="440">
        <v>19.395157384987893</v>
      </c>
      <c r="E24" s="440">
        <v>13.384963768115941</v>
      </c>
      <c r="F24" s="1573">
        <v>19.552292561296579</v>
      </c>
      <c r="G24" s="440">
        <v>20.610587382160986</v>
      </c>
      <c r="H24" s="440">
        <v>19.174935842600512</v>
      </c>
      <c r="I24" s="440">
        <v>14.96774193548387</v>
      </c>
      <c r="J24" s="1573">
        <v>19.448615800135045</v>
      </c>
    </row>
    <row r="25" spans="2:10" ht="18" customHeight="1" x14ac:dyDescent="0.2">
      <c r="B25" s="42" t="s">
        <v>42</v>
      </c>
      <c r="C25" s="440">
        <v>21.234899328859061</v>
      </c>
      <c r="D25" s="440">
        <v>19.214117647058824</v>
      </c>
      <c r="E25" s="440">
        <v>16.511278195488721</v>
      </c>
      <c r="F25" s="1573">
        <v>19.497663551401867</v>
      </c>
      <c r="G25" s="440">
        <v>25.274074074074075</v>
      </c>
      <c r="H25" s="440">
        <v>20.09071729957806</v>
      </c>
      <c r="I25" s="440">
        <v>14.469565217391304</v>
      </c>
      <c r="J25" s="1573">
        <v>20.967403958090802</v>
      </c>
    </row>
    <row r="26" spans="2:10" ht="18" customHeight="1" x14ac:dyDescent="0.2">
      <c r="B26" s="42" t="s">
        <v>43</v>
      </c>
      <c r="C26" s="440">
        <v>0</v>
      </c>
      <c r="D26" s="440">
        <v>39.799999999999997</v>
      </c>
      <c r="E26" s="440">
        <v>0</v>
      </c>
      <c r="F26" s="1573">
        <v>39.799999999999997</v>
      </c>
      <c r="G26" s="440">
        <v>16</v>
      </c>
      <c r="H26" s="440">
        <v>32.299999999999997</v>
      </c>
      <c r="I26" s="440">
        <v>5</v>
      </c>
      <c r="J26" s="1573">
        <v>26.846153846153847</v>
      </c>
    </row>
    <row r="27" spans="2:10" ht="18" customHeight="1" x14ac:dyDescent="0.2">
      <c r="B27" s="401" t="s">
        <v>149</v>
      </c>
      <c r="C27" s="441">
        <v>21.764905278696592</v>
      </c>
      <c r="D27" s="441">
        <v>18.878227586120911</v>
      </c>
      <c r="E27" s="441">
        <v>15.386687797147385</v>
      </c>
      <c r="F27" s="1573">
        <v>19.61204984268544</v>
      </c>
      <c r="G27" s="441">
        <v>21.239808324989273</v>
      </c>
      <c r="H27" s="441">
        <v>20.022325520492341</v>
      </c>
      <c r="I27" s="441">
        <v>16.371021317747971</v>
      </c>
      <c r="J27" s="1573">
        <v>20.012183720150766</v>
      </c>
    </row>
    <row r="28" spans="2:10" ht="18" customHeight="1" x14ac:dyDescent="0.2">
      <c r="B28" s="401" t="s">
        <v>204</v>
      </c>
      <c r="C28" s="441"/>
      <c r="D28" s="441"/>
      <c r="E28" s="441"/>
      <c r="F28" s="1573"/>
      <c r="G28" s="441"/>
      <c r="H28" s="441"/>
      <c r="I28" s="441"/>
      <c r="J28" s="1573"/>
    </row>
    <row r="29" spans="2:10" ht="18" customHeight="1" x14ac:dyDescent="0.2">
      <c r="B29" s="42" t="s">
        <v>27</v>
      </c>
      <c r="C29" s="440">
        <v>41.872979214780599</v>
      </c>
      <c r="D29" s="440">
        <v>31.777163904235728</v>
      </c>
      <c r="E29" s="440">
        <v>19.921933085501859</v>
      </c>
      <c r="F29" s="1573">
        <v>35.087008343265794</v>
      </c>
      <c r="G29" s="440">
        <v>42.489646772228987</v>
      </c>
      <c r="H29" s="440">
        <v>38.479353680430883</v>
      </c>
      <c r="I29" s="440">
        <v>30.177033492822968</v>
      </c>
      <c r="J29" s="1573">
        <v>39.460617517328295</v>
      </c>
    </row>
    <row r="30" spans="2:10" ht="18" customHeight="1" x14ac:dyDescent="0.2">
      <c r="B30" s="42" t="s">
        <v>28</v>
      </c>
      <c r="C30" s="440">
        <v>25.83</v>
      </c>
      <c r="D30" s="440">
        <v>34.928571428571431</v>
      </c>
      <c r="E30" s="440">
        <v>24.40909090909091</v>
      </c>
      <c r="F30" s="1573">
        <v>28.516853932584269</v>
      </c>
      <c r="G30" s="440">
        <v>19.472972972972972</v>
      </c>
      <c r="H30" s="440">
        <v>24.344827586206897</v>
      </c>
      <c r="I30" s="440">
        <v>18</v>
      </c>
      <c r="J30" s="1573">
        <v>20.675799086757991</v>
      </c>
    </row>
    <row r="31" spans="2:10" ht="18" customHeight="1" x14ac:dyDescent="0.2">
      <c r="B31" s="42" t="s">
        <v>29</v>
      </c>
      <c r="C31" s="440">
        <v>42.53846153846154</v>
      </c>
      <c r="D31" s="440">
        <v>34.045454545454547</v>
      </c>
      <c r="E31" s="440">
        <v>40.714285714285715</v>
      </c>
      <c r="F31" s="1573">
        <v>39.292682926829265</v>
      </c>
      <c r="G31" s="440">
        <v>34.454545454545453</v>
      </c>
      <c r="H31" s="440">
        <v>36.727272727272727</v>
      </c>
      <c r="I31" s="440">
        <v>18.846153846153847</v>
      </c>
      <c r="J31" s="1573">
        <v>33.873134328358212</v>
      </c>
    </row>
    <row r="32" spans="2:10" ht="18" customHeight="1" x14ac:dyDescent="0.2">
      <c r="B32" s="42" t="s">
        <v>30</v>
      </c>
      <c r="C32" s="440">
        <v>33.208398744113033</v>
      </c>
      <c r="D32" s="440">
        <v>24.958163265306123</v>
      </c>
      <c r="E32" s="440">
        <v>20.44429882044561</v>
      </c>
      <c r="F32" s="1573">
        <v>28.29292354391956</v>
      </c>
      <c r="G32" s="440">
        <v>30.676400947119181</v>
      </c>
      <c r="H32" s="440">
        <v>29.53063518830804</v>
      </c>
      <c r="I32" s="440">
        <v>20.393980848153216</v>
      </c>
      <c r="J32" s="1573">
        <v>28.782117367168915</v>
      </c>
    </row>
    <row r="33" spans="2:10" ht="18" customHeight="1" x14ac:dyDescent="0.2">
      <c r="B33" s="42" t="s">
        <v>31</v>
      </c>
      <c r="C33" s="440">
        <v>34.360465116279073</v>
      </c>
      <c r="D33" s="440">
        <v>22.2</v>
      </c>
      <c r="E33" s="440">
        <v>20.6</v>
      </c>
      <c r="F33" s="1573">
        <v>28.451807228915662</v>
      </c>
      <c r="G33" s="440">
        <v>52.353846153846156</v>
      </c>
      <c r="H33" s="440">
        <v>27.421052631578949</v>
      </c>
      <c r="I33" s="440">
        <v>15.333333333333334</v>
      </c>
      <c r="J33" s="1573">
        <v>37.065359477124183</v>
      </c>
    </row>
    <row r="34" spans="2:10" ht="18" customHeight="1" x14ac:dyDescent="0.2">
      <c r="B34" s="42" t="s">
        <v>32</v>
      </c>
      <c r="C34" s="440">
        <v>34.918737407656145</v>
      </c>
      <c r="D34" s="440">
        <v>28.11802058243924</v>
      </c>
      <c r="E34" s="440">
        <v>17.772959183673468</v>
      </c>
      <c r="F34" s="1573">
        <v>28.412719298245612</v>
      </c>
      <c r="G34" s="440">
        <v>35.283737024221452</v>
      </c>
      <c r="H34" s="440">
        <v>28.266218164344064</v>
      </c>
      <c r="I34" s="440">
        <v>17.516778523489933</v>
      </c>
      <c r="J34" s="1573">
        <v>28.601857682619649</v>
      </c>
    </row>
    <row r="35" spans="2:10" ht="18" customHeight="1" x14ac:dyDescent="0.2">
      <c r="B35" s="42" t="s">
        <v>33</v>
      </c>
      <c r="C35" s="440">
        <v>31.685059864653827</v>
      </c>
      <c r="D35" s="440">
        <v>22.267934782608695</v>
      </c>
      <c r="E35" s="440">
        <v>16.330769230769231</v>
      </c>
      <c r="F35" s="1573">
        <v>26.223078805677925</v>
      </c>
      <c r="G35" s="440">
        <v>28.332481544576947</v>
      </c>
      <c r="H35" s="440">
        <v>22.292350416561476</v>
      </c>
      <c r="I35" s="440">
        <v>16.86879823594267</v>
      </c>
      <c r="J35" s="1573">
        <v>24.241597139451727</v>
      </c>
    </row>
    <row r="36" spans="2:10" ht="18" customHeight="1" x14ac:dyDescent="0.2">
      <c r="B36" s="42" t="s">
        <v>34</v>
      </c>
      <c r="C36" s="440">
        <v>30.63670133729569</v>
      </c>
      <c r="D36" s="440">
        <v>31.107526881720432</v>
      </c>
      <c r="E36" s="440">
        <v>19.037234042553191</v>
      </c>
      <c r="F36" s="1573">
        <v>29.010137875101378</v>
      </c>
      <c r="G36" s="440">
        <v>30.163076923076922</v>
      </c>
      <c r="H36" s="440">
        <v>29.99413145539906</v>
      </c>
      <c r="I36" s="440">
        <v>18.378684807256235</v>
      </c>
      <c r="J36" s="1573">
        <v>28.103355187042037</v>
      </c>
    </row>
    <row r="37" spans="2:10" ht="18" customHeight="1" x14ac:dyDescent="0.2">
      <c r="B37" s="42" t="s">
        <v>35</v>
      </c>
      <c r="C37" s="440">
        <v>32.496040316774661</v>
      </c>
      <c r="D37" s="440">
        <v>27.150707290533187</v>
      </c>
      <c r="E37" s="440">
        <v>23.015180265654649</v>
      </c>
      <c r="F37" s="1573">
        <v>28.547948854555141</v>
      </c>
      <c r="G37" s="440">
        <v>29.181631254283754</v>
      </c>
      <c r="H37" s="440">
        <v>30.292682926829269</v>
      </c>
      <c r="I37" s="440">
        <v>28.257197696737045</v>
      </c>
      <c r="J37" s="1573">
        <v>29.568341437061047</v>
      </c>
    </row>
    <row r="38" spans="2:10" ht="18" customHeight="1" x14ac:dyDescent="0.2">
      <c r="B38" s="42" t="s">
        <v>36</v>
      </c>
      <c r="C38" s="440">
        <v>22.774964838255979</v>
      </c>
      <c r="D38" s="440">
        <v>16.46382054992764</v>
      </c>
      <c r="E38" s="440">
        <v>14.202970297029703</v>
      </c>
      <c r="F38" s="1573">
        <v>18.22004357298475</v>
      </c>
      <c r="G38" s="440">
        <v>24.151358344113842</v>
      </c>
      <c r="H38" s="440">
        <v>20.476806083650189</v>
      </c>
      <c r="I38" s="440">
        <v>17.840206185567009</v>
      </c>
      <c r="J38" s="1573">
        <v>21.497370727432077</v>
      </c>
    </row>
    <row r="39" spans="2:10" ht="18" customHeight="1" x14ac:dyDescent="0.2">
      <c r="B39" s="42" t="s">
        <v>37</v>
      </c>
      <c r="C39" s="440">
        <v>29.22077384647217</v>
      </c>
      <c r="D39" s="440">
        <v>23.243686309260081</v>
      </c>
      <c r="E39" s="440">
        <v>16.834259259259259</v>
      </c>
      <c r="F39" s="1573">
        <v>25.350244557399058</v>
      </c>
      <c r="G39" s="440">
        <v>28.523283346487766</v>
      </c>
      <c r="H39" s="440">
        <v>26.579254602604401</v>
      </c>
      <c r="I39" s="440">
        <v>18.740530303030305</v>
      </c>
      <c r="J39" s="1573">
        <v>26.728114955568159</v>
      </c>
    </row>
    <row r="40" spans="2:10" ht="18" customHeight="1" x14ac:dyDescent="0.2">
      <c r="B40" s="42" t="s">
        <v>38</v>
      </c>
      <c r="C40" s="440">
        <v>23.845588235294116</v>
      </c>
      <c r="D40" s="440">
        <v>18.692569870483982</v>
      </c>
      <c r="E40" s="440">
        <v>15.235384615384616</v>
      </c>
      <c r="F40" s="1573">
        <v>20.336356361696453</v>
      </c>
      <c r="G40" s="440">
        <v>22.32814371257485</v>
      </c>
      <c r="H40" s="440">
        <v>20.983561643835618</v>
      </c>
      <c r="I40" s="440">
        <v>15.914473684210526</v>
      </c>
      <c r="J40" s="1573">
        <v>20.759764579989298</v>
      </c>
    </row>
    <row r="41" spans="2:10" ht="18" customHeight="1" x14ac:dyDescent="0.2">
      <c r="B41" s="42" t="s">
        <v>39</v>
      </c>
      <c r="C41" s="440">
        <v>19.242301867743564</v>
      </c>
      <c r="D41" s="440">
        <v>16.539792387543251</v>
      </c>
      <c r="E41" s="440">
        <v>16.52</v>
      </c>
      <c r="F41" s="1573">
        <v>18.029829941455255</v>
      </c>
      <c r="G41" s="440">
        <v>20.683790523690774</v>
      </c>
      <c r="H41" s="440">
        <v>18.769078295341924</v>
      </c>
      <c r="I41" s="440">
        <v>12.991051454138702</v>
      </c>
      <c r="J41" s="1573">
        <v>19.132042762207455</v>
      </c>
    </row>
    <row r="42" spans="2:10" ht="18" customHeight="1" x14ac:dyDescent="0.2">
      <c r="B42" s="42" t="s">
        <v>40</v>
      </c>
      <c r="C42" s="440">
        <v>24.448209718670078</v>
      </c>
      <c r="D42" s="440">
        <v>16.958179581795818</v>
      </c>
      <c r="E42" s="440">
        <v>13.145299145299145</v>
      </c>
      <c r="F42" s="1573">
        <v>20.160027008777853</v>
      </c>
      <c r="G42" s="440">
        <v>21.506666666666668</v>
      </c>
      <c r="H42" s="440">
        <v>18.723404255319149</v>
      </c>
      <c r="I42" s="440">
        <v>14.496632996632997</v>
      </c>
      <c r="J42" s="1573">
        <v>19.280549045865417</v>
      </c>
    </row>
    <row r="43" spans="2:10" ht="18" customHeight="1" x14ac:dyDescent="0.2">
      <c r="B43" s="42" t="s">
        <v>41</v>
      </c>
      <c r="C43" s="440">
        <v>28.137667304015295</v>
      </c>
      <c r="D43" s="440">
        <v>25.637813211845103</v>
      </c>
      <c r="E43" s="440">
        <v>17.963680387409202</v>
      </c>
      <c r="F43" s="1573">
        <v>25.901048951048953</v>
      </c>
      <c r="G43" s="440">
        <v>26.542105263157893</v>
      </c>
      <c r="H43" s="440">
        <v>26.224660397074189</v>
      </c>
      <c r="I43" s="440">
        <v>18.802816901408452</v>
      </c>
      <c r="J43" s="1573">
        <v>25.532428855062872</v>
      </c>
    </row>
    <row r="44" spans="2:10" ht="18" customHeight="1" x14ac:dyDescent="0.2">
      <c r="B44" s="42" t="s">
        <v>42</v>
      </c>
      <c r="C44" s="440">
        <v>45.037593984962406</v>
      </c>
      <c r="D44" s="440">
        <v>36.10285714285714</v>
      </c>
      <c r="E44" s="440">
        <v>36.866666666666667</v>
      </c>
      <c r="F44" s="1573">
        <v>39.566572237960337</v>
      </c>
      <c r="G44" s="440">
        <v>37.654545454545456</v>
      </c>
      <c r="H44" s="440">
        <v>36.753846153846155</v>
      </c>
      <c r="I44" s="440">
        <v>23.205882352941178</v>
      </c>
      <c r="J44" s="1573">
        <v>35.961928934010153</v>
      </c>
    </row>
    <row r="45" spans="2:10" ht="18" customHeight="1" x14ac:dyDescent="0.2">
      <c r="B45" s="42" t="s">
        <v>43</v>
      </c>
      <c r="C45" s="440">
        <v>0</v>
      </c>
      <c r="D45" s="440">
        <v>31</v>
      </c>
      <c r="E45" s="440">
        <v>0</v>
      </c>
      <c r="F45" s="1573">
        <v>31</v>
      </c>
      <c r="G45" s="440">
        <v>3</v>
      </c>
      <c r="H45" s="440">
        <v>46.333333333333336</v>
      </c>
      <c r="I45" s="440">
        <v>0</v>
      </c>
      <c r="J45" s="1573">
        <v>35.5</v>
      </c>
    </row>
    <row r="46" spans="2:10" ht="18" customHeight="1" x14ac:dyDescent="0.2">
      <c r="B46" s="401" t="s">
        <v>151</v>
      </c>
      <c r="C46" s="441">
        <v>29.482031961579864</v>
      </c>
      <c r="D46" s="441">
        <v>23.922072486816774</v>
      </c>
      <c r="E46" s="441">
        <v>17.726261887344549</v>
      </c>
      <c r="F46" s="1573">
        <v>25.597398101415738</v>
      </c>
      <c r="G46" s="441">
        <v>28.021771400296881</v>
      </c>
      <c r="H46" s="441">
        <v>25.82759060745278</v>
      </c>
      <c r="I46" s="441">
        <v>18.584883720930232</v>
      </c>
      <c r="J46" s="1573">
        <v>25.889513177159589</v>
      </c>
    </row>
    <row r="47" spans="2:10" ht="18" customHeight="1" x14ac:dyDescent="0.2">
      <c r="B47" s="407" t="s">
        <v>152</v>
      </c>
      <c r="C47" s="442"/>
      <c r="D47" s="442"/>
      <c r="E47" s="442"/>
      <c r="F47" s="1574"/>
      <c r="G47" s="442"/>
      <c r="H47" s="442"/>
      <c r="I47" s="442"/>
      <c r="J47" s="1574"/>
    </row>
    <row r="48" spans="2:10" ht="18" customHeight="1" x14ac:dyDescent="0.2">
      <c r="B48" s="314" t="s">
        <v>27</v>
      </c>
      <c r="C48" s="443">
        <v>24.68678629690049</v>
      </c>
      <c r="D48" s="443">
        <v>20.701781564678544</v>
      </c>
      <c r="E48" s="443">
        <v>15.955640050697085</v>
      </c>
      <c r="F48" s="1574">
        <v>21.924006908462868</v>
      </c>
      <c r="G48" s="443">
        <v>23.587446835932464</v>
      </c>
      <c r="H48" s="443">
        <v>23.471178343949045</v>
      </c>
      <c r="I48" s="443">
        <v>19.122950819672131</v>
      </c>
      <c r="J48" s="1574">
        <v>22.996810706022139</v>
      </c>
    </row>
    <row r="49" spans="2:10" ht="18" customHeight="1" x14ac:dyDescent="0.2">
      <c r="B49" s="314" t="s">
        <v>28</v>
      </c>
      <c r="C49" s="443">
        <v>21.763636363636362</v>
      </c>
      <c r="D49" s="443">
        <v>21.224719101123597</v>
      </c>
      <c r="E49" s="443">
        <v>14.986607142857142</v>
      </c>
      <c r="F49" s="1574">
        <v>20.696987595983462</v>
      </c>
      <c r="G49" s="443">
        <v>18.292060491493384</v>
      </c>
      <c r="H49" s="443">
        <v>20.795634920634921</v>
      </c>
      <c r="I49" s="443">
        <v>26.173515981735161</v>
      </c>
      <c r="J49" s="1574">
        <v>19.969679955081414</v>
      </c>
    </row>
    <row r="50" spans="2:10" ht="18" customHeight="1" x14ac:dyDescent="0.2">
      <c r="B50" s="314" t="s">
        <v>29</v>
      </c>
      <c r="C50" s="443">
        <v>41.392033542976939</v>
      </c>
      <c r="D50" s="443">
        <v>35.713197969543145</v>
      </c>
      <c r="E50" s="443">
        <v>31.824999999999999</v>
      </c>
      <c r="F50" s="1574">
        <v>38.234490010515245</v>
      </c>
      <c r="G50" s="443">
        <v>44.653669724770644</v>
      </c>
      <c r="H50" s="443">
        <v>36.530054644808743</v>
      </c>
      <c r="I50" s="443">
        <v>44.5</v>
      </c>
      <c r="J50" s="1574">
        <v>41.216589861751153</v>
      </c>
    </row>
    <row r="51" spans="2:10" ht="18" customHeight="1" x14ac:dyDescent="0.2">
      <c r="B51" s="314" t="s">
        <v>30</v>
      </c>
      <c r="C51" s="443">
        <v>25.413526364346037</v>
      </c>
      <c r="D51" s="443">
        <v>20.220847633490301</v>
      </c>
      <c r="E51" s="443">
        <v>17.048675733715104</v>
      </c>
      <c r="F51" s="1574">
        <v>22.164162149881538</v>
      </c>
      <c r="G51" s="443">
        <v>24.452584302753646</v>
      </c>
      <c r="H51" s="443">
        <v>22.174721515656522</v>
      </c>
      <c r="I51" s="443">
        <v>19.443113772455089</v>
      </c>
      <c r="J51" s="1574">
        <v>22.884054954204828</v>
      </c>
    </row>
    <row r="52" spans="2:10" ht="18" customHeight="1" x14ac:dyDescent="0.2">
      <c r="B52" s="314" t="s">
        <v>31</v>
      </c>
      <c r="C52" s="443">
        <v>27.208722741433021</v>
      </c>
      <c r="D52" s="443">
        <v>18.410169491525423</v>
      </c>
      <c r="E52" s="443">
        <v>18.153846153846153</v>
      </c>
      <c r="F52" s="1574">
        <v>22.799065420560748</v>
      </c>
      <c r="G52" s="443">
        <v>30.19496855345912</v>
      </c>
      <c r="H52" s="443">
        <v>29.267857142857142</v>
      </c>
      <c r="I52" s="443">
        <v>18.902439024390244</v>
      </c>
      <c r="J52" s="1574">
        <v>29.064162754303599</v>
      </c>
    </row>
    <row r="53" spans="2:10" ht="18" customHeight="1" x14ac:dyDescent="0.2">
      <c r="B53" s="314" t="s">
        <v>32</v>
      </c>
      <c r="C53" s="443">
        <v>25.867122335495829</v>
      </c>
      <c r="D53" s="443">
        <v>23.043194012354029</v>
      </c>
      <c r="E53" s="443">
        <v>17.639895621919397</v>
      </c>
      <c r="F53" s="1574">
        <v>23.210741389375364</v>
      </c>
      <c r="G53" s="443">
        <v>27.05838705753558</v>
      </c>
      <c r="H53" s="443">
        <v>24.299779837181916</v>
      </c>
      <c r="I53" s="443">
        <v>18.439277350284375</v>
      </c>
      <c r="J53" s="1574">
        <v>24.467681597866044</v>
      </c>
    </row>
    <row r="54" spans="2:10" ht="18" customHeight="1" x14ac:dyDescent="0.2">
      <c r="B54" s="314" t="s">
        <v>33</v>
      </c>
      <c r="C54" s="443">
        <v>23.76071007467575</v>
      </c>
      <c r="D54" s="443">
        <v>16.68937068303914</v>
      </c>
      <c r="E54" s="443">
        <v>14.195839112343966</v>
      </c>
      <c r="F54" s="1574">
        <v>19.557249253774597</v>
      </c>
      <c r="G54" s="443">
        <v>21.834664233021524</v>
      </c>
      <c r="H54" s="443">
        <v>17.65891140635523</v>
      </c>
      <c r="I54" s="443">
        <v>14.001321502737399</v>
      </c>
      <c r="J54" s="1574">
        <v>18.680583110497714</v>
      </c>
    </row>
    <row r="55" spans="2:10" ht="18" customHeight="1" x14ac:dyDescent="0.2">
      <c r="B55" s="314" t="s">
        <v>34</v>
      </c>
      <c r="C55" s="443">
        <v>17.640632054176073</v>
      </c>
      <c r="D55" s="443">
        <v>16.752181901699586</v>
      </c>
      <c r="E55" s="443">
        <v>14.026058631921824</v>
      </c>
      <c r="F55" s="1574">
        <v>16.820886223814345</v>
      </c>
      <c r="G55" s="443">
        <v>17.751944264419961</v>
      </c>
      <c r="H55" s="443">
        <v>17.340575212083593</v>
      </c>
      <c r="I55" s="443">
        <v>15.061235647895025</v>
      </c>
      <c r="J55" s="1574">
        <v>17.213573320866448</v>
      </c>
    </row>
    <row r="56" spans="2:10" ht="18" customHeight="1" x14ac:dyDescent="0.2">
      <c r="B56" s="314" t="s">
        <v>35</v>
      </c>
      <c r="C56" s="443">
        <v>29.657996593899984</v>
      </c>
      <c r="D56" s="443">
        <v>24.526974951830443</v>
      </c>
      <c r="E56" s="443">
        <v>21.849142117190031</v>
      </c>
      <c r="F56" s="1574">
        <v>25.71315463130783</v>
      </c>
      <c r="G56" s="443">
        <v>27.836523852932238</v>
      </c>
      <c r="H56" s="443">
        <v>26.256352555086732</v>
      </c>
      <c r="I56" s="443">
        <v>24.643596146985374</v>
      </c>
      <c r="J56" s="1574">
        <v>26.549625935162094</v>
      </c>
    </row>
    <row r="57" spans="2:10" ht="18" customHeight="1" x14ac:dyDescent="0.2">
      <c r="B57" s="314" t="s">
        <v>36</v>
      </c>
      <c r="C57" s="443">
        <v>22.069628647214856</v>
      </c>
      <c r="D57" s="443">
        <v>16.679592636114375</v>
      </c>
      <c r="E57" s="443">
        <v>14.081081081081081</v>
      </c>
      <c r="F57" s="1574">
        <v>18.296998420221168</v>
      </c>
      <c r="G57" s="443">
        <v>23.511254019292604</v>
      </c>
      <c r="H57" s="443">
        <v>19.416260162601628</v>
      </c>
      <c r="I57" s="443">
        <v>15.925619834710744</v>
      </c>
      <c r="J57" s="1574">
        <v>20.581315669255368</v>
      </c>
    </row>
    <row r="58" spans="2:10" ht="18" customHeight="1" x14ac:dyDescent="0.2">
      <c r="B58" s="314" t="s">
        <v>37</v>
      </c>
      <c r="C58" s="443">
        <v>24.560258964143426</v>
      </c>
      <c r="D58" s="443">
        <v>19.649558703552621</v>
      </c>
      <c r="E58" s="443">
        <v>14.891372961599158</v>
      </c>
      <c r="F58" s="1574">
        <v>21.274720015315403</v>
      </c>
      <c r="G58" s="443">
        <v>23.948842788597233</v>
      </c>
      <c r="H58" s="443">
        <v>20.89788068481786</v>
      </c>
      <c r="I58" s="443">
        <v>15.270159219311761</v>
      </c>
      <c r="J58" s="1574">
        <v>21.578611332801277</v>
      </c>
    </row>
    <row r="59" spans="2:10" ht="18" customHeight="1" x14ac:dyDescent="0.2">
      <c r="B59" s="314" t="s">
        <v>38</v>
      </c>
      <c r="C59" s="443">
        <v>20.434915189632171</v>
      </c>
      <c r="D59" s="443">
        <v>14.662893793623844</v>
      </c>
      <c r="E59" s="443">
        <v>13.021443298969071</v>
      </c>
      <c r="F59" s="1574">
        <v>16.690588144608032</v>
      </c>
      <c r="G59" s="443">
        <v>19.282313557745955</v>
      </c>
      <c r="H59" s="443">
        <v>16.167982189840114</v>
      </c>
      <c r="I59" s="443">
        <v>14.03497790868925</v>
      </c>
      <c r="J59" s="1574">
        <v>17.008286021175387</v>
      </c>
    </row>
    <row r="60" spans="2:10" ht="18" customHeight="1" x14ac:dyDescent="0.2">
      <c r="B60" s="314" t="s">
        <v>39</v>
      </c>
      <c r="C60" s="443">
        <v>18.014835259617044</v>
      </c>
      <c r="D60" s="443">
        <v>15.009138742730546</v>
      </c>
      <c r="E60" s="443">
        <v>14.132554945054945</v>
      </c>
      <c r="F60" s="1574">
        <v>16.495489690721648</v>
      </c>
      <c r="G60" s="443">
        <v>18.288513513513514</v>
      </c>
      <c r="H60" s="443">
        <v>17.421103271327773</v>
      </c>
      <c r="I60" s="443">
        <v>12.664402173913043</v>
      </c>
      <c r="J60" s="1574">
        <v>17.243482397716459</v>
      </c>
    </row>
    <row r="61" spans="2:10" ht="18" customHeight="1" x14ac:dyDescent="0.2">
      <c r="B61" s="314" t="s">
        <v>40</v>
      </c>
      <c r="C61" s="443">
        <v>18.916903960652341</v>
      </c>
      <c r="D61" s="443">
        <v>14.401330376940132</v>
      </c>
      <c r="E61" s="443">
        <v>12.442664958360025</v>
      </c>
      <c r="F61" s="1574">
        <v>16.391671278361926</v>
      </c>
      <c r="G61" s="443">
        <v>18.716242661448142</v>
      </c>
      <c r="H61" s="443">
        <v>16.069430051813473</v>
      </c>
      <c r="I61" s="443">
        <v>14.210888252148997</v>
      </c>
      <c r="J61" s="1574">
        <v>16.927744070601214</v>
      </c>
    </row>
    <row r="62" spans="2:10" ht="18" customHeight="1" x14ac:dyDescent="0.2">
      <c r="B62" s="314" t="s">
        <v>41</v>
      </c>
      <c r="C62" s="443">
        <v>23.219078127780744</v>
      </c>
      <c r="D62" s="443">
        <v>21.257560312606184</v>
      </c>
      <c r="E62" s="443">
        <v>14.631509558338827</v>
      </c>
      <c r="F62" s="1574">
        <v>21.353804940966366</v>
      </c>
      <c r="G62" s="443">
        <v>22.345305284761416</v>
      </c>
      <c r="H62" s="443">
        <v>21.222458270106223</v>
      </c>
      <c r="I62" s="443">
        <v>16.027237354085603</v>
      </c>
      <c r="J62" s="1574">
        <v>21.21185384098974</v>
      </c>
    </row>
    <row r="63" spans="2:10" ht="18" customHeight="1" x14ac:dyDescent="0.2">
      <c r="B63" s="314" t="s">
        <v>42</v>
      </c>
      <c r="C63" s="443">
        <v>28.580046403712299</v>
      </c>
      <c r="D63" s="443">
        <v>24.14</v>
      </c>
      <c r="E63" s="443">
        <v>21.657303370786519</v>
      </c>
      <c r="F63" s="1574">
        <v>25.357320099255585</v>
      </c>
      <c r="G63" s="443">
        <v>29.970114942528735</v>
      </c>
      <c r="H63" s="443">
        <v>24.947683109118088</v>
      </c>
      <c r="I63" s="443">
        <v>16.463087248322147</v>
      </c>
      <c r="J63" s="1574">
        <v>25.682362330407024</v>
      </c>
    </row>
    <row r="64" spans="2:10" ht="18" customHeight="1" x14ac:dyDescent="0.2">
      <c r="B64" s="314" t="s">
        <v>43</v>
      </c>
      <c r="C64" s="443">
        <v>0</v>
      </c>
      <c r="D64" s="443">
        <v>38.333333333333336</v>
      </c>
      <c r="E64" s="443">
        <v>0</v>
      </c>
      <c r="F64" s="1574">
        <v>38.333333333333336</v>
      </c>
      <c r="G64" s="443">
        <v>9.5</v>
      </c>
      <c r="H64" s="443">
        <v>35.53846153846154</v>
      </c>
      <c r="I64" s="443">
        <v>5</v>
      </c>
      <c r="J64" s="1574">
        <v>28.882352941176471</v>
      </c>
    </row>
    <row r="65" spans="2:10" ht="18" customHeight="1" x14ac:dyDescent="0.2">
      <c r="B65" s="407" t="s">
        <v>217</v>
      </c>
      <c r="C65" s="442">
        <v>23.68030950717251</v>
      </c>
      <c r="D65" s="444">
        <v>20.035926648158998</v>
      </c>
      <c r="E65" s="444">
        <v>15.916506527069114</v>
      </c>
      <c r="F65" s="1575">
        <v>21.030423274711893</v>
      </c>
      <c r="G65" s="442">
        <v>22.986544465920435</v>
      </c>
      <c r="H65" s="444">
        <v>21.388694206932456</v>
      </c>
      <c r="I65" s="444">
        <v>16.86775592733914</v>
      </c>
      <c r="J65" s="1575">
        <v>21.441347022514162</v>
      </c>
    </row>
    <row r="66" spans="2:10" ht="29.25" customHeight="1" x14ac:dyDescent="0.2">
      <c r="B66" s="1933" t="s">
        <v>206</v>
      </c>
      <c r="C66" s="1933"/>
      <c r="D66" s="1933"/>
      <c r="E66" s="1933"/>
      <c r="F66" s="1933"/>
      <c r="G66" s="1933"/>
      <c r="H66" s="1933"/>
      <c r="I66" s="1933"/>
      <c r="J66" s="1933"/>
    </row>
    <row r="67" spans="2:10" ht="10.5" customHeight="1" x14ac:dyDescent="0.2">
      <c r="B67" s="408" t="s">
        <v>207</v>
      </c>
      <c r="C67" s="409"/>
      <c r="D67" s="409"/>
      <c r="E67" s="409"/>
      <c r="F67" s="409"/>
      <c r="G67" s="409"/>
      <c r="H67" s="409"/>
      <c r="I67" s="409"/>
      <c r="J67" s="409"/>
    </row>
    <row r="68" spans="2:10" ht="27.75" customHeight="1" x14ac:dyDescent="0.2">
      <c r="B68" s="1934"/>
      <c r="C68" s="1934"/>
      <c r="D68" s="1934"/>
      <c r="E68" s="1934"/>
      <c r="F68" s="1934"/>
      <c r="G68" s="1934"/>
      <c r="H68" s="1934"/>
      <c r="I68" s="1934"/>
      <c r="J68" s="1934"/>
    </row>
    <row r="69" spans="2:10" x14ac:dyDescent="0.2">
      <c r="B69" s="1934"/>
      <c r="C69" s="1934"/>
      <c r="D69" s="1934"/>
      <c r="E69" s="1934"/>
      <c r="F69" s="1934"/>
      <c r="G69" s="1934"/>
      <c r="H69" s="1934"/>
      <c r="I69" s="1934"/>
      <c r="J69" s="1934"/>
    </row>
    <row r="71" spans="2:10" x14ac:dyDescent="0.2">
      <c r="C71" s="445"/>
      <c r="D71" s="445"/>
      <c r="E71" s="445"/>
      <c r="F71" s="445"/>
    </row>
    <row r="73" spans="2:10" ht="14.25" x14ac:dyDescent="0.2">
      <c r="B73" s="1935"/>
      <c r="C73" s="1935"/>
      <c r="D73" s="1935"/>
      <c r="E73" s="1935"/>
      <c r="F73" s="1935"/>
      <c r="G73" s="1935"/>
      <c r="H73" s="1935"/>
      <c r="I73" s="1935"/>
      <c r="J73" s="446"/>
    </row>
  </sheetData>
  <mergeCells count="13">
    <mergeCell ref="B66:J66"/>
    <mergeCell ref="B68:J68"/>
    <mergeCell ref="B69:J69"/>
    <mergeCell ref="B73:E73"/>
    <mergeCell ref="F73:I73"/>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Y90"/>
  <sheetViews>
    <sheetView showGridLines="0" zoomScale="90" zoomScaleNormal="90" workbookViewId="0"/>
  </sheetViews>
  <sheetFormatPr baseColWidth="10" defaultColWidth="11.42578125" defaultRowHeight="12.75" x14ac:dyDescent="0.2"/>
  <cols>
    <col min="1" max="1" width="23.7109375" style="80" customWidth="1"/>
    <col min="2" max="2" width="69.85546875" style="80" customWidth="1"/>
    <col min="3" max="3" width="12" style="80" customWidth="1"/>
    <col min="4" max="6" width="12.7109375" style="80" customWidth="1"/>
    <col min="7" max="7" width="12" style="80" customWidth="1"/>
    <col min="8" max="10" width="12.7109375" style="80" customWidth="1"/>
    <col min="11" max="14" width="8.7109375" style="80" customWidth="1"/>
    <col min="15" max="16" width="11.42578125" style="80"/>
    <col min="17" max="22" width="11.42578125" style="154"/>
    <col min="23" max="16384" width="11.42578125" style="80"/>
  </cols>
  <sheetData>
    <row r="1" spans="2:25" ht="42.95" customHeight="1" x14ac:dyDescent="0.2"/>
    <row r="2" spans="2:25" ht="18" x14ac:dyDescent="0.2">
      <c r="B2" s="1818" t="s">
        <v>218</v>
      </c>
      <c r="C2" s="1818"/>
      <c r="D2" s="1818"/>
      <c r="E2" s="1818"/>
      <c r="F2" s="1818"/>
      <c r="G2" s="1818"/>
      <c r="H2" s="1818"/>
      <c r="I2" s="1818"/>
      <c r="J2" s="1818"/>
      <c r="K2" s="3" t="s">
        <v>885</v>
      </c>
      <c r="L2" s="3"/>
      <c r="M2" s="3"/>
      <c r="N2" s="3"/>
      <c r="O2" s="3"/>
      <c r="W2" s="3"/>
    </row>
    <row r="3" spans="2:25" ht="36" customHeight="1" x14ac:dyDescent="0.2">
      <c r="B3" s="1936" t="s">
        <v>219</v>
      </c>
      <c r="C3" s="1936"/>
      <c r="D3" s="1936"/>
      <c r="E3" s="1936"/>
      <c r="F3" s="1936"/>
      <c r="G3" s="1936"/>
      <c r="H3" s="1936"/>
      <c r="I3" s="1936"/>
      <c r="J3" s="1936"/>
    </row>
    <row r="4" spans="2:25" ht="18.600000000000001" customHeight="1" thickBot="1" x14ac:dyDescent="0.25">
      <c r="B4" s="1885" t="s">
        <v>216</v>
      </c>
      <c r="C4" s="1885"/>
      <c r="D4" s="1885"/>
      <c r="E4" s="1885"/>
      <c r="F4" s="1885"/>
      <c r="G4" s="1885"/>
      <c r="H4" s="1885"/>
      <c r="I4" s="1885"/>
      <c r="J4" s="1885"/>
    </row>
    <row r="5" spans="2:25" ht="18.75" customHeight="1" x14ac:dyDescent="0.2">
      <c r="B5" s="82"/>
      <c r="C5" s="82"/>
      <c r="D5" s="82"/>
      <c r="E5" s="82"/>
      <c r="F5" s="82"/>
      <c r="G5" s="82"/>
      <c r="H5" s="82"/>
      <c r="I5" s="82"/>
      <c r="J5" s="82"/>
    </row>
    <row r="6" spans="2:25" ht="20.25" x14ac:dyDescent="0.3">
      <c r="B6" s="1894" t="s">
        <v>22</v>
      </c>
      <c r="C6" s="1882">
        <v>2016</v>
      </c>
      <c r="D6" s="1882"/>
      <c r="E6" s="1882"/>
      <c r="F6" s="1882"/>
      <c r="G6" s="1882">
        <v>2017</v>
      </c>
      <c r="H6" s="1882"/>
      <c r="I6" s="1882"/>
      <c r="J6" s="1882"/>
      <c r="Y6" s="447"/>
    </row>
    <row r="7" spans="2:25" ht="21" customHeight="1" x14ac:dyDescent="0.2">
      <c r="B7" s="1894"/>
      <c r="C7" s="1925" t="s">
        <v>23</v>
      </c>
      <c r="D7" s="1925"/>
      <c r="E7" s="1925"/>
      <c r="F7" s="1925"/>
      <c r="G7" s="1925" t="s">
        <v>23</v>
      </c>
      <c r="H7" s="1925"/>
      <c r="I7" s="1925"/>
      <c r="J7" s="1925"/>
    </row>
    <row r="8" spans="2:25" ht="24.75" customHeight="1" x14ac:dyDescent="0.2">
      <c r="B8" s="1905"/>
      <c r="C8" s="1354" t="s">
        <v>24</v>
      </c>
      <c r="D8" s="1354" t="s">
        <v>25</v>
      </c>
      <c r="E8" s="1354" t="s">
        <v>26</v>
      </c>
      <c r="F8" s="1354" t="s">
        <v>10</v>
      </c>
      <c r="G8" s="1354" t="s">
        <v>24</v>
      </c>
      <c r="H8" s="1354" t="s">
        <v>25</v>
      </c>
      <c r="I8" s="1354" t="s">
        <v>26</v>
      </c>
      <c r="J8" s="1354" t="s">
        <v>10</v>
      </c>
      <c r="Q8" s="448"/>
    </row>
    <row r="9" spans="2:25" ht="18" customHeight="1" x14ac:dyDescent="0.25">
      <c r="B9" s="401" t="s">
        <v>203</v>
      </c>
      <c r="C9" s="439"/>
      <c r="D9" s="439"/>
      <c r="E9" s="439"/>
      <c r="F9" s="1572"/>
      <c r="G9" s="439"/>
      <c r="H9" s="439"/>
      <c r="I9" s="439"/>
      <c r="J9" s="1572"/>
    </row>
    <row r="10" spans="2:25" ht="18" customHeight="1" x14ac:dyDescent="0.2">
      <c r="B10" s="42" t="s">
        <v>27</v>
      </c>
      <c r="C10" s="1355">
        <v>160467</v>
      </c>
      <c r="D10" s="1355">
        <v>116375</v>
      </c>
      <c r="E10" s="1355">
        <v>32408</v>
      </c>
      <c r="F10" s="283">
        <v>309250</v>
      </c>
      <c r="G10" s="1355">
        <v>148131</v>
      </c>
      <c r="H10" s="1355">
        <v>125966</v>
      </c>
      <c r="I10" s="1355">
        <v>31021</v>
      </c>
      <c r="J10" s="283">
        <v>305118</v>
      </c>
      <c r="K10" s="91"/>
      <c r="L10" s="91"/>
      <c r="M10" s="91"/>
      <c r="N10" s="91"/>
      <c r="P10" s="449"/>
      <c r="Q10" s="450"/>
      <c r="R10" s="219"/>
      <c r="S10" s="219"/>
      <c r="T10" s="219"/>
      <c r="U10" s="219"/>
      <c r="V10" s="219"/>
    </row>
    <row r="11" spans="2:25" ht="18" customHeight="1" x14ac:dyDescent="0.2">
      <c r="B11" s="42" t="s">
        <v>28</v>
      </c>
      <c r="C11" s="1355">
        <v>17766</v>
      </c>
      <c r="D11" s="1355">
        <v>9378</v>
      </c>
      <c r="E11" s="1355">
        <v>2820</v>
      </c>
      <c r="F11" s="283">
        <v>29964</v>
      </c>
      <c r="G11" s="1355">
        <v>16471</v>
      </c>
      <c r="H11" s="1355">
        <v>9069</v>
      </c>
      <c r="I11" s="1355">
        <v>5498</v>
      </c>
      <c r="J11" s="283">
        <v>31038</v>
      </c>
      <c r="K11" s="91"/>
      <c r="L11" s="91"/>
      <c r="M11" s="91"/>
      <c r="N11" s="91"/>
      <c r="P11" s="449"/>
      <c r="Q11" s="450"/>
      <c r="R11" s="219"/>
      <c r="S11" s="219"/>
      <c r="T11" s="219"/>
      <c r="U11" s="219"/>
      <c r="V11" s="219"/>
    </row>
    <row r="12" spans="2:25" ht="18" customHeight="1" x14ac:dyDescent="0.2">
      <c r="B12" s="42" t="s">
        <v>29</v>
      </c>
      <c r="C12" s="1355">
        <v>16979</v>
      </c>
      <c r="D12" s="1355">
        <v>12573</v>
      </c>
      <c r="E12" s="1355">
        <v>1976</v>
      </c>
      <c r="F12" s="283">
        <v>31528</v>
      </c>
      <c r="G12" s="1355">
        <v>17195</v>
      </c>
      <c r="H12" s="1355">
        <v>11350</v>
      </c>
      <c r="I12" s="1355">
        <v>2692</v>
      </c>
      <c r="J12" s="283">
        <v>31237</v>
      </c>
      <c r="K12" s="91"/>
      <c r="L12" s="91"/>
      <c r="M12" s="91"/>
      <c r="N12" s="91"/>
      <c r="P12" s="449"/>
      <c r="Q12" s="450"/>
      <c r="R12" s="219"/>
      <c r="S12" s="219"/>
      <c r="T12" s="219"/>
      <c r="U12" s="219"/>
      <c r="V12" s="219"/>
    </row>
    <row r="13" spans="2:25" ht="18" customHeight="1" x14ac:dyDescent="0.2">
      <c r="B13" s="42" t="s">
        <v>30</v>
      </c>
      <c r="C13" s="1355">
        <v>273487</v>
      </c>
      <c r="D13" s="1355">
        <v>204429</v>
      </c>
      <c r="E13" s="1355">
        <v>55852</v>
      </c>
      <c r="F13" s="283">
        <v>533768</v>
      </c>
      <c r="G13" s="1355">
        <v>254381</v>
      </c>
      <c r="H13" s="1355">
        <v>200279</v>
      </c>
      <c r="I13" s="1355">
        <v>59773</v>
      </c>
      <c r="J13" s="283">
        <v>514433</v>
      </c>
      <c r="K13" s="91"/>
      <c r="L13" s="91"/>
      <c r="M13" s="91"/>
      <c r="N13" s="91"/>
      <c r="P13" s="449"/>
      <c r="Q13" s="450"/>
      <c r="R13" s="219"/>
      <c r="S13" s="219"/>
      <c r="T13" s="219"/>
      <c r="U13" s="219"/>
      <c r="V13" s="219"/>
    </row>
    <row r="14" spans="2:25" ht="18" customHeight="1" x14ac:dyDescent="0.2">
      <c r="B14" s="42" t="s">
        <v>31</v>
      </c>
      <c r="C14" s="1355">
        <v>5779</v>
      </c>
      <c r="D14" s="1355">
        <v>3766</v>
      </c>
      <c r="E14" s="1355">
        <v>369</v>
      </c>
      <c r="F14" s="283">
        <v>9914</v>
      </c>
      <c r="G14" s="1355">
        <v>6199</v>
      </c>
      <c r="H14" s="1355">
        <v>6111</v>
      </c>
      <c r="I14" s="1355">
        <v>591</v>
      </c>
      <c r="J14" s="283">
        <v>12901</v>
      </c>
      <c r="K14" s="91"/>
      <c r="L14" s="91"/>
      <c r="M14" s="91"/>
      <c r="N14" s="91"/>
      <c r="P14" s="449"/>
      <c r="Q14" s="450"/>
      <c r="R14" s="219"/>
      <c r="S14" s="219"/>
      <c r="T14" s="219"/>
      <c r="U14" s="219"/>
      <c r="V14" s="219"/>
    </row>
    <row r="15" spans="2:25" ht="18" customHeight="1" x14ac:dyDescent="0.2">
      <c r="B15" s="42" t="s">
        <v>32</v>
      </c>
      <c r="C15" s="1355">
        <v>171291</v>
      </c>
      <c r="D15" s="1355">
        <v>382660</v>
      </c>
      <c r="E15" s="1355">
        <v>46906</v>
      </c>
      <c r="F15" s="283">
        <v>600857</v>
      </c>
      <c r="G15" s="1355">
        <v>171462</v>
      </c>
      <c r="H15" s="1355">
        <v>356955</v>
      </c>
      <c r="I15" s="1355">
        <v>42065</v>
      </c>
      <c r="J15" s="283">
        <v>570482</v>
      </c>
      <c r="K15" s="91"/>
      <c r="L15" s="91"/>
      <c r="M15" s="91"/>
      <c r="N15" s="91"/>
      <c r="P15" s="449"/>
      <c r="Q15" s="450"/>
      <c r="R15" s="219"/>
      <c r="S15" s="219"/>
      <c r="T15" s="219"/>
      <c r="U15" s="219"/>
      <c r="V15" s="219"/>
    </row>
    <row r="16" spans="2:25" ht="18" customHeight="1" x14ac:dyDescent="0.2">
      <c r="B16" s="42" t="s">
        <v>33</v>
      </c>
      <c r="C16" s="1355">
        <v>240997</v>
      </c>
      <c r="D16" s="1355">
        <v>179009</v>
      </c>
      <c r="E16" s="1355">
        <v>40561</v>
      </c>
      <c r="F16" s="283">
        <v>460567</v>
      </c>
      <c r="G16" s="1355">
        <v>187317</v>
      </c>
      <c r="H16" s="1355">
        <v>200123</v>
      </c>
      <c r="I16" s="1355">
        <v>58865</v>
      </c>
      <c r="J16" s="283">
        <v>446305</v>
      </c>
      <c r="K16" s="91"/>
      <c r="L16" s="91"/>
      <c r="M16" s="91"/>
      <c r="N16" s="91"/>
      <c r="P16" s="449"/>
      <c r="Q16" s="450"/>
      <c r="R16" s="219"/>
      <c r="S16" s="219"/>
      <c r="T16" s="219"/>
      <c r="U16" s="219"/>
      <c r="V16" s="219"/>
    </row>
    <row r="17" spans="2:22" ht="18" customHeight="1" x14ac:dyDescent="0.2">
      <c r="B17" s="42" t="s">
        <v>34</v>
      </c>
      <c r="C17" s="1355">
        <v>75985</v>
      </c>
      <c r="D17" s="1355">
        <v>49795</v>
      </c>
      <c r="E17" s="1355">
        <v>18678</v>
      </c>
      <c r="F17" s="283">
        <v>144458</v>
      </c>
      <c r="G17" s="1355">
        <v>70353</v>
      </c>
      <c r="H17" s="1355">
        <v>58252</v>
      </c>
      <c r="I17" s="1355">
        <v>19442</v>
      </c>
      <c r="J17" s="283">
        <v>148047</v>
      </c>
      <c r="K17" s="91"/>
      <c r="L17" s="91"/>
      <c r="M17" s="91"/>
      <c r="N17" s="91"/>
      <c r="P17" s="449"/>
      <c r="Q17" s="450"/>
      <c r="R17" s="219"/>
      <c r="S17" s="219"/>
      <c r="T17" s="219"/>
      <c r="U17" s="219"/>
      <c r="V17" s="219"/>
    </row>
    <row r="18" spans="2:22" ht="18" customHeight="1" x14ac:dyDescent="0.2">
      <c r="B18" s="42" t="s">
        <v>35</v>
      </c>
      <c r="C18" s="1355">
        <v>146424</v>
      </c>
      <c r="D18" s="1355">
        <v>230146</v>
      </c>
      <c r="E18" s="1355">
        <v>55363</v>
      </c>
      <c r="F18" s="283">
        <v>431933</v>
      </c>
      <c r="G18" s="1355">
        <v>140644</v>
      </c>
      <c r="H18" s="1355">
        <v>227860</v>
      </c>
      <c r="I18" s="1355">
        <v>54354</v>
      </c>
      <c r="J18" s="283">
        <v>422858</v>
      </c>
      <c r="K18" s="91"/>
      <c r="L18" s="91"/>
      <c r="M18" s="91"/>
      <c r="N18" s="91"/>
      <c r="P18" s="449"/>
      <c r="Q18" s="450"/>
      <c r="R18" s="219"/>
      <c r="S18" s="219"/>
      <c r="T18" s="219"/>
      <c r="U18" s="219"/>
      <c r="V18" s="219"/>
    </row>
    <row r="19" spans="2:22" ht="18" customHeight="1" x14ac:dyDescent="0.2">
      <c r="B19" s="42" t="s">
        <v>36</v>
      </c>
      <c r="C19" s="1355">
        <v>17088</v>
      </c>
      <c r="D19" s="1355">
        <v>19830</v>
      </c>
      <c r="E19" s="1355">
        <v>2341</v>
      </c>
      <c r="F19" s="283">
        <v>39259</v>
      </c>
      <c r="G19" s="1355">
        <v>17891</v>
      </c>
      <c r="H19" s="1355">
        <v>20837</v>
      </c>
      <c r="I19" s="1355">
        <v>2320</v>
      </c>
      <c r="J19" s="283">
        <v>41048</v>
      </c>
      <c r="K19" s="91"/>
      <c r="L19" s="91"/>
      <c r="M19" s="91"/>
      <c r="N19" s="91"/>
      <c r="P19" s="449"/>
      <c r="Q19" s="450"/>
      <c r="R19" s="219"/>
      <c r="S19" s="219"/>
      <c r="T19" s="219"/>
      <c r="U19" s="219"/>
      <c r="V19" s="219"/>
    </row>
    <row r="20" spans="2:22" ht="18" customHeight="1" x14ac:dyDescent="0.2">
      <c r="B20" s="42" t="s">
        <v>37</v>
      </c>
      <c r="C20" s="1355">
        <v>203995</v>
      </c>
      <c r="D20" s="1355">
        <v>160013</v>
      </c>
      <c r="E20" s="1355">
        <v>38436</v>
      </c>
      <c r="F20" s="283">
        <v>402444</v>
      </c>
      <c r="G20" s="1355">
        <v>194847</v>
      </c>
      <c r="H20" s="1355">
        <v>158701</v>
      </c>
      <c r="I20" s="1355">
        <v>39672</v>
      </c>
      <c r="J20" s="283">
        <v>393220</v>
      </c>
      <c r="K20" s="91"/>
      <c r="L20" s="91"/>
      <c r="M20" s="91"/>
      <c r="N20" s="91"/>
      <c r="P20" s="449"/>
      <c r="Q20" s="450"/>
      <c r="R20" s="219"/>
      <c r="S20" s="219"/>
      <c r="T20" s="219"/>
      <c r="U20" s="219"/>
      <c r="V20" s="219"/>
    </row>
    <row r="21" spans="2:22" ht="18" customHeight="1" x14ac:dyDescent="0.2">
      <c r="B21" s="42" t="s">
        <v>38</v>
      </c>
      <c r="C21" s="1355">
        <v>68306</v>
      </c>
      <c r="D21" s="1355">
        <v>50306</v>
      </c>
      <c r="E21" s="1355">
        <v>21674</v>
      </c>
      <c r="F21" s="283">
        <v>140286</v>
      </c>
      <c r="G21" s="1355">
        <v>66393</v>
      </c>
      <c r="H21" s="1355">
        <v>49250</v>
      </c>
      <c r="I21" s="1355">
        <v>28443</v>
      </c>
      <c r="J21" s="283">
        <v>144086</v>
      </c>
      <c r="K21" s="91"/>
      <c r="L21" s="91"/>
      <c r="M21" s="91"/>
      <c r="N21" s="91"/>
      <c r="P21" s="449"/>
      <c r="Q21" s="450"/>
      <c r="R21" s="219"/>
      <c r="S21" s="219"/>
      <c r="T21" s="219"/>
      <c r="U21" s="219"/>
      <c r="V21" s="219"/>
    </row>
    <row r="22" spans="2:22" ht="18" customHeight="1" x14ac:dyDescent="0.2">
      <c r="B22" s="42" t="s">
        <v>39</v>
      </c>
      <c r="C22" s="1355">
        <v>66313</v>
      </c>
      <c r="D22" s="1355">
        <v>35078</v>
      </c>
      <c r="E22" s="1355">
        <v>13143</v>
      </c>
      <c r="F22" s="283">
        <v>114534</v>
      </c>
      <c r="G22" s="1355">
        <v>66797</v>
      </c>
      <c r="H22" s="1355">
        <v>35381</v>
      </c>
      <c r="I22" s="1355">
        <v>12835</v>
      </c>
      <c r="J22" s="283">
        <v>115013</v>
      </c>
      <c r="K22" s="91"/>
      <c r="L22" s="91"/>
      <c r="M22" s="91"/>
      <c r="N22" s="91"/>
      <c r="P22" s="449"/>
      <c r="Q22" s="450"/>
      <c r="R22" s="219"/>
      <c r="S22" s="219"/>
      <c r="T22" s="219"/>
      <c r="U22" s="219"/>
      <c r="V22" s="219"/>
    </row>
    <row r="23" spans="2:22" ht="18" customHeight="1" x14ac:dyDescent="0.2">
      <c r="B23" s="42" t="s">
        <v>40</v>
      </c>
      <c r="C23" s="1355">
        <v>34839</v>
      </c>
      <c r="D23" s="1355">
        <v>12193</v>
      </c>
      <c r="E23" s="1355">
        <v>11733</v>
      </c>
      <c r="F23" s="283">
        <v>58765</v>
      </c>
      <c r="G23" s="1355">
        <v>34688</v>
      </c>
      <c r="H23" s="1355">
        <v>14294</v>
      </c>
      <c r="I23" s="1355">
        <v>16187</v>
      </c>
      <c r="J23" s="283">
        <v>65169</v>
      </c>
      <c r="K23" s="91"/>
      <c r="L23" s="91"/>
      <c r="M23" s="91"/>
      <c r="N23" s="91"/>
      <c r="P23" s="449"/>
      <c r="Q23" s="450"/>
      <c r="R23" s="219"/>
      <c r="S23" s="219"/>
      <c r="T23" s="219"/>
      <c r="U23" s="219"/>
      <c r="V23" s="219"/>
    </row>
    <row r="24" spans="2:22" ht="18" customHeight="1" x14ac:dyDescent="0.2">
      <c r="B24" s="42" t="s">
        <v>41</v>
      </c>
      <c r="C24" s="1355">
        <v>86320</v>
      </c>
      <c r="D24" s="1355">
        <v>40051</v>
      </c>
      <c r="E24" s="1355">
        <v>14777</v>
      </c>
      <c r="F24" s="283">
        <v>141148</v>
      </c>
      <c r="G24" s="1355">
        <v>85266</v>
      </c>
      <c r="H24" s="1355">
        <v>44831</v>
      </c>
      <c r="I24" s="1355">
        <v>13920</v>
      </c>
      <c r="J24" s="283">
        <v>144017</v>
      </c>
      <c r="K24" s="91"/>
      <c r="L24" s="91"/>
      <c r="M24" s="91"/>
      <c r="N24" s="91"/>
      <c r="R24" s="219"/>
      <c r="S24" s="219"/>
      <c r="T24" s="219"/>
      <c r="U24" s="219"/>
      <c r="V24" s="219"/>
    </row>
    <row r="25" spans="2:22" ht="18" customHeight="1" x14ac:dyDescent="0.2">
      <c r="B25" s="42" t="s">
        <v>42</v>
      </c>
      <c r="C25" s="1355">
        <v>6328</v>
      </c>
      <c r="D25" s="1355">
        <v>8166</v>
      </c>
      <c r="E25" s="1355">
        <v>2196</v>
      </c>
      <c r="F25" s="283">
        <v>16690</v>
      </c>
      <c r="G25" s="1355">
        <v>6824</v>
      </c>
      <c r="H25" s="1355">
        <v>9523</v>
      </c>
      <c r="I25" s="1355">
        <v>1664</v>
      </c>
      <c r="J25" s="283">
        <v>18011</v>
      </c>
      <c r="K25" s="91"/>
      <c r="L25" s="91"/>
      <c r="M25" s="91"/>
      <c r="N25" s="91"/>
      <c r="R25" s="219"/>
      <c r="S25" s="219"/>
      <c r="T25" s="219"/>
      <c r="U25" s="219"/>
      <c r="V25" s="219"/>
    </row>
    <row r="26" spans="2:22" ht="18" customHeight="1" x14ac:dyDescent="0.2">
      <c r="B26" s="42" t="s">
        <v>43</v>
      </c>
      <c r="C26" s="1355">
        <v>0</v>
      </c>
      <c r="D26" s="1355">
        <v>398</v>
      </c>
      <c r="E26" s="1355">
        <v>0</v>
      </c>
      <c r="F26" s="283">
        <v>398</v>
      </c>
      <c r="G26" s="1355">
        <v>16</v>
      </c>
      <c r="H26" s="1355">
        <v>323</v>
      </c>
      <c r="I26" s="1355">
        <v>10</v>
      </c>
      <c r="J26" s="283">
        <v>349</v>
      </c>
      <c r="K26" s="91"/>
      <c r="L26" s="91"/>
      <c r="M26" s="91"/>
      <c r="N26" s="91"/>
      <c r="R26" s="219"/>
      <c r="S26" s="219"/>
      <c r="T26" s="219"/>
      <c r="U26" s="219"/>
      <c r="V26" s="219"/>
    </row>
    <row r="27" spans="2:22" ht="18" customHeight="1" x14ac:dyDescent="0.2">
      <c r="B27" s="401" t="s">
        <v>149</v>
      </c>
      <c r="C27" s="451">
        <v>1592364</v>
      </c>
      <c r="D27" s="451">
        <v>1514166</v>
      </c>
      <c r="E27" s="451">
        <v>359233</v>
      </c>
      <c r="F27" s="283">
        <v>3465763</v>
      </c>
      <c r="G27" s="451">
        <v>1484875</v>
      </c>
      <c r="H27" s="451">
        <v>1529105</v>
      </c>
      <c r="I27" s="451">
        <v>389352</v>
      </c>
      <c r="J27" s="283">
        <v>3403332</v>
      </c>
      <c r="K27" s="91"/>
      <c r="L27" s="91"/>
      <c r="M27" s="91"/>
      <c r="N27" s="91"/>
      <c r="O27" s="91"/>
      <c r="R27" s="219"/>
      <c r="S27" s="219"/>
      <c r="T27" s="219"/>
      <c r="U27" s="219"/>
      <c r="V27" s="219"/>
    </row>
    <row r="28" spans="2:22" ht="18" customHeight="1" x14ac:dyDescent="0.2">
      <c r="B28" s="401" t="s">
        <v>204</v>
      </c>
      <c r="C28" s="441"/>
      <c r="D28" s="441"/>
      <c r="E28" s="441"/>
      <c r="F28" s="1573"/>
      <c r="G28" s="441"/>
      <c r="H28" s="441"/>
      <c r="I28" s="441"/>
      <c r="J28" s="1573"/>
      <c r="K28" s="91"/>
      <c r="L28" s="91"/>
      <c r="M28" s="91"/>
      <c r="N28" s="91"/>
      <c r="V28" s="219"/>
    </row>
    <row r="29" spans="2:22" ht="18" customHeight="1" x14ac:dyDescent="0.2">
      <c r="B29" s="42" t="s">
        <v>27</v>
      </c>
      <c r="C29" s="1355">
        <v>36262</v>
      </c>
      <c r="D29" s="1355">
        <v>17255</v>
      </c>
      <c r="E29" s="1355">
        <v>5359</v>
      </c>
      <c r="F29" s="283">
        <v>58876</v>
      </c>
      <c r="G29" s="1355">
        <v>34884</v>
      </c>
      <c r="H29" s="1355">
        <v>21433</v>
      </c>
      <c r="I29" s="1355">
        <v>6307</v>
      </c>
      <c r="J29" s="283">
        <v>62624</v>
      </c>
      <c r="K29" s="91"/>
      <c r="L29" s="91"/>
      <c r="M29" s="91"/>
      <c r="N29" s="91"/>
      <c r="R29" s="219"/>
      <c r="S29" s="219"/>
      <c r="T29" s="219"/>
      <c r="U29" s="219"/>
      <c r="V29" s="219"/>
    </row>
    <row r="30" spans="2:22" ht="18" customHeight="1" x14ac:dyDescent="0.2">
      <c r="B30" s="42" t="s">
        <v>28</v>
      </c>
      <c r="C30" s="1355">
        <v>2583</v>
      </c>
      <c r="D30" s="1355">
        <v>1956</v>
      </c>
      <c r="E30" s="1355">
        <v>537</v>
      </c>
      <c r="F30" s="283">
        <v>5076</v>
      </c>
      <c r="G30" s="1355">
        <v>2882</v>
      </c>
      <c r="H30" s="1355">
        <v>1412</v>
      </c>
      <c r="I30" s="1355">
        <v>234</v>
      </c>
      <c r="J30" s="283">
        <v>4528</v>
      </c>
      <c r="K30" s="91"/>
      <c r="L30" s="91"/>
      <c r="M30" s="91"/>
      <c r="N30" s="91"/>
      <c r="R30" s="219"/>
      <c r="S30" s="219"/>
      <c r="T30" s="219"/>
      <c r="U30" s="219"/>
      <c r="V30" s="219"/>
    </row>
    <row r="31" spans="2:22" ht="18" customHeight="1" x14ac:dyDescent="0.2">
      <c r="B31" s="42" t="s">
        <v>29</v>
      </c>
      <c r="C31" s="1355">
        <v>2765</v>
      </c>
      <c r="D31" s="1355">
        <v>1498</v>
      </c>
      <c r="E31" s="1355">
        <v>570</v>
      </c>
      <c r="F31" s="283">
        <v>4833</v>
      </c>
      <c r="G31" s="1355">
        <v>2274</v>
      </c>
      <c r="H31" s="1355">
        <v>2020</v>
      </c>
      <c r="I31" s="1355">
        <v>245</v>
      </c>
      <c r="J31" s="283">
        <v>4539</v>
      </c>
      <c r="K31" s="91"/>
      <c r="L31" s="91"/>
      <c r="M31" s="91"/>
      <c r="N31" s="91"/>
      <c r="R31" s="219"/>
      <c r="S31" s="219"/>
      <c r="T31" s="219"/>
      <c r="U31" s="219"/>
      <c r="V31" s="219"/>
    </row>
    <row r="32" spans="2:22" ht="18" customHeight="1" x14ac:dyDescent="0.2">
      <c r="B32" s="42" t="s">
        <v>30</v>
      </c>
      <c r="C32" s="1355">
        <v>84615</v>
      </c>
      <c r="D32" s="1355">
        <v>48918</v>
      </c>
      <c r="E32" s="1355">
        <v>15599</v>
      </c>
      <c r="F32" s="283">
        <v>149132</v>
      </c>
      <c r="G32" s="1355">
        <v>77734</v>
      </c>
      <c r="H32" s="1355">
        <v>52535</v>
      </c>
      <c r="I32" s="1355">
        <v>14908</v>
      </c>
      <c r="J32" s="283">
        <v>145177</v>
      </c>
      <c r="K32" s="91"/>
      <c r="L32" s="91"/>
      <c r="M32" s="91"/>
      <c r="N32" s="91"/>
      <c r="R32" s="219"/>
      <c r="S32" s="219"/>
      <c r="T32" s="219"/>
      <c r="U32" s="219"/>
      <c r="V32" s="219"/>
    </row>
    <row r="33" spans="2:22" ht="18" customHeight="1" x14ac:dyDescent="0.2">
      <c r="B33" s="42" t="s">
        <v>31</v>
      </c>
      <c r="C33" s="1355">
        <v>2955</v>
      </c>
      <c r="D33" s="1355">
        <v>1665</v>
      </c>
      <c r="E33" s="1355">
        <v>103</v>
      </c>
      <c r="F33" s="283">
        <v>4723</v>
      </c>
      <c r="G33" s="1355">
        <v>3403</v>
      </c>
      <c r="H33" s="1355">
        <v>2084</v>
      </c>
      <c r="I33" s="1355">
        <v>184</v>
      </c>
      <c r="J33" s="283">
        <v>5671</v>
      </c>
      <c r="K33" s="91"/>
      <c r="L33" s="91"/>
      <c r="M33" s="91"/>
      <c r="N33" s="91"/>
      <c r="R33" s="219"/>
      <c r="S33" s="219"/>
      <c r="T33" s="219"/>
      <c r="U33" s="219"/>
      <c r="V33" s="219"/>
    </row>
    <row r="34" spans="2:22" ht="18" customHeight="1" x14ac:dyDescent="0.2">
      <c r="B34" s="42" t="s">
        <v>32</v>
      </c>
      <c r="C34" s="1355">
        <v>51994</v>
      </c>
      <c r="D34" s="1355">
        <v>128415</v>
      </c>
      <c r="E34" s="1355">
        <v>13934</v>
      </c>
      <c r="F34" s="283">
        <v>194343</v>
      </c>
      <c r="G34" s="1355">
        <v>50985</v>
      </c>
      <c r="H34" s="1355">
        <v>117644</v>
      </c>
      <c r="I34" s="1355">
        <v>13050</v>
      </c>
      <c r="J34" s="283">
        <v>181679</v>
      </c>
      <c r="K34" s="91"/>
      <c r="L34" s="91"/>
      <c r="M34" s="91"/>
      <c r="N34" s="91"/>
      <c r="R34" s="219"/>
      <c r="S34" s="219"/>
      <c r="T34" s="219"/>
      <c r="U34" s="219"/>
      <c r="V34" s="219"/>
    </row>
    <row r="35" spans="2:22" ht="18" customHeight="1" x14ac:dyDescent="0.2">
      <c r="B35" s="42" t="s">
        <v>33</v>
      </c>
      <c r="C35" s="1355">
        <v>121734</v>
      </c>
      <c r="D35" s="1355">
        <v>81946</v>
      </c>
      <c r="E35" s="1355">
        <v>10615</v>
      </c>
      <c r="F35" s="283">
        <v>214295</v>
      </c>
      <c r="G35" s="1355">
        <v>99787</v>
      </c>
      <c r="H35" s="1355">
        <v>88300</v>
      </c>
      <c r="I35" s="1355">
        <v>15300</v>
      </c>
      <c r="J35" s="283">
        <v>203387</v>
      </c>
      <c r="K35" s="91"/>
      <c r="L35" s="91"/>
      <c r="M35" s="91"/>
      <c r="N35" s="91"/>
      <c r="R35" s="219"/>
      <c r="S35" s="219"/>
      <c r="T35" s="219"/>
      <c r="U35" s="219"/>
      <c r="V35" s="219"/>
    </row>
    <row r="36" spans="2:22" ht="18" customHeight="1" x14ac:dyDescent="0.2">
      <c r="B36" s="42" t="s">
        <v>34</v>
      </c>
      <c r="C36" s="1355">
        <v>41237</v>
      </c>
      <c r="D36" s="1355">
        <v>23144</v>
      </c>
      <c r="E36" s="1355">
        <v>7158</v>
      </c>
      <c r="F36" s="283">
        <v>71539</v>
      </c>
      <c r="G36" s="1355">
        <v>39212</v>
      </c>
      <c r="H36" s="1355">
        <v>25555</v>
      </c>
      <c r="I36" s="1355">
        <v>8105</v>
      </c>
      <c r="J36" s="283">
        <v>72872</v>
      </c>
      <c r="K36" s="91"/>
      <c r="L36" s="91"/>
      <c r="M36" s="91"/>
      <c r="N36" s="91"/>
      <c r="R36" s="219"/>
      <c r="S36" s="219"/>
      <c r="T36" s="219"/>
      <c r="U36" s="219"/>
      <c r="V36" s="219"/>
    </row>
    <row r="37" spans="2:22" ht="18" customHeight="1" x14ac:dyDescent="0.2">
      <c r="B37" s="42" t="s">
        <v>35</v>
      </c>
      <c r="C37" s="1355">
        <v>45137</v>
      </c>
      <c r="D37" s="1355">
        <v>49903</v>
      </c>
      <c r="E37" s="1355">
        <v>12129</v>
      </c>
      <c r="F37" s="283">
        <v>107169</v>
      </c>
      <c r="G37" s="1355">
        <v>42576</v>
      </c>
      <c r="H37" s="1355">
        <v>52164</v>
      </c>
      <c r="I37" s="1355">
        <v>14722</v>
      </c>
      <c r="J37" s="283">
        <v>109462</v>
      </c>
      <c r="K37" s="91"/>
      <c r="L37" s="91"/>
      <c r="M37" s="91"/>
      <c r="N37" s="91"/>
      <c r="R37" s="219"/>
      <c r="S37" s="219"/>
      <c r="T37" s="219"/>
      <c r="U37" s="219"/>
      <c r="V37" s="219"/>
    </row>
    <row r="38" spans="2:22" ht="18" customHeight="1" x14ac:dyDescent="0.2">
      <c r="B38" s="42" t="s">
        <v>36</v>
      </c>
      <c r="C38" s="1355">
        <v>16193</v>
      </c>
      <c r="D38" s="1355">
        <v>22753</v>
      </c>
      <c r="E38" s="1355">
        <v>2869</v>
      </c>
      <c r="F38" s="283">
        <v>41815</v>
      </c>
      <c r="G38" s="1355">
        <v>18669</v>
      </c>
      <c r="H38" s="1355">
        <v>26927</v>
      </c>
      <c r="I38" s="1355">
        <v>3461</v>
      </c>
      <c r="J38" s="283">
        <v>49057</v>
      </c>
      <c r="K38" s="91"/>
      <c r="L38" s="91"/>
      <c r="M38" s="91"/>
      <c r="N38" s="91"/>
      <c r="R38" s="219"/>
      <c r="S38" s="219"/>
      <c r="T38" s="219"/>
      <c r="U38" s="219"/>
      <c r="V38" s="219"/>
    </row>
    <row r="39" spans="2:22" ht="18" customHeight="1" x14ac:dyDescent="0.2">
      <c r="B39" s="42" t="s">
        <v>37</v>
      </c>
      <c r="C39" s="1355">
        <v>141224</v>
      </c>
      <c r="D39" s="1355">
        <v>104922</v>
      </c>
      <c r="E39" s="1355">
        <v>18181</v>
      </c>
      <c r="F39" s="283">
        <v>264327</v>
      </c>
      <c r="G39" s="1355">
        <v>144556</v>
      </c>
      <c r="H39" s="1355">
        <v>118384</v>
      </c>
      <c r="I39" s="1355">
        <v>19790</v>
      </c>
      <c r="J39" s="283">
        <v>282730</v>
      </c>
      <c r="K39" s="91"/>
      <c r="L39" s="91"/>
      <c r="M39" s="91"/>
      <c r="N39" s="91"/>
      <c r="R39" s="219"/>
      <c r="S39" s="219"/>
      <c r="T39" s="219"/>
      <c r="U39" s="219"/>
      <c r="V39" s="219"/>
    </row>
    <row r="40" spans="2:22" ht="18" customHeight="1" x14ac:dyDescent="0.2">
      <c r="B40" s="42" t="s">
        <v>38</v>
      </c>
      <c r="C40" s="1355">
        <v>38916</v>
      </c>
      <c r="D40" s="1355">
        <v>27422</v>
      </c>
      <c r="E40" s="1355">
        <v>9903</v>
      </c>
      <c r="F40" s="283">
        <v>76241</v>
      </c>
      <c r="G40" s="1355">
        <v>37288</v>
      </c>
      <c r="H40" s="1355">
        <v>30636</v>
      </c>
      <c r="I40" s="1355">
        <v>9676</v>
      </c>
      <c r="J40" s="283">
        <v>77600</v>
      </c>
      <c r="K40" s="91"/>
      <c r="L40" s="91"/>
      <c r="M40" s="91"/>
      <c r="N40" s="91"/>
      <c r="P40" s="445"/>
      <c r="Q40" s="452"/>
      <c r="R40" s="219"/>
      <c r="S40" s="219"/>
      <c r="T40" s="219"/>
      <c r="U40" s="219"/>
      <c r="V40" s="219"/>
    </row>
    <row r="41" spans="2:22" ht="18" customHeight="1" x14ac:dyDescent="0.2">
      <c r="B41" s="42" t="s">
        <v>39</v>
      </c>
      <c r="C41" s="1355">
        <v>38119</v>
      </c>
      <c r="D41" s="1355">
        <v>19120</v>
      </c>
      <c r="E41" s="1355">
        <v>7434</v>
      </c>
      <c r="F41" s="283">
        <v>64673</v>
      </c>
      <c r="G41" s="1355">
        <v>41471</v>
      </c>
      <c r="H41" s="1355">
        <v>18938</v>
      </c>
      <c r="I41" s="1355">
        <v>5807</v>
      </c>
      <c r="J41" s="283">
        <v>66216</v>
      </c>
      <c r="K41" s="91"/>
      <c r="L41" s="91"/>
      <c r="M41" s="91"/>
      <c r="N41" s="91"/>
      <c r="P41" s="445"/>
      <c r="Q41" s="452"/>
      <c r="R41" s="219"/>
      <c r="S41" s="219"/>
      <c r="T41" s="219"/>
      <c r="U41" s="219"/>
      <c r="V41" s="219"/>
    </row>
    <row r="42" spans="2:22" ht="18" customHeight="1" x14ac:dyDescent="0.2">
      <c r="B42" s="42" t="s">
        <v>40</v>
      </c>
      <c r="C42" s="1355">
        <v>38237</v>
      </c>
      <c r="D42" s="1355">
        <v>13787</v>
      </c>
      <c r="E42" s="1355">
        <v>7690</v>
      </c>
      <c r="F42" s="283">
        <v>59714</v>
      </c>
      <c r="G42" s="1355">
        <v>32260</v>
      </c>
      <c r="H42" s="1355">
        <v>16720</v>
      </c>
      <c r="I42" s="1355">
        <v>8611</v>
      </c>
      <c r="J42" s="283">
        <v>57591</v>
      </c>
      <c r="K42" s="91"/>
      <c r="L42" s="91"/>
      <c r="M42" s="91"/>
      <c r="N42" s="91"/>
      <c r="P42" s="445"/>
      <c r="Q42" s="452"/>
      <c r="R42" s="219"/>
      <c r="S42" s="219"/>
      <c r="T42" s="219"/>
      <c r="U42" s="219"/>
      <c r="V42" s="219"/>
    </row>
    <row r="43" spans="2:22" ht="18" customHeight="1" x14ac:dyDescent="0.2">
      <c r="B43" s="42" t="s">
        <v>41</v>
      </c>
      <c r="C43" s="1355">
        <v>44148</v>
      </c>
      <c r="D43" s="1355">
        <v>22510</v>
      </c>
      <c r="E43" s="1355">
        <v>7419</v>
      </c>
      <c r="F43" s="283">
        <v>74077</v>
      </c>
      <c r="G43" s="1355">
        <v>45387</v>
      </c>
      <c r="H43" s="1355">
        <v>25097</v>
      </c>
      <c r="I43" s="1355">
        <v>6675</v>
      </c>
      <c r="J43" s="283">
        <v>77159</v>
      </c>
      <c r="K43" s="91"/>
      <c r="L43" s="91"/>
      <c r="M43" s="91"/>
      <c r="N43" s="91"/>
      <c r="P43" s="445"/>
      <c r="Q43" s="452"/>
      <c r="R43" s="219"/>
      <c r="S43" s="219"/>
      <c r="T43" s="219"/>
      <c r="U43" s="219"/>
      <c r="V43" s="219"/>
    </row>
    <row r="44" spans="2:22" ht="18" customHeight="1" x14ac:dyDescent="0.2">
      <c r="B44" s="42" t="s">
        <v>42</v>
      </c>
      <c r="C44" s="1355">
        <v>5990</v>
      </c>
      <c r="D44" s="1355">
        <v>6318</v>
      </c>
      <c r="E44" s="1355">
        <v>1659</v>
      </c>
      <c r="F44" s="283">
        <v>13967</v>
      </c>
      <c r="G44" s="1355">
        <v>6213</v>
      </c>
      <c r="H44" s="1355">
        <v>7167</v>
      </c>
      <c r="I44" s="1355">
        <v>789</v>
      </c>
      <c r="J44" s="283">
        <v>14169</v>
      </c>
      <c r="K44" s="91"/>
      <c r="L44" s="91"/>
      <c r="M44" s="91"/>
      <c r="N44" s="91"/>
      <c r="R44" s="219"/>
      <c r="S44" s="219"/>
      <c r="T44" s="219"/>
      <c r="U44" s="219"/>
      <c r="V44" s="219"/>
    </row>
    <row r="45" spans="2:22" ht="18" customHeight="1" x14ac:dyDescent="0.2">
      <c r="B45" s="42" t="s">
        <v>43</v>
      </c>
      <c r="C45" s="1355">
        <v>0</v>
      </c>
      <c r="D45" s="1355">
        <v>62</v>
      </c>
      <c r="E45" s="1355">
        <v>0</v>
      </c>
      <c r="F45" s="283">
        <v>62</v>
      </c>
      <c r="G45" s="1355">
        <v>3</v>
      </c>
      <c r="H45" s="1355">
        <v>139</v>
      </c>
      <c r="I45" s="1355">
        <v>0</v>
      </c>
      <c r="J45" s="283">
        <v>142</v>
      </c>
      <c r="K45" s="91"/>
      <c r="L45" s="91"/>
      <c r="M45" s="91"/>
      <c r="N45" s="91"/>
      <c r="R45" s="219"/>
      <c r="S45" s="219"/>
      <c r="T45" s="219"/>
      <c r="U45" s="219"/>
      <c r="V45" s="219"/>
    </row>
    <row r="46" spans="2:22" ht="18" customHeight="1" x14ac:dyDescent="0.2">
      <c r="B46" s="401" t="s">
        <v>151</v>
      </c>
      <c r="C46" s="451">
        <v>712109</v>
      </c>
      <c r="D46" s="451">
        <v>571594</v>
      </c>
      <c r="E46" s="451">
        <v>121159</v>
      </c>
      <c r="F46" s="283">
        <v>1404862</v>
      </c>
      <c r="G46" s="451">
        <v>679584</v>
      </c>
      <c r="H46" s="451">
        <v>607155</v>
      </c>
      <c r="I46" s="451">
        <v>127864</v>
      </c>
      <c r="J46" s="283">
        <v>1414603</v>
      </c>
      <c r="K46" s="91"/>
      <c r="L46" s="91"/>
      <c r="M46" s="91"/>
      <c r="N46" s="91"/>
      <c r="O46" s="91"/>
      <c r="R46" s="219"/>
      <c r="S46" s="219"/>
      <c r="T46" s="219"/>
      <c r="U46" s="219"/>
      <c r="V46" s="219"/>
    </row>
    <row r="47" spans="2:22" ht="18" customHeight="1" x14ac:dyDescent="0.2">
      <c r="B47" s="407" t="s">
        <v>152</v>
      </c>
      <c r="C47" s="442"/>
      <c r="D47" s="442"/>
      <c r="E47" s="442"/>
      <c r="F47" s="1574"/>
      <c r="G47" s="442"/>
      <c r="H47" s="442"/>
      <c r="I47" s="442"/>
      <c r="J47" s="1574"/>
      <c r="K47" s="91"/>
      <c r="L47" s="91"/>
      <c r="M47" s="91"/>
      <c r="N47" s="91"/>
    </row>
    <row r="48" spans="2:22" ht="18" customHeight="1" x14ac:dyDescent="0.2">
      <c r="B48" s="314" t="s">
        <v>27</v>
      </c>
      <c r="C48" s="285">
        <v>196729</v>
      </c>
      <c r="D48" s="285">
        <v>133630</v>
      </c>
      <c r="E48" s="285">
        <v>37767</v>
      </c>
      <c r="F48" s="237">
        <v>368126</v>
      </c>
      <c r="G48" s="285">
        <v>183015</v>
      </c>
      <c r="H48" s="285">
        <v>147399</v>
      </c>
      <c r="I48" s="285">
        <v>37328</v>
      </c>
      <c r="J48" s="237">
        <v>367742</v>
      </c>
      <c r="K48" s="91"/>
      <c r="L48" s="91"/>
      <c r="M48" s="91"/>
      <c r="N48" s="91"/>
      <c r="R48" s="219"/>
      <c r="S48" s="219"/>
      <c r="T48" s="219"/>
      <c r="U48" s="219"/>
      <c r="V48" s="219"/>
    </row>
    <row r="49" spans="2:22" ht="18" customHeight="1" x14ac:dyDescent="0.2">
      <c r="B49" s="314" t="s">
        <v>28</v>
      </c>
      <c r="C49" s="285">
        <v>20349</v>
      </c>
      <c r="D49" s="285">
        <v>11334</v>
      </c>
      <c r="E49" s="285">
        <v>3357</v>
      </c>
      <c r="F49" s="237">
        <v>35040</v>
      </c>
      <c r="G49" s="285">
        <v>19353</v>
      </c>
      <c r="H49" s="285">
        <v>10481</v>
      </c>
      <c r="I49" s="285">
        <v>5732</v>
      </c>
      <c r="J49" s="237">
        <v>35566</v>
      </c>
      <c r="K49" s="91"/>
      <c r="L49" s="91"/>
      <c r="M49" s="91"/>
      <c r="N49" s="91"/>
      <c r="R49" s="219"/>
      <c r="S49" s="219"/>
      <c r="T49" s="219"/>
      <c r="U49" s="219"/>
      <c r="V49" s="219"/>
    </row>
    <row r="50" spans="2:22" ht="18" customHeight="1" x14ac:dyDescent="0.2">
      <c r="B50" s="314" t="s">
        <v>29</v>
      </c>
      <c r="C50" s="285">
        <v>19744</v>
      </c>
      <c r="D50" s="285">
        <v>14071</v>
      </c>
      <c r="E50" s="285">
        <v>2546</v>
      </c>
      <c r="F50" s="237">
        <v>36361</v>
      </c>
      <c r="G50" s="285">
        <v>19469</v>
      </c>
      <c r="H50" s="285">
        <v>13370</v>
      </c>
      <c r="I50" s="285">
        <v>2937</v>
      </c>
      <c r="J50" s="237">
        <v>35776</v>
      </c>
      <c r="K50" s="91"/>
      <c r="L50" s="91"/>
      <c r="M50" s="91"/>
      <c r="N50" s="91"/>
      <c r="R50" s="219"/>
      <c r="S50" s="219"/>
      <c r="T50" s="219"/>
      <c r="U50" s="219"/>
      <c r="V50" s="219"/>
    </row>
    <row r="51" spans="2:22" ht="18" customHeight="1" x14ac:dyDescent="0.2">
      <c r="B51" s="314" t="s">
        <v>30</v>
      </c>
      <c r="C51" s="285">
        <v>358102</v>
      </c>
      <c r="D51" s="285">
        <v>253347</v>
      </c>
      <c r="E51" s="285">
        <v>71451</v>
      </c>
      <c r="F51" s="237">
        <v>682900</v>
      </c>
      <c r="G51" s="285">
        <v>332115</v>
      </c>
      <c r="H51" s="285">
        <v>252814</v>
      </c>
      <c r="I51" s="285">
        <v>74681</v>
      </c>
      <c r="J51" s="237">
        <v>659610</v>
      </c>
      <c r="K51" s="91"/>
      <c r="L51" s="91"/>
      <c r="M51" s="91"/>
      <c r="N51" s="91"/>
      <c r="R51" s="219"/>
      <c r="S51" s="219"/>
      <c r="T51" s="219"/>
      <c r="U51" s="219"/>
      <c r="V51" s="219"/>
    </row>
    <row r="52" spans="2:22" ht="18" customHeight="1" x14ac:dyDescent="0.2">
      <c r="B52" s="314" t="s">
        <v>31</v>
      </c>
      <c r="C52" s="285">
        <v>8734</v>
      </c>
      <c r="D52" s="285">
        <v>5431</v>
      </c>
      <c r="E52" s="285">
        <v>472</v>
      </c>
      <c r="F52" s="237">
        <v>14637</v>
      </c>
      <c r="G52" s="285">
        <v>9602</v>
      </c>
      <c r="H52" s="285">
        <v>8195</v>
      </c>
      <c r="I52" s="285">
        <v>775</v>
      </c>
      <c r="J52" s="237">
        <v>18572</v>
      </c>
      <c r="K52" s="91"/>
      <c r="L52" s="91"/>
      <c r="M52" s="91"/>
      <c r="N52" s="91"/>
      <c r="R52" s="219"/>
      <c r="S52" s="219"/>
      <c r="T52" s="219"/>
      <c r="U52" s="219"/>
      <c r="V52" s="219"/>
    </row>
    <row r="53" spans="2:22" ht="18" customHeight="1" x14ac:dyDescent="0.2">
      <c r="B53" s="314" t="s">
        <v>32</v>
      </c>
      <c r="C53" s="285">
        <v>223285</v>
      </c>
      <c r="D53" s="285">
        <v>511075</v>
      </c>
      <c r="E53" s="285">
        <v>60840</v>
      </c>
      <c r="F53" s="237">
        <v>795200</v>
      </c>
      <c r="G53" s="285">
        <v>222447</v>
      </c>
      <c r="H53" s="285">
        <v>474599</v>
      </c>
      <c r="I53" s="285">
        <v>55115</v>
      </c>
      <c r="J53" s="237">
        <v>752161</v>
      </c>
      <c r="K53" s="91"/>
      <c r="L53" s="91"/>
      <c r="M53" s="91"/>
      <c r="N53" s="91"/>
      <c r="R53" s="219"/>
      <c r="S53" s="219"/>
      <c r="T53" s="219"/>
      <c r="U53" s="219"/>
      <c r="V53" s="219"/>
    </row>
    <row r="54" spans="2:22" ht="18" customHeight="1" x14ac:dyDescent="0.2">
      <c r="B54" s="314" t="s">
        <v>33</v>
      </c>
      <c r="C54" s="285">
        <v>362731</v>
      </c>
      <c r="D54" s="285">
        <v>260955</v>
      </c>
      <c r="E54" s="285">
        <v>51176</v>
      </c>
      <c r="F54" s="237">
        <v>674862</v>
      </c>
      <c r="G54" s="285">
        <v>287104</v>
      </c>
      <c r="H54" s="285">
        <v>288423</v>
      </c>
      <c r="I54" s="285">
        <v>74165</v>
      </c>
      <c r="J54" s="237">
        <v>649692</v>
      </c>
      <c r="K54" s="91"/>
      <c r="L54" s="91"/>
      <c r="M54" s="91"/>
      <c r="N54" s="91"/>
      <c r="R54" s="219"/>
      <c r="S54" s="219"/>
      <c r="T54" s="219"/>
      <c r="U54" s="219"/>
      <c r="V54" s="219"/>
    </row>
    <row r="55" spans="2:22" ht="18" customHeight="1" x14ac:dyDescent="0.2">
      <c r="B55" s="314" t="s">
        <v>34</v>
      </c>
      <c r="C55" s="285">
        <v>117222</v>
      </c>
      <c r="D55" s="285">
        <v>72939</v>
      </c>
      <c r="E55" s="285">
        <v>25836</v>
      </c>
      <c r="F55" s="237">
        <v>215997</v>
      </c>
      <c r="G55" s="285">
        <v>109565</v>
      </c>
      <c r="H55" s="285">
        <v>83807</v>
      </c>
      <c r="I55" s="285">
        <v>27547</v>
      </c>
      <c r="J55" s="237">
        <v>220919</v>
      </c>
      <c r="K55" s="91"/>
      <c r="L55" s="91"/>
      <c r="M55" s="91"/>
      <c r="N55" s="91"/>
      <c r="R55" s="219"/>
      <c r="S55" s="219"/>
      <c r="T55" s="219"/>
      <c r="U55" s="219"/>
      <c r="V55" s="219"/>
    </row>
    <row r="56" spans="2:22" ht="18" customHeight="1" x14ac:dyDescent="0.2">
      <c r="B56" s="314" t="s">
        <v>35</v>
      </c>
      <c r="C56" s="285">
        <v>191561</v>
      </c>
      <c r="D56" s="285">
        <v>280049</v>
      </c>
      <c r="E56" s="285">
        <v>67492</v>
      </c>
      <c r="F56" s="237">
        <v>539102</v>
      </c>
      <c r="G56" s="285">
        <v>183220</v>
      </c>
      <c r="H56" s="285">
        <v>280024</v>
      </c>
      <c r="I56" s="285">
        <v>69076</v>
      </c>
      <c r="J56" s="237">
        <v>532320</v>
      </c>
      <c r="K56" s="91"/>
      <c r="L56" s="91"/>
      <c r="M56" s="91"/>
      <c r="N56" s="91"/>
      <c r="R56" s="219"/>
      <c r="S56" s="219"/>
      <c r="T56" s="219"/>
      <c r="U56" s="219"/>
      <c r="V56" s="219"/>
    </row>
    <row r="57" spans="2:22" ht="18" customHeight="1" x14ac:dyDescent="0.2">
      <c r="B57" s="314" t="s">
        <v>36</v>
      </c>
      <c r="C57" s="285">
        <v>33281</v>
      </c>
      <c r="D57" s="285">
        <v>42583</v>
      </c>
      <c r="E57" s="285">
        <v>5210</v>
      </c>
      <c r="F57" s="237">
        <v>81074</v>
      </c>
      <c r="G57" s="285">
        <v>36560</v>
      </c>
      <c r="H57" s="285">
        <v>47764</v>
      </c>
      <c r="I57" s="285">
        <v>5781</v>
      </c>
      <c r="J57" s="237">
        <v>90105</v>
      </c>
      <c r="K57" s="91"/>
      <c r="L57" s="91"/>
      <c r="M57" s="91"/>
      <c r="N57" s="91"/>
      <c r="R57" s="219"/>
      <c r="S57" s="219"/>
      <c r="T57" s="219"/>
      <c r="U57" s="219"/>
      <c r="V57" s="219"/>
    </row>
    <row r="58" spans="2:22" ht="18" customHeight="1" x14ac:dyDescent="0.2">
      <c r="B58" s="314" t="s">
        <v>37</v>
      </c>
      <c r="C58" s="285">
        <v>345219</v>
      </c>
      <c r="D58" s="285">
        <v>264935</v>
      </c>
      <c r="E58" s="285">
        <v>56617</v>
      </c>
      <c r="F58" s="237">
        <v>666771</v>
      </c>
      <c r="G58" s="285">
        <v>339403</v>
      </c>
      <c r="H58" s="285">
        <v>277085</v>
      </c>
      <c r="I58" s="285">
        <v>59462</v>
      </c>
      <c r="J58" s="237">
        <v>675950</v>
      </c>
      <c r="K58" s="91"/>
      <c r="L58" s="91"/>
      <c r="M58" s="91"/>
      <c r="N58" s="91"/>
      <c r="R58" s="219"/>
      <c r="S58" s="219"/>
      <c r="T58" s="219"/>
      <c r="U58" s="219"/>
      <c r="V58" s="219"/>
    </row>
    <row r="59" spans="2:22" ht="18" customHeight="1" x14ac:dyDescent="0.2">
      <c r="B59" s="314" t="s">
        <v>38</v>
      </c>
      <c r="C59" s="285">
        <v>107222</v>
      </c>
      <c r="D59" s="285">
        <v>77728</v>
      </c>
      <c r="E59" s="285">
        <v>31577</v>
      </c>
      <c r="F59" s="237">
        <v>216527</v>
      </c>
      <c r="G59" s="285">
        <v>103681</v>
      </c>
      <c r="H59" s="285">
        <v>79886</v>
      </c>
      <c r="I59" s="285">
        <v>38119</v>
      </c>
      <c r="J59" s="237">
        <v>221686</v>
      </c>
      <c r="K59" s="91"/>
      <c r="L59" s="91"/>
      <c r="M59" s="91"/>
      <c r="N59" s="91"/>
      <c r="P59" s="445"/>
      <c r="Q59" s="452"/>
      <c r="R59" s="219"/>
      <c r="S59" s="219"/>
      <c r="T59" s="219"/>
      <c r="U59" s="219"/>
      <c r="V59" s="219"/>
    </row>
    <row r="60" spans="2:22" ht="18" customHeight="1" x14ac:dyDescent="0.2">
      <c r="B60" s="314" t="s">
        <v>39</v>
      </c>
      <c r="C60" s="285">
        <v>104432</v>
      </c>
      <c r="D60" s="285">
        <v>54198</v>
      </c>
      <c r="E60" s="285">
        <v>20577</v>
      </c>
      <c r="F60" s="237">
        <v>179207</v>
      </c>
      <c r="G60" s="285">
        <v>108268</v>
      </c>
      <c r="H60" s="285">
        <v>54319</v>
      </c>
      <c r="I60" s="285">
        <v>18642</v>
      </c>
      <c r="J60" s="237">
        <v>181229</v>
      </c>
      <c r="K60" s="91"/>
      <c r="L60" s="91"/>
      <c r="M60" s="91"/>
      <c r="N60" s="91"/>
      <c r="P60" s="445"/>
      <c r="Q60" s="452"/>
      <c r="R60" s="219"/>
      <c r="S60" s="219"/>
      <c r="T60" s="219"/>
      <c r="U60" s="219"/>
      <c r="V60" s="219"/>
    </row>
    <row r="61" spans="2:22" ht="18" customHeight="1" x14ac:dyDescent="0.2">
      <c r="B61" s="314" t="s">
        <v>40</v>
      </c>
      <c r="C61" s="285">
        <v>73076</v>
      </c>
      <c r="D61" s="285">
        <v>25980</v>
      </c>
      <c r="E61" s="285">
        <v>19423</v>
      </c>
      <c r="F61" s="237">
        <v>118479</v>
      </c>
      <c r="G61" s="285">
        <v>66948</v>
      </c>
      <c r="H61" s="285">
        <v>31014</v>
      </c>
      <c r="I61" s="285">
        <v>24798</v>
      </c>
      <c r="J61" s="237">
        <v>122760</v>
      </c>
      <c r="K61" s="91"/>
      <c r="L61" s="91"/>
      <c r="M61" s="91"/>
      <c r="N61" s="91"/>
      <c r="P61" s="445"/>
      <c r="Q61" s="452"/>
      <c r="R61" s="219"/>
      <c r="S61" s="219"/>
      <c r="T61" s="219"/>
      <c r="U61" s="219"/>
      <c r="V61" s="219"/>
    </row>
    <row r="62" spans="2:22" ht="18" customHeight="1" x14ac:dyDescent="0.2">
      <c r="B62" s="314" t="s">
        <v>41</v>
      </c>
      <c r="C62" s="285">
        <v>130468</v>
      </c>
      <c r="D62" s="285">
        <v>62561</v>
      </c>
      <c r="E62" s="285">
        <v>22196</v>
      </c>
      <c r="F62" s="237">
        <v>215225</v>
      </c>
      <c r="G62" s="285">
        <v>130653</v>
      </c>
      <c r="H62" s="285">
        <v>69928</v>
      </c>
      <c r="I62" s="285">
        <v>20595</v>
      </c>
      <c r="J62" s="237">
        <v>221176</v>
      </c>
      <c r="K62" s="91"/>
      <c r="L62" s="91"/>
      <c r="M62" s="91"/>
      <c r="N62" s="91"/>
      <c r="P62" s="445"/>
      <c r="Q62" s="452"/>
      <c r="R62" s="219"/>
      <c r="S62" s="219"/>
      <c r="T62" s="219"/>
      <c r="U62" s="219"/>
      <c r="V62" s="219"/>
    </row>
    <row r="63" spans="2:22" ht="18" customHeight="1" x14ac:dyDescent="0.2">
      <c r="B63" s="314" t="s">
        <v>42</v>
      </c>
      <c r="C63" s="285">
        <v>12318</v>
      </c>
      <c r="D63" s="285">
        <v>14484</v>
      </c>
      <c r="E63" s="285">
        <v>3855</v>
      </c>
      <c r="F63" s="237">
        <v>30657</v>
      </c>
      <c r="G63" s="285">
        <v>13037</v>
      </c>
      <c r="H63" s="285">
        <v>16690</v>
      </c>
      <c r="I63" s="285">
        <v>2453</v>
      </c>
      <c r="J63" s="237">
        <v>32180</v>
      </c>
      <c r="K63" s="91"/>
      <c r="L63" s="91"/>
      <c r="M63" s="91"/>
      <c r="N63" s="91"/>
      <c r="R63" s="219"/>
      <c r="S63" s="219"/>
      <c r="T63" s="219"/>
      <c r="U63" s="219"/>
      <c r="V63" s="219"/>
    </row>
    <row r="64" spans="2:22" ht="18" customHeight="1" x14ac:dyDescent="0.2">
      <c r="B64" s="314" t="s">
        <v>43</v>
      </c>
      <c r="C64" s="285">
        <v>0</v>
      </c>
      <c r="D64" s="285">
        <v>460</v>
      </c>
      <c r="E64" s="285">
        <v>0</v>
      </c>
      <c r="F64" s="237">
        <v>460</v>
      </c>
      <c r="G64" s="285">
        <v>19</v>
      </c>
      <c r="H64" s="285">
        <v>462</v>
      </c>
      <c r="I64" s="285">
        <v>10</v>
      </c>
      <c r="J64" s="237">
        <v>491</v>
      </c>
      <c r="K64" s="91"/>
      <c r="L64" s="91"/>
      <c r="M64" s="91"/>
      <c r="N64" s="91"/>
      <c r="R64" s="219"/>
      <c r="S64" s="219"/>
      <c r="T64" s="219"/>
      <c r="U64" s="219"/>
      <c r="V64" s="219"/>
    </row>
    <row r="65" spans="2:22" ht="18" customHeight="1" x14ac:dyDescent="0.2">
      <c r="B65" s="407" t="s">
        <v>165</v>
      </c>
      <c r="C65" s="1356">
        <v>2304473</v>
      </c>
      <c r="D65" s="1356">
        <v>2085760</v>
      </c>
      <c r="E65" s="1356">
        <v>480392</v>
      </c>
      <c r="F65" s="237">
        <v>4870625</v>
      </c>
      <c r="G65" s="1356">
        <v>2164459</v>
      </c>
      <c r="H65" s="1356">
        <v>2136260</v>
      </c>
      <c r="I65" s="1356">
        <v>517216</v>
      </c>
      <c r="J65" s="237">
        <v>4817935</v>
      </c>
      <c r="K65" s="91"/>
      <c r="L65" s="91"/>
      <c r="M65" s="91"/>
      <c r="N65" s="91"/>
      <c r="O65" s="91"/>
      <c r="R65" s="219"/>
      <c r="S65" s="219"/>
      <c r="T65" s="219"/>
      <c r="U65" s="219"/>
      <c r="V65" s="219"/>
    </row>
    <row r="66" spans="2:22" ht="18" customHeight="1" x14ac:dyDescent="0.2">
      <c r="B66" s="401" t="s">
        <v>211</v>
      </c>
      <c r="C66" s="441"/>
      <c r="D66" s="441"/>
      <c r="E66" s="441"/>
      <c r="F66" s="1573"/>
      <c r="G66" s="441"/>
      <c r="H66" s="441"/>
      <c r="I66" s="441"/>
      <c r="J66" s="1573"/>
      <c r="K66" s="91"/>
      <c r="L66" s="91"/>
      <c r="M66" s="91"/>
      <c r="N66" s="91"/>
      <c r="V66" s="219"/>
    </row>
    <row r="67" spans="2:22" ht="18" customHeight="1" x14ac:dyDescent="0.2">
      <c r="B67" s="42" t="s">
        <v>27</v>
      </c>
      <c r="C67" s="440">
        <v>5897</v>
      </c>
      <c r="D67" s="440">
        <v>3081</v>
      </c>
      <c r="E67" s="440">
        <v>1501</v>
      </c>
      <c r="F67" s="283">
        <v>10479</v>
      </c>
      <c r="G67" s="1355">
        <v>4353</v>
      </c>
      <c r="H67" s="1355">
        <v>3143</v>
      </c>
      <c r="I67" s="1355">
        <v>417</v>
      </c>
      <c r="J67" s="283">
        <v>7913</v>
      </c>
      <c r="K67" s="91"/>
      <c r="L67" s="91"/>
      <c r="M67" s="91"/>
      <c r="N67" s="91"/>
      <c r="R67" s="219"/>
      <c r="S67" s="219"/>
      <c r="T67" s="219"/>
      <c r="U67" s="219"/>
      <c r="V67" s="219"/>
    </row>
    <row r="68" spans="2:22" ht="18" customHeight="1" x14ac:dyDescent="0.2">
      <c r="B68" s="42" t="s">
        <v>28</v>
      </c>
      <c r="C68" s="440">
        <v>1881</v>
      </c>
      <c r="D68" s="440">
        <v>552</v>
      </c>
      <c r="E68" s="440">
        <v>575</v>
      </c>
      <c r="F68" s="283">
        <v>3008</v>
      </c>
      <c r="G68" s="1355">
        <v>991</v>
      </c>
      <c r="H68" s="1355">
        <v>489</v>
      </c>
      <c r="I68" s="1355">
        <v>228</v>
      </c>
      <c r="J68" s="283">
        <v>1708</v>
      </c>
      <c r="K68" s="91"/>
      <c r="L68" s="91"/>
      <c r="M68" s="91"/>
      <c r="N68" s="91"/>
      <c r="R68" s="219"/>
      <c r="S68" s="219"/>
      <c r="T68" s="219"/>
      <c r="U68" s="219"/>
      <c r="V68" s="219"/>
    </row>
    <row r="69" spans="2:22" ht="18" customHeight="1" x14ac:dyDescent="0.2">
      <c r="B69" s="42" t="s">
        <v>29</v>
      </c>
      <c r="C69" s="440">
        <v>2728</v>
      </c>
      <c r="D69" s="440">
        <v>666</v>
      </c>
      <c r="E69" s="440">
        <v>172</v>
      </c>
      <c r="F69" s="283">
        <v>3566</v>
      </c>
      <c r="G69" s="1355">
        <v>2440</v>
      </c>
      <c r="H69" s="1355">
        <v>1786</v>
      </c>
      <c r="I69" s="1355">
        <v>105</v>
      </c>
      <c r="J69" s="283">
        <v>4331</v>
      </c>
      <c r="K69" s="91"/>
      <c r="L69" s="91"/>
      <c r="M69" s="91"/>
      <c r="N69" s="91"/>
      <c r="R69" s="219"/>
      <c r="S69" s="219"/>
      <c r="T69" s="219"/>
      <c r="U69" s="219"/>
      <c r="V69" s="219"/>
    </row>
    <row r="70" spans="2:22" ht="18" customHeight="1" x14ac:dyDescent="0.2">
      <c r="B70" s="42" t="s">
        <v>30</v>
      </c>
      <c r="C70" s="440">
        <v>20345</v>
      </c>
      <c r="D70" s="440">
        <v>17197</v>
      </c>
      <c r="E70" s="440">
        <v>6852</v>
      </c>
      <c r="F70" s="283">
        <v>44394</v>
      </c>
      <c r="G70" s="1355">
        <v>15324</v>
      </c>
      <c r="H70" s="1355">
        <v>15732</v>
      </c>
      <c r="I70" s="1355">
        <v>2677</v>
      </c>
      <c r="J70" s="283">
        <v>33733</v>
      </c>
      <c r="K70" s="91"/>
      <c r="L70" s="91"/>
      <c r="M70" s="91"/>
      <c r="N70" s="91"/>
      <c r="R70" s="219"/>
      <c r="S70" s="219"/>
      <c r="T70" s="219"/>
      <c r="U70" s="219"/>
      <c r="V70" s="219"/>
    </row>
    <row r="71" spans="2:22" ht="18" customHeight="1" x14ac:dyDescent="0.2">
      <c r="B71" s="42" t="s">
        <v>31</v>
      </c>
      <c r="C71" s="440">
        <v>304</v>
      </c>
      <c r="D71" s="440">
        <v>321</v>
      </c>
      <c r="E71" s="440">
        <v>25</v>
      </c>
      <c r="F71" s="283">
        <v>650</v>
      </c>
      <c r="G71" s="1355">
        <v>662</v>
      </c>
      <c r="H71" s="1355">
        <v>436</v>
      </c>
      <c r="I71" s="1355">
        <v>106</v>
      </c>
      <c r="J71" s="283">
        <v>1204</v>
      </c>
      <c r="K71" s="91"/>
      <c r="L71" s="91"/>
      <c r="M71" s="91"/>
      <c r="N71" s="91"/>
      <c r="R71" s="219"/>
      <c r="S71" s="219"/>
      <c r="T71" s="219"/>
      <c r="U71" s="219"/>
      <c r="V71" s="219"/>
    </row>
    <row r="72" spans="2:22" ht="18" customHeight="1" x14ac:dyDescent="0.2">
      <c r="B72" s="42" t="s">
        <v>32</v>
      </c>
      <c r="C72" s="440">
        <v>6962</v>
      </c>
      <c r="D72" s="440">
        <v>17931</v>
      </c>
      <c r="E72" s="440">
        <v>2240</v>
      </c>
      <c r="F72" s="283">
        <v>27133</v>
      </c>
      <c r="G72" s="1355">
        <v>5403</v>
      </c>
      <c r="H72" s="1355">
        <v>14740</v>
      </c>
      <c r="I72" s="1355">
        <v>764</v>
      </c>
      <c r="J72" s="283">
        <v>20907</v>
      </c>
      <c r="K72" s="91"/>
      <c r="L72" s="91"/>
      <c r="M72" s="91"/>
      <c r="N72" s="91"/>
      <c r="R72" s="219"/>
      <c r="S72" s="219"/>
      <c r="T72" s="219"/>
      <c r="U72" s="219"/>
      <c r="V72" s="219"/>
    </row>
    <row r="73" spans="2:22" ht="18" customHeight="1" x14ac:dyDescent="0.2">
      <c r="B73" s="42" t="s">
        <v>33</v>
      </c>
      <c r="C73" s="440">
        <v>28398</v>
      </c>
      <c r="D73" s="440">
        <v>15140</v>
      </c>
      <c r="E73" s="440">
        <v>3939</v>
      </c>
      <c r="F73" s="283">
        <v>47477</v>
      </c>
      <c r="G73" s="1355">
        <v>18643</v>
      </c>
      <c r="H73" s="1355">
        <v>15666</v>
      </c>
      <c r="I73" s="1355">
        <v>3387</v>
      </c>
      <c r="J73" s="283">
        <v>37696</v>
      </c>
      <c r="K73" s="91"/>
      <c r="L73" s="91"/>
      <c r="M73" s="91"/>
      <c r="N73" s="91"/>
      <c r="R73" s="219"/>
      <c r="S73" s="219"/>
      <c r="T73" s="219"/>
      <c r="U73" s="219"/>
      <c r="V73" s="219"/>
    </row>
    <row r="74" spans="2:22" ht="18" customHeight="1" x14ac:dyDescent="0.2">
      <c r="B74" s="42" t="s">
        <v>34</v>
      </c>
      <c r="C74" s="440">
        <v>9349</v>
      </c>
      <c r="D74" s="440">
        <v>2987</v>
      </c>
      <c r="E74" s="440">
        <v>2907</v>
      </c>
      <c r="F74" s="283">
        <v>15243</v>
      </c>
      <c r="G74" s="1355">
        <v>4027</v>
      </c>
      <c r="H74" s="1355">
        <v>2375</v>
      </c>
      <c r="I74" s="1355">
        <v>1040</v>
      </c>
      <c r="J74" s="283">
        <v>7442</v>
      </c>
      <c r="K74" s="91"/>
      <c r="L74" s="91"/>
      <c r="M74" s="91"/>
      <c r="N74" s="91"/>
      <c r="R74" s="219"/>
      <c r="S74" s="219"/>
      <c r="T74" s="219"/>
      <c r="U74" s="219"/>
      <c r="V74" s="219"/>
    </row>
    <row r="75" spans="2:22" ht="18" customHeight="1" x14ac:dyDescent="0.2">
      <c r="B75" s="42" t="s">
        <v>35</v>
      </c>
      <c r="C75" s="440">
        <v>10083</v>
      </c>
      <c r="D75" s="440">
        <v>18636</v>
      </c>
      <c r="E75" s="440">
        <v>3077</v>
      </c>
      <c r="F75" s="283">
        <v>31796</v>
      </c>
      <c r="G75" s="1355">
        <v>7644</v>
      </c>
      <c r="H75" s="1355">
        <v>18073</v>
      </c>
      <c r="I75" s="1355">
        <v>1999</v>
      </c>
      <c r="J75" s="283">
        <v>27716</v>
      </c>
      <c r="K75" s="91"/>
      <c r="L75" s="91"/>
      <c r="M75" s="91"/>
      <c r="N75" s="91"/>
      <c r="R75" s="219"/>
      <c r="S75" s="219"/>
      <c r="T75" s="219"/>
      <c r="U75" s="219"/>
      <c r="V75" s="219"/>
    </row>
    <row r="76" spans="2:22" ht="18" customHeight="1" x14ac:dyDescent="0.2">
      <c r="B76" s="42" t="s">
        <v>36</v>
      </c>
      <c r="C76" s="440">
        <v>6795</v>
      </c>
      <c r="D76" s="440">
        <v>5155</v>
      </c>
      <c r="E76" s="440">
        <v>1121</v>
      </c>
      <c r="F76" s="283">
        <v>13071</v>
      </c>
      <c r="G76" s="1355">
        <v>3418</v>
      </c>
      <c r="H76" s="1355">
        <v>7197</v>
      </c>
      <c r="I76" s="1355">
        <v>633</v>
      </c>
      <c r="J76" s="283">
        <v>11248</v>
      </c>
      <c r="K76" s="91"/>
      <c r="L76" s="91"/>
      <c r="M76" s="91"/>
      <c r="N76" s="91"/>
      <c r="R76" s="219"/>
      <c r="S76" s="219"/>
      <c r="T76" s="219"/>
      <c r="U76" s="219"/>
      <c r="V76" s="219"/>
    </row>
    <row r="77" spans="2:22" ht="18" customHeight="1" x14ac:dyDescent="0.2">
      <c r="B77" s="42" t="s">
        <v>37</v>
      </c>
      <c r="C77" s="440">
        <v>19484</v>
      </c>
      <c r="D77" s="440">
        <v>12586</v>
      </c>
      <c r="E77" s="440">
        <v>3906</v>
      </c>
      <c r="F77" s="283">
        <v>35976</v>
      </c>
      <c r="G77" s="1355">
        <v>14514</v>
      </c>
      <c r="H77" s="1355">
        <v>11542</v>
      </c>
      <c r="I77" s="1355">
        <v>1963</v>
      </c>
      <c r="J77" s="283">
        <v>28019</v>
      </c>
      <c r="K77" s="91"/>
      <c r="L77" s="91"/>
      <c r="M77" s="91"/>
      <c r="N77" s="91"/>
      <c r="R77" s="219"/>
      <c r="S77" s="219"/>
      <c r="T77" s="219"/>
      <c r="U77" s="219"/>
      <c r="V77" s="219"/>
    </row>
    <row r="78" spans="2:22" ht="18" customHeight="1" x14ac:dyDescent="0.2">
      <c r="B78" s="42" t="s">
        <v>38</v>
      </c>
      <c r="C78" s="440">
        <v>38064</v>
      </c>
      <c r="D78" s="440">
        <v>11096</v>
      </c>
      <c r="E78" s="440">
        <v>7439</v>
      </c>
      <c r="F78" s="283">
        <v>56599</v>
      </c>
      <c r="G78" s="1355">
        <v>31043</v>
      </c>
      <c r="H78" s="1355">
        <v>16719</v>
      </c>
      <c r="I78" s="1355">
        <v>3634</v>
      </c>
      <c r="J78" s="283">
        <v>51396</v>
      </c>
      <c r="K78" s="91"/>
      <c r="L78" s="91"/>
      <c r="M78" s="91"/>
      <c r="N78" s="91"/>
      <c r="R78" s="219"/>
      <c r="S78" s="219"/>
      <c r="T78" s="219"/>
      <c r="U78" s="219"/>
      <c r="V78" s="219"/>
    </row>
    <row r="79" spans="2:22" ht="18" customHeight="1" x14ac:dyDescent="0.2">
      <c r="B79" s="42" t="s">
        <v>39</v>
      </c>
      <c r="C79" s="440">
        <v>26784</v>
      </c>
      <c r="D79" s="440">
        <v>6968</v>
      </c>
      <c r="E79" s="440">
        <v>2486</v>
      </c>
      <c r="F79" s="283">
        <v>36238</v>
      </c>
      <c r="G79" s="1355">
        <v>19305</v>
      </c>
      <c r="H79" s="1355">
        <v>8669</v>
      </c>
      <c r="I79" s="1355">
        <v>819</v>
      </c>
      <c r="J79" s="283">
        <v>28793</v>
      </c>
      <c r="K79" s="91"/>
      <c r="L79" s="91"/>
      <c r="M79" s="91"/>
      <c r="N79" s="91"/>
      <c r="P79" s="445"/>
      <c r="Q79" s="452"/>
      <c r="R79" s="219"/>
      <c r="S79" s="219"/>
      <c r="T79" s="219"/>
      <c r="U79" s="219"/>
      <c r="V79" s="219"/>
    </row>
    <row r="80" spans="2:22" ht="18" customHeight="1" x14ac:dyDescent="0.2">
      <c r="B80" s="42" t="s">
        <v>40</v>
      </c>
      <c r="C80" s="440">
        <v>16297</v>
      </c>
      <c r="D80" s="440">
        <v>3300</v>
      </c>
      <c r="E80" s="440">
        <v>2755</v>
      </c>
      <c r="F80" s="283">
        <v>22352</v>
      </c>
      <c r="G80" s="1355">
        <v>12114</v>
      </c>
      <c r="H80" s="1355">
        <v>4014</v>
      </c>
      <c r="I80" s="1355">
        <v>1241</v>
      </c>
      <c r="J80" s="283">
        <v>17369</v>
      </c>
      <c r="K80" s="91"/>
      <c r="L80" s="91"/>
      <c r="M80" s="91"/>
      <c r="N80" s="91"/>
      <c r="P80" s="445"/>
      <c r="Q80" s="452"/>
      <c r="R80" s="219"/>
      <c r="S80" s="219"/>
      <c r="T80" s="219"/>
      <c r="U80" s="219"/>
      <c r="V80" s="219"/>
    </row>
    <row r="81" spans="2:22" ht="18" customHeight="1" x14ac:dyDescent="0.2">
      <c r="B81" s="42" t="s">
        <v>41</v>
      </c>
      <c r="C81" s="440">
        <v>13132</v>
      </c>
      <c r="D81" s="440">
        <v>2957</v>
      </c>
      <c r="E81" s="440">
        <v>1539</v>
      </c>
      <c r="F81" s="283">
        <v>17628</v>
      </c>
      <c r="G81" s="1355">
        <v>10576</v>
      </c>
      <c r="H81" s="1355">
        <v>5480</v>
      </c>
      <c r="I81" s="1355">
        <v>1120</v>
      </c>
      <c r="J81" s="283">
        <v>17176</v>
      </c>
      <c r="K81" s="91"/>
      <c r="L81" s="91"/>
      <c r="M81" s="91"/>
      <c r="N81" s="91"/>
      <c r="P81" s="445"/>
      <c r="Q81" s="452"/>
      <c r="R81" s="219"/>
      <c r="S81" s="219"/>
      <c r="T81" s="219"/>
      <c r="U81" s="219"/>
      <c r="V81" s="219"/>
    </row>
    <row r="82" spans="2:22" ht="18" customHeight="1" x14ac:dyDescent="0.2">
      <c r="B82" s="42" t="s">
        <v>42</v>
      </c>
      <c r="C82" s="440">
        <v>0</v>
      </c>
      <c r="D82" s="440">
        <v>501</v>
      </c>
      <c r="E82" s="440">
        <v>108</v>
      </c>
      <c r="F82" s="283">
        <v>609</v>
      </c>
      <c r="G82" s="1355">
        <v>281</v>
      </c>
      <c r="H82" s="1355">
        <v>599</v>
      </c>
      <c r="I82" s="1355">
        <v>250</v>
      </c>
      <c r="J82" s="283">
        <v>1130</v>
      </c>
      <c r="K82" s="91"/>
      <c r="L82" s="91"/>
      <c r="M82" s="91"/>
      <c r="N82" s="91"/>
      <c r="P82" s="445"/>
      <c r="Q82" s="452"/>
      <c r="R82" s="219"/>
      <c r="S82" s="219"/>
      <c r="T82" s="219"/>
      <c r="U82" s="219"/>
      <c r="V82" s="219"/>
    </row>
    <row r="83" spans="2:22" ht="18" customHeight="1" x14ac:dyDescent="0.2">
      <c r="B83" s="42" t="s">
        <v>43</v>
      </c>
      <c r="C83" s="440">
        <v>0</v>
      </c>
      <c r="D83" s="440">
        <v>63</v>
      </c>
      <c r="E83" s="1355">
        <v>0</v>
      </c>
      <c r="F83" s="283">
        <v>63</v>
      </c>
      <c r="G83" s="1355">
        <v>0</v>
      </c>
      <c r="H83" s="1355">
        <v>0</v>
      </c>
      <c r="I83" s="1355">
        <v>0</v>
      </c>
      <c r="J83" s="283">
        <v>0</v>
      </c>
      <c r="K83" s="91"/>
      <c r="L83" s="91"/>
      <c r="M83" s="91"/>
      <c r="N83" s="91"/>
      <c r="R83" s="219"/>
      <c r="S83" s="219"/>
      <c r="T83" s="219"/>
      <c r="U83" s="219"/>
      <c r="V83" s="219"/>
    </row>
    <row r="84" spans="2:22" ht="18" customHeight="1" x14ac:dyDescent="0.2">
      <c r="B84" s="401" t="s">
        <v>161</v>
      </c>
      <c r="C84" s="451">
        <v>206503</v>
      </c>
      <c r="D84" s="451">
        <v>119137</v>
      </c>
      <c r="E84" s="451">
        <v>40642</v>
      </c>
      <c r="F84" s="283">
        <v>366282</v>
      </c>
      <c r="G84" s="451">
        <v>150738</v>
      </c>
      <c r="H84" s="451">
        <v>126660</v>
      </c>
      <c r="I84" s="451">
        <v>20383</v>
      </c>
      <c r="J84" s="283">
        <v>297781</v>
      </c>
      <c r="K84" s="91"/>
      <c r="L84" s="91"/>
      <c r="M84" s="91"/>
      <c r="N84" s="91"/>
      <c r="O84" s="91"/>
      <c r="R84" s="219"/>
      <c r="S84" s="219"/>
      <c r="T84" s="219"/>
      <c r="U84" s="219"/>
      <c r="V84" s="219"/>
    </row>
    <row r="85" spans="2:22" ht="24.75" customHeight="1" x14ac:dyDescent="0.2">
      <c r="B85" s="1933" t="s">
        <v>213</v>
      </c>
      <c r="C85" s="1933"/>
      <c r="D85" s="1933"/>
      <c r="E85" s="1933"/>
      <c r="F85" s="1933"/>
      <c r="G85" s="1933"/>
      <c r="H85" s="1933"/>
      <c r="I85" s="1933"/>
      <c r="J85" s="1933"/>
      <c r="R85" s="219"/>
      <c r="S85" s="219"/>
      <c r="T85" s="219"/>
      <c r="U85" s="219"/>
    </row>
    <row r="86" spans="2:22" ht="19.5" customHeight="1" x14ac:dyDescent="0.2">
      <c r="B86" s="1934"/>
      <c r="C86" s="1934"/>
      <c r="D86" s="1934"/>
      <c r="E86" s="1934"/>
      <c r="F86" s="1934"/>
      <c r="G86" s="1934"/>
      <c r="H86" s="1934"/>
      <c r="I86" s="1934"/>
      <c r="J86" s="1934"/>
    </row>
    <row r="87" spans="2:22" ht="27.75" customHeight="1" x14ac:dyDescent="0.2">
      <c r="B87" s="1934"/>
      <c r="C87" s="1934"/>
      <c r="D87" s="1934"/>
      <c r="E87" s="1934"/>
      <c r="F87" s="1934"/>
      <c r="G87" s="1934"/>
      <c r="H87" s="1934"/>
      <c r="I87" s="1934"/>
      <c r="J87" s="1934"/>
    </row>
    <row r="88" spans="2:22" x14ac:dyDescent="0.2">
      <c r="B88" s="1934"/>
      <c r="C88" s="1934"/>
      <c r="D88" s="1934"/>
      <c r="E88" s="1934"/>
      <c r="F88" s="1934"/>
      <c r="G88" s="1934"/>
      <c r="H88" s="1934"/>
      <c r="I88" s="1934"/>
      <c r="J88" s="1934"/>
    </row>
    <row r="90" spans="2:22" x14ac:dyDescent="0.2">
      <c r="C90" s="445"/>
      <c r="D90" s="445"/>
      <c r="E90" s="445"/>
      <c r="F90" s="445"/>
    </row>
  </sheetData>
  <mergeCells count="12">
    <mergeCell ref="B85:J85"/>
    <mergeCell ref="B86:J86"/>
    <mergeCell ref="B87:J87"/>
    <mergeCell ref="B88:J88"/>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BF108"/>
  <sheetViews>
    <sheetView showGridLines="0" zoomScale="90" zoomScaleNormal="90" workbookViewId="0"/>
  </sheetViews>
  <sheetFormatPr baseColWidth="10" defaultColWidth="11.42578125" defaultRowHeight="12.75" x14ac:dyDescent="0.2"/>
  <cols>
    <col min="1" max="1" width="23.7109375" style="80" customWidth="1"/>
    <col min="2" max="2" width="55.85546875" style="80" customWidth="1"/>
    <col min="3" max="16384" width="11.42578125" style="80"/>
  </cols>
  <sheetData>
    <row r="1" spans="2:58" ht="42.95" customHeight="1" x14ac:dyDescent="0.3">
      <c r="AX1" s="454"/>
      <c r="AY1" s="454"/>
      <c r="AZ1" s="454"/>
      <c r="BA1" s="454"/>
      <c r="BB1" s="454"/>
      <c r="BC1" s="454"/>
      <c r="BD1" s="454"/>
      <c r="BE1" s="454"/>
      <c r="BF1" s="454"/>
    </row>
    <row r="2" spans="2:58" ht="29.25" customHeight="1" x14ac:dyDescent="0.2">
      <c r="B2" s="1818" t="s">
        <v>220</v>
      </c>
      <c r="C2" s="1818"/>
      <c r="D2" s="1818"/>
      <c r="E2" s="1818"/>
      <c r="F2" s="1818"/>
      <c r="G2" s="3" t="s">
        <v>885</v>
      </c>
    </row>
    <row r="3" spans="2:58" ht="36" customHeight="1" x14ac:dyDescent="0.2">
      <c r="B3" s="1936" t="s">
        <v>221</v>
      </c>
      <c r="C3" s="1875"/>
      <c r="D3" s="1875"/>
      <c r="E3" s="1875"/>
      <c r="F3" s="1875"/>
    </row>
    <row r="4" spans="2:58" ht="19.149999999999999" customHeight="1" thickBot="1" x14ac:dyDescent="0.25">
      <c r="B4" s="1857">
        <v>2017</v>
      </c>
      <c r="C4" s="1857"/>
      <c r="D4" s="1857"/>
      <c r="E4" s="1857"/>
      <c r="F4" s="1857"/>
    </row>
    <row r="5" spans="2:58" ht="15.75" x14ac:dyDescent="0.25">
      <c r="B5" s="455"/>
      <c r="C5" s="456"/>
      <c r="D5" s="456"/>
      <c r="E5" s="456"/>
      <c r="F5" s="456"/>
    </row>
    <row r="6" spans="2:58" ht="15.75" x14ac:dyDescent="0.2">
      <c r="B6" s="1837" t="s">
        <v>84</v>
      </c>
      <c r="C6" s="1925" t="s">
        <v>23</v>
      </c>
      <c r="D6" s="1925"/>
      <c r="E6" s="1925"/>
      <c r="F6" s="1882" t="s">
        <v>10</v>
      </c>
    </row>
    <row r="7" spans="2:58" ht="15.75" x14ac:dyDescent="0.2">
      <c r="B7" s="1837"/>
      <c r="C7" s="367" t="s">
        <v>24</v>
      </c>
      <c r="D7" s="367" t="s">
        <v>25</v>
      </c>
      <c r="E7" s="367" t="s">
        <v>26</v>
      </c>
      <c r="F7" s="1882"/>
    </row>
    <row r="8" spans="2:58" ht="18" customHeight="1" x14ac:dyDescent="0.2">
      <c r="B8" s="401" t="s">
        <v>203</v>
      </c>
      <c r="C8" s="424"/>
      <c r="D8" s="424"/>
      <c r="E8" s="424"/>
      <c r="F8" s="424"/>
    </row>
    <row r="9" spans="2:58" ht="18" customHeight="1" x14ac:dyDescent="0.2">
      <c r="B9" s="230" t="s">
        <v>222</v>
      </c>
      <c r="C9" s="457">
        <v>25.118484722798286</v>
      </c>
      <c r="D9" s="457">
        <v>32.663275193798448</v>
      </c>
      <c r="E9" s="457">
        <v>26.316849816849818</v>
      </c>
      <c r="F9" s="1576">
        <v>28.95410409504855</v>
      </c>
    </row>
    <row r="10" spans="2:58" ht="18" customHeight="1" x14ac:dyDescent="0.2">
      <c r="B10" s="230" t="s">
        <v>223</v>
      </c>
      <c r="C10" s="399">
        <v>25.249783299624387</v>
      </c>
      <c r="D10" s="399">
        <v>22.334922053420712</v>
      </c>
      <c r="E10" s="399">
        <v>20.405112651646448</v>
      </c>
      <c r="F10" s="1577">
        <v>23.149525931298896</v>
      </c>
    </row>
    <row r="11" spans="2:58" ht="18" customHeight="1" x14ac:dyDescent="0.2">
      <c r="B11" s="230" t="s">
        <v>89</v>
      </c>
      <c r="C11" s="399">
        <v>22.734594822734948</v>
      </c>
      <c r="D11" s="399">
        <v>18.908777749425873</v>
      </c>
      <c r="E11" s="399">
        <v>16.621650361548276</v>
      </c>
      <c r="F11" s="1577">
        <v>20.170087298375442</v>
      </c>
    </row>
    <row r="12" spans="2:58" ht="18" customHeight="1" x14ac:dyDescent="0.2">
      <c r="B12" s="230" t="s">
        <v>90</v>
      </c>
      <c r="C12" s="399">
        <v>19.957474365893145</v>
      </c>
      <c r="D12" s="399">
        <v>17.87386417981827</v>
      </c>
      <c r="E12" s="399">
        <v>15.103228547153781</v>
      </c>
      <c r="F12" s="1577">
        <v>18.513536506030125</v>
      </c>
    </row>
    <row r="13" spans="2:58" ht="18" customHeight="1" x14ac:dyDescent="0.2">
      <c r="B13" s="230" t="s">
        <v>91</v>
      </c>
      <c r="C13" s="399">
        <v>18.809197194076383</v>
      </c>
      <c r="D13" s="399">
        <v>18.108527131782946</v>
      </c>
      <c r="E13" s="399">
        <v>15.911952360697576</v>
      </c>
      <c r="F13" s="1577">
        <v>18.061762034514079</v>
      </c>
    </row>
    <row r="14" spans="2:58" ht="18" customHeight="1" x14ac:dyDescent="0.2">
      <c r="B14" s="230" t="s">
        <v>92</v>
      </c>
      <c r="C14" s="399">
        <v>18.808309438106278</v>
      </c>
      <c r="D14" s="399">
        <v>16.787325510823386</v>
      </c>
      <c r="E14" s="399">
        <v>14.669578383414862</v>
      </c>
      <c r="F14" s="1577">
        <v>17.121254106237011</v>
      </c>
    </row>
    <row r="15" spans="2:58" ht="18" customHeight="1" x14ac:dyDescent="0.2">
      <c r="B15" s="230" t="s">
        <v>93</v>
      </c>
      <c r="C15" s="399">
        <v>31.817733990147783</v>
      </c>
      <c r="D15" s="399">
        <v>21.021875000000001</v>
      </c>
      <c r="E15" s="399">
        <v>24.888888888888889</v>
      </c>
      <c r="F15" s="1577">
        <v>25.191413237924866</v>
      </c>
    </row>
    <row r="16" spans="2:58" ht="18" customHeight="1" x14ac:dyDescent="0.2">
      <c r="B16" s="401" t="s">
        <v>149</v>
      </c>
      <c r="C16" s="402">
        <v>21.239808324989273</v>
      </c>
      <c r="D16" s="402">
        <v>20.022325520492341</v>
      </c>
      <c r="E16" s="402">
        <v>16.371021317747971</v>
      </c>
      <c r="F16" s="1577">
        <v>20.012183720150766</v>
      </c>
    </row>
    <row r="17" spans="2:6" ht="18" customHeight="1" x14ac:dyDescent="0.2">
      <c r="B17" s="401" t="s">
        <v>204</v>
      </c>
      <c r="C17" s="402"/>
      <c r="D17" s="402"/>
      <c r="E17" s="402"/>
      <c r="F17" s="1577"/>
    </row>
    <row r="18" spans="2:6" ht="18" customHeight="1" x14ac:dyDescent="0.2">
      <c r="B18" s="230" t="s">
        <v>222</v>
      </c>
      <c r="C18" s="399">
        <v>31.595835884874464</v>
      </c>
      <c r="D18" s="399">
        <v>44.403209628886657</v>
      </c>
      <c r="E18" s="399">
        <v>31.445454545454545</v>
      </c>
      <c r="F18" s="1577">
        <v>38.225630361320512</v>
      </c>
    </row>
    <row r="19" spans="2:6" ht="18" customHeight="1" x14ac:dyDescent="0.2">
      <c r="B19" s="230" t="s">
        <v>223</v>
      </c>
      <c r="C19" s="399">
        <v>37.316320100819155</v>
      </c>
      <c r="D19" s="399">
        <v>31.190315315315317</v>
      </c>
      <c r="E19" s="399">
        <v>26.617346938775512</v>
      </c>
      <c r="F19" s="1577">
        <v>33.301997336884156</v>
      </c>
    </row>
    <row r="20" spans="2:6" ht="18" customHeight="1" x14ac:dyDescent="0.2">
      <c r="B20" s="230" t="s">
        <v>89</v>
      </c>
      <c r="C20" s="399">
        <v>32.875950054288815</v>
      </c>
      <c r="D20" s="399">
        <v>26.627633209417596</v>
      </c>
      <c r="E20" s="399">
        <v>18.568750000000001</v>
      </c>
      <c r="F20" s="1577">
        <v>28.568978658536587</v>
      </c>
    </row>
    <row r="21" spans="2:6" ht="18" customHeight="1" x14ac:dyDescent="0.2">
      <c r="B21" s="230" t="s">
        <v>90</v>
      </c>
      <c r="C21" s="399">
        <v>27.777690741030863</v>
      </c>
      <c r="D21" s="399">
        <v>24.105067328136073</v>
      </c>
      <c r="E21" s="399">
        <v>18.79898403483309</v>
      </c>
      <c r="F21" s="1577">
        <v>25.30839239089892</v>
      </c>
    </row>
    <row r="22" spans="2:6" ht="18" customHeight="1" x14ac:dyDescent="0.2">
      <c r="B22" s="230" t="s">
        <v>91</v>
      </c>
      <c r="C22" s="399">
        <v>25.307664366146021</v>
      </c>
      <c r="D22" s="399">
        <v>21.248417721518987</v>
      </c>
      <c r="E22" s="399">
        <v>17.427505330490405</v>
      </c>
      <c r="F22" s="1577">
        <v>22.469046470493648</v>
      </c>
    </row>
    <row r="23" spans="2:6" ht="18" customHeight="1" x14ac:dyDescent="0.2">
      <c r="B23" s="230" t="s">
        <v>92</v>
      </c>
      <c r="C23" s="399">
        <v>24.336027430810677</v>
      </c>
      <c r="D23" s="399">
        <v>22.418450006045219</v>
      </c>
      <c r="E23" s="399">
        <v>16.827643908969211</v>
      </c>
      <c r="F23" s="1577">
        <v>22.364581724581726</v>
      </c>
    </row>
    <row r="24" spans="2:6" ht="18" customHeight="1" x14ac:dyDescent="0.2">
      <c r="B24" s="230" t="s">
        <v>93</v>
      </c>
      <c r="C24" s="399">
        <v>42.326086956521742</v>
      </c>
      <c r="D24" s="399">
        <v>31.029850746268657</v>
      </c>
      <c r="E24" s="399">
        <v>38.25</v>
      </c>
      <c r="F24" s="1577">
        <v>35.717948717948715</v>
      </c>
    </row>
    <row r="25" spans="2:6" ht="18" customHeight="1" x14ac:dyDescent="0.2">
      <c r="B25" s="401" t="s">
        <v>151</v>
      </c>
      <c r="C25" s="402">
        <v>28.021771400296881</v>
      </c>
      <c r="D25" s="402">
        <v>25.82759060745278</v>
      </c>
      <c r="E25" s="402">
        <v>18.584883720930232</v>
      </c>
      <c r="F25" s="1577">
        <v>25.889513177159589</v>
      </c>
    </row>
    <row r="26" spans="2:6" ht="18" customHeight="1" x14ac:dyDescent="0.2">
      <c r="B26" s="407" t="s">
        <v>152</v>
      </c>
      <c r="C26" s="405"/>
      <c r="D26" s="405"/>
      <c r="E26" s="405"/>
      <c r="F26" s="1578"/>
    </row>
    <row r="27" spans="2:6" ht="18" customHeight="1" x14ac:dyDescent="0.2">
      <c r="B27" s="275" t="s">
        <v>222</v>
      </c>
      <c r="C27" s="406">
        <v>26.311527182494924</v>
      </c>
      <c r="D27" s="406">
        <v>34.947121951219515</v>
      </c>
      <c r="E27" s="406">
        <v>27.176829268292682</v>
      </c>
      <c r="F27" s="1578">
        <v>30.700117485803798</v>
      </c>
    </row>
    <row r="28" spans="2:6" ht="18" customHeight="1" x14ac:dyDescent="0.2">
      <c r="B28" s="275" t="s">
        <v>223</v>
      </c>
      <c r="C28" s="406">
        <v>27.500293806557764</v>
      </c>
      <c r="D28" s="406">
        <v>23.662446188908586</v>
      </c>
      <c r="E28" s="406">
        <v>21.307037037037038</v>
      </c>
      <c r="F28" s="1578">
        <v>24.80300138792505</v>
      </c>
    </row>
    <row r="29" spans="2:6" ht="18" customHeight="1" x14ac:dyDescent="0.2">
      <c r="B29" s="275" t="s">
        <v>89</v>
      </c>
      <c r="C29" s="406">
        <v>24.821787709497208</v>
      </c>
      <c r="D29" s="406">
        <v>20.226830300465512</v>
      </c>
      <c r="E29" s="406">
        <v>16.951783821971034</v>
      </c>
      <c r="F29" s="1578">
        <v>21.727005133518581</v>
      </c>
    </row>
    <row r="30" spans="2:6" ht="18" customHeight="1" x14ac:dyDescent="0.2">
      <c r="B30" s="275" t="s">
        <v>90</v>
      </c>
      <c r="C30" s="406">
        <v>21.961104644161683</v>
      </c>
      <c r="D30" s="406">
        <v>19.44586983729662</v>
      </c>
      <c r="E30" s="406">
        <v>15.940026289845548</v>
      </c>
      <c r="F30" s="1578">
        <v>20.220175750875942</v>
      </c>
    </row>
    <row r="31" spans="2:6" ht="18" customHeight="1" x14ac:dyDescent="0.2">
      <c r="B31" s="275" t="s">
        <v>91</v>
      </c>
      <c r="C31" s="406">
        <v>20.760580279232112</v>
      </c>
      <c r="D31" s="406">
        <v>19.091517027863777</v>
      </c>
      <c r="E31" s="406">
        <v>16.344177561568866</v>
      </c>
      <c r="F31" s="1578">
        <v>19.396697837521916</v>
      </c>
    </row>
    <row r="32" spans="2:6" ht="18" customHeight="1" x14ac:dyDescent="0.2">
      <c r="B32" s="275" t="s">
        <v>92</v>
      </c>
      <c r="C32" s="406">
        <v>20.646455185894041</v>
      </c>
      <c r="D32" s="406">
        <v>18.44816888350034</v>
      </c>
      <c r="E32" s="406">
        <v>15.226715050976326</v>
      </c>
      <c r="F32" s="1578">
        <v>18.708370991367222</v>
      </c>
    </row>
    <row r="33" spans="2:8" ht="18" customHeight="1" x14ac:dyDescent="0.25">
      <c r="B33" s="275" t="s">
        <v>93</v>
      </c>
      <c r="C33" s="406">
        <v>33.75903614457831</v>
      </c>
      <c r="D33" s="406">
        <v>22.754521963824288</v>
      </c>
      <c r="E33" s="406">
        <v>26.225000000000001</v>
      </c>
      <c r="F33" s="1578">
        <v>27.013313609467456</v>
      </c>
      <c r="G33" s="458"/>
      <c r="H33" s="458"/>
    </row>
    <row r="34" spans="2:8" ht="18" customHeight="1" x14ac:dyDescent="0.25">
      <c r="B34" s="407" t="s">
        <v>178</v>
      </c>
      <c r="C34" s="405">
        <v>22.986544465920435</v>
      </c>
      <c r="D34" s="405">
        <v>21.388694206932456</v>
      </c>
      <c r="E34" s="405">
        <v>16.86775592733914</v>
      </c>
      <c r="F34" s="1578">
        <v>21.441347022514162</v>
      </c>
      <c r="G34" s="458"/>
      <c r="H34" s="458"/>
    </row>
    <row r="35" spans="2:8" ht="34.5" customHeight="1" x14ac:dyDescent="0.25">
      <c r="B35" s="1933" t="s">
        <v>206</v>
      </c>
      <c r="C35" s="1933"/>
      <c r="D35" s="1933"/>
      <c r="E35" s="1933"/>
      <c r="F35" s="1933"/>
      <c r="G35" s="458"/>
      <c r="H35" s="458"/>
    </row>
    <row r="36" spans="2:8" ht="11.25" customHeight="1" x14ac:dyDescent="0.25">
      <c r="B36" s="408" t="s">
        <v>207</v>
      </c>
      <c r="C36" s="409"/>
      <c r="D36" s="409"/>
      <c r="E36" s="409"/>
      <c r="F36" s="409"/>
      <c r="G36" s="458"/>
      <c r="H36" s="458"/>
    </row>
    <row r="37" spans="2:8" ht="15" x14ac:dyDescent="0.25">
      <c r="G37" s="458"/>
      <c r="H37" s="458"/>
    </row>
    <row r="38" spans="2:8" ht="15" x14ac:dyDescent="0.25">
      <c r="G38" s="458"/>
      <c r="H38" s="458"/>
    </row>
    <row r="39" spans="2:8" ht="15" x14ac:dyDescent="0.25">
      <c r="G39" s="458"/>
      <c r="H39" s="458"/>
    </row>
    <row r="40" spans="2:8" ht="15" x14ac:dyDescent="0.25">
      <c r="G40" s="458"/>
      <c r="H40" s="458"/>
    </row>
    <row r="41" spans="2:8" ht="15" x14ac:dyDescent="0.25">
      <c r="G41" s="458"/>
      <c r="H41" s="458"/>
    </row>
    <row r="51" spans="2:3" x14ac:dyDescent="0.2">
      <c r="B51" s="3"/>
      <c r="C51" s="3"/>
    </row>
    <row r="67" spans="8:31" ht="15.6" customHeight="1" x14ac:dyDescent="0.2"/>
    <row r="68" spans="8:31" ht="15.6" customHeight="1" x14ac:dyDescent="0.2"/>
    <row r="71" spans="8:31" ht="15" x14ac:dyDescent="0.25">
      <c r="H71"/>
      <c r="I71"/>
      <c r="J71"/>
      <c r="K71"/>
      <c r="L71"/>
      <c r="M71"/>
      <c r="N71"/>
      <c r="O71"/>
      <c r="P71"/>
      <c r="Q71"/>
      <c r="R71"/>
      <c r="S71"/>
      <c r="T71"/>
      <c r="U71"/>
      <c r="AA71" s="168"/>
      <c r="AB71" s="168"/>
      <c r="AC71" s="168"/>
      <c r="AD71" s="168"/>
      <c r="AE71" s="168"/>
    </row>
    <row r="72" spans="8:31" ht="15" x14ac:dyDescent="0.25">
      <c r="H72"/>
      <c r="I72"/>
      <c r="J72"/>
      <c r="K72"/>
      <c r="L72"/>
      <c r="M72"/>
      <c r="N72"/>
      <c r="O72"/>
      <c r="P72"/>
      <c r="Q72"/>
      <c r="R72"/>
      <c r="S72"/>
      <c r="T72"/>
      <c r="U72"/>
    </row>
    <row r="73" spans="8:31" ht="15" x14ac:dyDescent="0.25">
      <c r="H73"/>
      <c r="I73"/>
      <c r="J73"/>
      <c r="K73"/>
      <c r="L73"/>
      <c r="M73"/>
      <c r="N73"/>
      <c r="O73"/>
      <c r="P73"/>
      <c r="Q73"/>
      <c r="R73"/>
      <c r="S73"/>
      <c r="T73"/>
      <c r="U73"/>
    </row>
    <row r="74" spans="8:31" ht="15" x14ac:dyDescent="0.25">
      <c r="H74"/>
      <c r="I74"/>
      <c r="J74"/>
      <c r="K74"/>
      <c r="L74"/>
      <c r="M74"/>
      <c r="N74"/>
      <c r="O74"/>
      <c r="P74"/>
      <c r="Q74"/>
      <c r="R74"/>
      <c r="S74"/>
      <c r="T74"/>
      <c r="U74"/>
    </row>
    <row r="75" spans="8:31" ht="15" x14ac:dyDescent="0.25">
      <c r="H75"/>
      <c r="I75"/>
      <c r="J75"/>
      <c r="K75"/>
      <c r="L75"/>
      <c r="M75"/>
      <c r="N75"/>
      <c r="O75"/>
      <c r="P75"/>
      <c r="Q75"/>
      <c r="R75"/>
      <c r="S75"/>
      <c r="T75"/>
      <c r="U75"/>
    </row>
    <row r="76" spans="8:31" ht="15" x14ac:dyDescent="0.25">
      <c r="H76"/>
      <c r="I76"/>
      <c r="J76"/>
      <c r="K76"/>
      <c r="L76"/>
      <c r="M76"/>
      <c r="N76"/>
      <c r="O76"/>
      <c r="P76"/>
      <c r="Q76"/>
      <c r="R76"/>
      <c r="S76"/>
      <c r="T76"/>
      <c r="U76"/>
    </row>
    <row r="77" spans="8:31" ht="14.45" customHeight="1" x14ac:dyDescent="0.25">
      <c r="H77"/>
      <c r="I77"/>
      <c r="J77"/>
      <c r="K77"/>
      <c r="L77"/>
      <c r="M77"/>
      <c r="N77"/>
      <c r="O77"/>
      <c r="P77"/>
      <c r="Q77"/>
      <c r="R77"/>
      <c r="S77"/>
      <c r="T77"/>
      <c r="U77"/>
    </row>
    <row r="78" spans="8:31" ht="14.45" customHeight="1" x14ac:dyDescent="0.25">
      <c r="H78"/>
      <c r="I78"/>
      <c r="J78"/>
      <c r="K78"/>
      <c r="L78"/>
      <c r="M78"/>
      <c r="N78"/>
      <c r="O78"/>
      <c r="P78"/>
      <c r="Q78"/>
      <c r="R78"/>
      <c r="S78"/>
      <c r="T78"/>
      <c r="U78"/>
    </row>
    <row r="79" spans="8:31" ht="15" x14ac:dyDescent="0.25">
      <c r="H79"/>
      <c r="I79"/>
      <c r="J79"/>
      <c r="K79"/>
      <c r="L79"/>
      <c r="M79"/>
      <c r="N79"/>
      <c r="O79"/>
      <c r="P79"/>
      <c r="Q79"/>
      <c r="R79"/>
      <c r="S79"/>
      <c r="T79"/>
      <c r="U79"/>
    </row>
    <row r="89" spans="4:6" x14ac:dyDescent="0.2">
      <c r="D89" s="164"/>
    </row>
    <row r="92" spans="4:6" ht="15" x14ac:dyDescent="0.25">
      <c r="D92"/>
      <c r="E92"/>
      <c r="F92"/>
    </row>
    <row r="93" spans="4:6" ht="15" x14ac:dyDescent="0.25">
      <c r="D93"/>
      <c r="E93"/>
      <c r="F93"/>
    </row>
    <row r="97" spans="4:6" ht="15" x14ac:dyDescent="0.25">
      <c r="D97" s="459"/>
      <c r="E97" s="459"/>
      <c r="F97" s="459"/>
    </row>
    <row r="107" spans="4:6" ht="15" x14ac:dyDescent="0.25">
      <c r="D107"/>
      <c r="E107"/>
      <c r="F107"/>
    </row>
    <row r="108" spans="4:6" ht="15" x14ac:dyDescent="0.25">
      <c r="D108"/>
      <c r="E108"/>
      <c r="F108"/>
    </row>
  </sheetData>
  <mergeCells count="7">
    <mergeCell ref="B35:F35"/>
    <mergeCell ref="B2:F2"/>
    <mergeCell ref="B3:F3"/>
    <mergeCell ref="B4:F4"/>
    <mergeCell ref="B6:B7"/>
    <mergeCell ref="C6:E6"/>
    <mergeCell ref="F6:F7"/>
  </mergeCells>
  <hyperlinks>
    <hyperlink ref="G2" location="'Indice Total'!A7"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44"/>
  <sheetViews>
    <sheetView showGridLines="0" zoomScale="90" zoomScaleNormal="90" workbookViewId="0"/>
  </sheetViews>
  <sheetFormatPr baseColWidth="10" defaultColWidth="11.42578125" defaultRowHeight="12.75" x14ac:dyDescent="0.2"/>
  <cols>
    <col min="1" max="1" width="23.7109375" style="80" customWidth="1"/>
    <col min="2" max="2" width="55.85546875" style="80" customWidth="1"/>
    <col min="3" max="6" width="11.7109375" style="80" customWidth="1"/>
    <col min="7" max="16384" width="11.42578125" style="80"/>
  </cols>
  <sheetData>
    <row r="1" spans="2:7" ht="42.95" customHeight="1" x14ac:dyDescent="0.2"/>
    <row r="2" spans="2:7" ht="29.25" customHeight="1" x14ac:dyDescent="0.2">
      <c r="B2" s="1818" t="s">
        <v>224</v>
      </c>
      <c r="C2" s="1818"/>
      <c r="D2" s="1818"/>
      <c r="E2" s="1818"/>
      <c r="F2" s="1818"/>
      <c r="G2" s="3" t="s">
        <v>885</v>
      </c>
    </row>
    <row r="3" spans="2:7" ht="49.5" customHeight="1" x14ac:dyDescent="0.2">
      <c r="B3" s="1936" t="s">
        <v>225</v>
      </c>
      <c r="C3" s="1875"/>
      <c r="D3" s="1875"/>
      <c r="E3" s="1875"/>
      <c r="F3" s="1875"/>
    </row>
    <row r="4" spans="2:7" ht="19.149999999999999" customHeight="1" thickBot="1" x14ac:dyDescent="0.25">
      <c r="B4" s="1857">
        <v>2017</v>
      </c>
      <c r="C4" s="1857"/>
      <c r="D4" s="1857"/>
      <c r="E4" s="1857"/>
      <c r="F4" s="1857"/>
    </row>
    <row r="5" spans="2:7" ht="15.75" x14ac:dyDescent="0.25">
      <c r="B5" s="455"/>
      <c r="C5" s="456"/>
      <c r="D5" s="456"/>
      <c r="E5" s="456"/>
      <c r="F5" s="456"/>
    </row>
    <row r="6" spans="2:7" ht="15.75" x14ac:dyDescent="0.2">
      <c r="B6" s="1837" t="s">
        <v>84</v>
      </c>
      <c r="C6" s="1917" t="s">
        <v>23</v>
      </c>
      <c r="D6" s="1917"/>
      <c r="E6" s="1917"/>
      <c r="F6" s="1882" t="s">
        <v>10</v>
      </c>
    </row>
    <row r="7" spans="2:7" ht="15.75" x14ac:dyDescent="0.2">
      <c r="B7" s="1903"/>
      <c r="C7" s="367" t="s">
        <v>24</v>
      </c>
      <c r="D7" s="367" t="s">
        <v>25</v>
      </c>
      <c r="E7" s="367" t="s">
        <v>26</v>
      </c>
      <c r="F7" s="1882"/>
    </row>
    <row r="8" spans="2:7" ht="18" customHeight="1" x14ac:dyDescent="0.2">
      <c r="B8" s="401" t="s">
        <v>203</v>
      </c>
      <c r="C8" s="424"/>
      <c r="D8" s="424"/>
      <c r="E8" s="424"/>
      <c r="F8" s="424"/>
    </row>
    <row r="9" spans="2:7" ht="18" customHeight="1" x14ac:dyDescent="0.2">
      <c r="B9" s="230" t="s">
        <v>222</v>
      </c>
      <c r="C9" s="460">
        <v>181682</v>
      </c>
      <c r="D9" s="460">
        <v>269668</v>
      </c>
      <c r="E9" s="460">
        <v>28738</v>
      </c>
      <c r="F9" s="1579">
        <v>480088</v>
      </c>
    </row>
    <row r="10" spans="2:7" ht="18" customHeight="1" x14ac:dyDescent="0.2">
      <c r="B10" s="230" t="s">
        <v>223</v>
      </c>
      <c r="C10" s="422">
        <v>174779</v>
      </c>
      <c r="D10" s="422">
        <v>224935</v>
      </c>
      <c r="E10" s="422">
        <v>47095</v>
      </c>
      <c r="F10" s="1579">
        <v>446809</v>
      </c>
    </row>
    <row r="11" spans="2:7" ht="18" customHeight="1" x14ac:dyDescent="0.2">
      <c r="B11" s="230" t="s">
        <v>89</v>
      </c>
      <c r="C11" s="422">
        <v>323195</v>
      </c>
      <c r="D11" s="422">
        <v>296414</v>
      </c>
      <c r="E11" s="422">
        <v>78155</v>
      </c>
      <c r="F11" s="1579">
        <v>697764</v>
      </c>
    </row>
    <row r="12" spans="2:7" ht="18" customHeight="1" x14ac:dyDescent="0.2">
      <c r="B12" s="230" t="s">
        <v>90</v>
      </c>
      <c r="C12" s="422">
        <v>369812</v>
      </c>
      <c r="D12" s="422">
        <v>298994</v>
      </c>
      <c r="E12" s="422">
        <v>71106</v>
      </c>
      <c r="F12" s="1579">
        <v>739912</v>
      </c>
    </row>
    <row r="13" spans="2:7" ht="18" customHeight="1" x14ac:dyDescent="0.2">
      <c r="B13" s="230" t="s">
        <v>91</v>
      </c>
      <c r="C13" s="422">
        <v>120661</v>
      </c>
      <c r="D13" s="422">
        <v>100448</v>
      </c>
      <c r="E13" s="422">
        <v>37409</v>
      </c>
      <c r="F13" s="1579">
        <v>258518</v>
      </c>
    </row>
    <row r="14" spans="2:7" ht="18" customHeight="1" x14ac:dyDescent="0.2">
      <c r="B14" s="230" t="s">
        <v>92</v>
      </c>
      <c r="C14" s="422">
        <v>308287</v>
      </c>
      <c r="D14" s="422">
        <v>331919</v>
      </c>
      <c r="E14" s="422">
        <v>125953</v>
      </c>
      <c r="F14" s="1579">
        <v>766159</v>
      </c>
    </row>
    <row r="15" spans="2:7" ht="18" customHeight="1" x14ac:dyDescent="0.2">
      <c r="B15" s="230" t="s">
        <v>93</v>
      </c>
      <c r="C15" s="422">
        <v>6459</v>
      </c>
      <c r="D15" s="422">
        <v>6727</v>
      </c>
      <c r="E15" s="422">
        <v>896</v>
      </c>
      <c r="F15" s="1579">
        <v>14082</v>
      </c>
    </row>
    <row r="16" spans="2:7" ht="18" customHeight="1" x14ac:dyDescent="0.2">
      <c r="B16" s="401" t="s">
        <v>149</v>
      </c>
      <c r="C16" s="424">
        <v>1484875</v>
      </c>
      <c r="D16" s="424">
        <v>1529105</v>
      </c>
      <c r="E16" s="424">
        <v>389352</v>
      </c>
      <c r="F16" s="1570">
        <v>3403332</v>
      </c>
    </row>
    <row r="17" spans="2:6" ht="18" customHeight="1" x14ac:dyDescent="0.2">
      <c r="B17" s="401" t="s">
        <v>226</v>
      </c>
      <c r="C17" s="402"/>
      <c r="D17" s="402"/>
      <c r="E17" s="402"/>
      <c r="F17" s="1577"/>
    </row>
    <row r="18" spans="2:6" ht="18" customHeight="1" x14ac:dyDescent="0.2">
      <c r="B18" s="230" t="s">
        <v>222</v>
      </c>
      <c r="C18" s="460">
        <v>51596</v>
      </c>
      <c r="D18" s="460">
        <v>88540</v>
      </c>
      <c r="E18" s="460">
        <v>6918</v>
      </c>
      <c r="F18" s="1579">
        <v>147054</v>
      </c>
    </row>
    <row r="19" spans="2:6" ht="18" customHeight="1" x14ac:dyDescent="0.2">
      <c r="B19" s="230" t="s">
        <v>223</v>
      </c>
      <c r="C19" s="422">
        <v>59221</v>
      </c>
      <c r="D19" s="422">
        <v>55394</v>
      </c>
      <c r="E19" s="422">
        <v>10434</v>
      </c>
      <c r="F19" s="1579">
        <v>125049</v>
      </c>
    </row>
    <row r="20" spans="2:6" ht="18" customHeight="1" x14ac:dyDescent="0.2">
      <c r="B20" s="230" t="s">
        <v>89</v>
      </c>
      <c r="C20" s="422">
        <v>121115</v>
      </c>
      <c r="D20" s="422">
        <v>85954</v>
      </c>
      <c r="E20" s="422">
        <v>17826</v>
      </c>
      <c r="F20" s="1579">
        <v>224895</v>
      </c>
    </row>
    <row r="21" spans="2:6" ht="18" customHeight="1" x14ac:dyDescent="0.2">
      <c r="B21" s="230" t="s">
        <v>90</v>
      </c>
      <c r="C21" s="422">
        <v>177305</v>
      </c>
      <c r="D21" s="422">
        <v>136049</v>
      </c>
      <c r="E21" s="422">
        <v>25905</v>
      </c>
      <c r="F21" s="1579">
        <v>339259</v>
      </c>
    </row>
    <row r="22" spans="2:6" ht="18" customHeight="1" x14ac:dyDescent="0.2">
      <c r="B22" s="230" t="s">
        <v>91</v>
      </c>
      <c r="C22" s="422">
        <v>69672</v>
      </c>
      <c r="D22" s="422">
        <v>53716</v>
      </c>
      <c r="E22" s="422">
        <v>16347</v>
      </c>
      <c r="F22" s="1579">
        <v>139735</v>
      </c>
    </row>
    <row r="23" spans="2:6" ht="18" customHeight="1" x14ac:dyDescent="0.2">
      <c r="B23" s="230" t="s">
        <v>92</v>
      </c>
      <c r="C23" s="422">
        <v>198728</v>
      </c>
      <c r="D23" s="422">
        <v>185423</v>
      </c>
      <c r="E23" s="422">
        <v>50281</v>
      </c>
      <c r="F23" s="1579">
        <v>434432</v>
      </c>
    </row>
    <row r="24" spans="2:6" ht="18" customHeight="1" x14ac:dyDescent="0.2">
      <c r="B24" s="230" t="s">
        <v>93</v>
      </c>
      <c r="C24" s="422">
        <v>1947</v>
      </c>
      <c r="D24" s="422">
        <v>2079</v>
      </c>
      <c r="E24" s="422">
        <v>153</v>
      </c>
      <c r="F24" s="1579">
        <v>4179</v>
      </c>
    </row>
    <row r="25" spans="2:6" ht="18" customHeight="1" x14ac:dyDescent="0.2">
      <c r="B25" s="401" t="s">
        <v>151</v>
      </c>
      <c r="C25" s="424">
        <v>679584</v>
      </c>
      <c r="D25" s="424">
        <v>607155</v>
      </c>
      <c r="E25" s="424">
        <v>127864</v>
      </c>
      <c r="F25" s="1570">
        <v>1414603</v>
      </c>
    </row>
    <row r="26" spans="2:6" ht="18" customHeight="1" x14ac:dyDescent="0.2">
      <c r="B26" s="407" t="s">
        <v>152</v>
      </c>
      <c r="C26" s="405"/>
      <c r="D26" s="405"/>
      <c r="E26" s="405"/>
      <c r="F26" s="1578"/>
    </row>
    <row r="27" spans="2:6" ht="18" customHeight="1" x14ac:dyDescent="0.2">
      <c r="B27" s="275" t="s">
        <v>222</v>
      </c>
      <c r="C27" s="427">
        <v>233278</v>
      </c>
      <c r="D27" s="427">
        <v>358208</v>
      </c>
      <c r="E27" s="427">
        <v>35656</v>
      </c>
      <c r="F27" s="238">
        <v>627142</v>
      </c>
    </row>
    <row r="28" spans="2:6" ht="18" customHeight="1" x14ac:dyDescent="0.2">
      <c r="B28" s="275" t="s">
        <v>223</v>
      </c>
      <c r="C28" s="427">
        <v>234000</v>
      </c>
      <c r="D28" s="427">
        <v>280329</v>
      </c>
      <c r="E28" s="427">
        <v>57529</v>
      </c>
      <c r="F28" s="238">
        <v>571858</v>
      </c>
    </row>
    <row r="29" spans="2:6" ht="18" customHeight="1" x14ac:dyDescent="0.2">
      <c r="B29" s="275" t="s">
        <v>89</v>
      </c>
      <c r="C29" s="427">
        <v>444310</v>
      </c>
      <c r="D29" s="427">
        <v>382368</v>
      </c>
      <c r="E29" s="427">
        <v>95981</v>
      </c>
      <c r="F29" s="238">
        <v>922659</v>
      </c>
    </row>
    <row r="30" spans="2:6" ht="18" customHeight="1" x14ac:dyDescent="0.2">
      <c r="B30" s="275" t="s">
        <v>90</v>
      </c>
      <c r="C30" s="427">
        <v>547117</v>
      </c>
      <c r="D30" s="427">
        <v>435043</v>
      </c>
      <c r="E30" s="427">
        <v>97011</v>
      </c>
      <c r="F30" s="238">
        <v>1079171</v>
      </c>
    </row>
    <row r="31" spans="2:6" ht="18" customHeight="1" x14ac:dyDescent="0.2">
      <c r="B31" s="275" t="s">
        <v>91</v>
      </c>
      <c r="C31" s="427">
        <v>190333</v>
      </c>
      <c r="D31" s="427">
        <v>154164</v>
      </c>
      <c r="E31" s="427">
        <v>53756</v>
      </c>
      <c r="F31" s="238">
        <v>398253</v>
      </c>
    </row>
    <row r="32" spans="2:6" ht="18" customHeight="1" x14ac:dyDescent="0.2">
      <c r="B32" s="275" t="s">
        <v>92</v>
      </c>
      <c r="C32" s="427">
        <v>507015</v>
      </c>
      <c r="D32" s="427">
        <v>517342</v>
      </c>
      <c r="E32" s="427">
        <v>176234</v>
      </c>
      <c r="F32" s="238">
        <v>1200591</v>
      </c>
    </row>
    <row r="33" spans="2:6" ht="18" customHeight="1" x14ac:dyDescent="0.2">
      <c r="B33" s="275" t="s">
        <v>93</v>
      </c>
      <c r="C33" s="427">
        <v>8406</v>
      </c>
      <c r="D33" s="427">
        <v>8806</v>
      </c>
      <c r="E33" s="427">
        <v>1049</v>
      </c>
      <c r="F33" s="238">
        <v>18261</v>
      </c>
    </row>
    <row r="34" spans="2:6" ht="18" customHeight="1" x14ac:dyDescent="0.2">
      <c r="B34" s="407" t="s">
        <v>227</v>
      </c>
      <c r="C34" s="426">
        <v>2164459</v>
      </c>
      <c r="D34" s="426">
        <v>2136260</v>
      </c>
      <c r="E34" s="426">
        <v>517216</v>
      </c>
      <c r="F34" s="238">
        <v>4817935</v>
      </c>
    </row>
    <row r="35" spans="2:6" ht="18" customHeight="1" x14ac:dyDescent="0.2">
      <c r="B35" s="401" t="s">
        <v>211</v>
      </c>
      <c r="C35" s="402"/>
      <c r="D35" s="402"/>
      <c r="E35" s="402"/>
      <c r="F35" s="1577"/>
    </row>
    <row r="36" spans="2:6" ht="18" customHeight="1" x14ac:dyDescent="0.2">
      <c r="B36" s="461" t="s">
        <v>222</v>
      </c>
      <c r="C36" s="460">
        <v>7701</v>
      </c>
      <c r="D36" s="460">
        <v>11542</v>
      </c>
      <c r="E36" s="460">
        <v>899</v>
      </c>
      <c r="F36" s="1579">
        <v>20142</v>
      </c>
    </row>
    <row r="37" spans="2:6" ht="18" customHeight="1" x14ac:dyDescent="0.2">
      <c r="B37" s="230" t="s">
        <v>223</v>
      </c>
      <c r="C37" s="422">
        <v>9754</v>
      </c>
      <c r="D37" s="422">
        <v>8279</v>
      </c>
      <c r="E37" s="422">
        <v>1032</v>
      </c>
      <c r="F37" s="1579">
        <v>19065</v>
      </c>
    </row>
    <row r="38" spans="2:6" ht="18" customHeight="1" x14ac:dyDescent="0.2">
      <c r="B38" s="230" t="s">
        <v>89</v>
      </c>
      <c r="C38" s="422">
        <v>21559</v>
      </c>
      <c r="D38" s="422">
        <v>17403</v>
      </c>
      <c r="E38" s="422">
        <v>2451</v>
      </c>
      <c r="F38" s="1579">
        <v>41413</v>
      </c>
    </row>
    <row r="39" spans="2:6" ht="18" customHeight="1" x14ac:dyDescent="0.2">
      <c r="B39" s="230" t="s">
        <v>90</v>
      </c>
      <c r="C39" s="422">
        <v>32893</v>
      </c>
      <c r="D39" s="422">
        <v>27065</v>
      </c>
      <c r="E39" s="422">
        <v>4038</v>
      </c>
      <c r="F39" s="1579">
        <v>63996</v>
      </c>
    </row>
    <row r="40" spans="2:6" ht="18" customHeight="1" x14ac:dyDescent="0.2">
      <c r="B40" s="230" t="s">
        <v>91</v>
      </c>
      <c r="C40" s="422">
        <v>22192</v>
      </c>
      <c r="D40" s="422">
        <v>13351</v>
      </c>
      <c r="E40" s="422">
        <v>1937</v>
      </c>
      <c r="F40" s="1579">
        <v>37480</v>
      </c>
    </row>
    <row r="41" spans="2:6" ht="18" customHeight="1" x14ac:dyDescent="0.2">
      <c r="B41" s="230" t="s">
        <v>92</v>
      </c>
      <c r="C41" s="422">
        <v>56360</v>
      </c>
      <c r="D41" s="422">
        <v>48067</v>
      </c>
      <c r="E41" s="422">
        <v>10025</v>
      </c>
      <c r="F41" s="1579">
        <v>114452</v>
      </c>
    </row>
    <row r="42" spans="2:6" ht="18" customHeight="1" x14ac:dyDescent="0.2">
      <c r="B42" s="230" t="s">
        <v>93</v>
      </c>
      <c r="C42" s="422">
        <v>279</v>
      </c>
      <c r="D42" s="422">
        <v>953</v>
      </c>
      <c r="E42" s="422">
        <v>1</v>
      </c>
      <c r="F42" s="1579">
        <v>1233</v>
      </c>
    </row>
    <row r="43" spans="2:6" ht="18" customHeight="1" x14ac:dyDescent="0.2">
      <c r="B43" s="401" t="s">
        <v>161</v>
      </c>
      <c r="C43" s="426">
        <v>150738</v>
      </c>
      <c r="D43" s="426">
        <v>126660</v>
      </c>
      <c r="E43" s="426">
        <v>20383</v>
      </c>
      <c r="F43" s="238">
        <v>297781</v>
      </c>
    </row>
    <row r="44" spans="2:6" ht="43.5" customHeight="1" x14ac:dyDescent="0.2">
      <c r="B44" s="1937" t="s">
        <v>228</v>
      </c>
      <c r="C44" s="1937"/>
      <c r="D44" s="1937"/>
      <c r="E44" s="1937"/>
      <c r="F44" s="1937"/>
    </row>
  </sheetData>
  <mergeCells count="7">
    <mergeCell ref="B44:F44"/>
    <mergeCell ref="B2:F2"/>
    <mergeCell ref="B3:F3"/>
    <mergeCell ref="B4:F4"/>
    <mergeCell ref="B6:B7"/>
    <mergeCell ref="C6:E6"/>
    <mergeCell ref="F6:F7"/>
  </mergeCells>
  <hyperlinks>
    <hyperlink ref="G2" location="'Indice Total'!A7"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32"/>
  <sheetViews>
    <sheetView showGridLines="0" zoomScale="90" zoomScaleNormal="90" workbookViewId="0"/>
  </sheetViews>
  <sheetFormatPr baseColWidth="10" defaultColWidth="11.42578125" defaultRowHeight="12.75" x14ac:dyDescent="0.2"/>
  <cols>
    <col min="1" max="1" width="23.7109375" style="80" customWidth="1"/>
    <col min="2" max="2" width="65.140625" style="80" customWidth="1"/>
    <col min="3" max="9" width="11.42578125" style="80"/>
    <col min="10" max="10" width="26.140625" style="393" customWidth="1"/>
    <col min="11" max="15" width="7.140625" style="393" customWidth="1"/>
    <col min="16" max="20" width="7" style="393" customWidth="1"/>
    <col min="21" max="23" width="11.42578125" style="261"/>
    <col min="24" max="16384" width="11.42578125" style="80"/>
  </cols>
  <sheetData>
    <row r="1" spans="2:23" ht="42.95" customHeight="1" x14ac:dyDescent="0.2"/>
    <row r="2" spans="2:23" ht="18" x14ac:dyDescent="0.2">
      <c r="B2" s="1818" t="s">
        <v>229</v>
      </c>
      <c r="C2" s="1818"/>
      <c r="D2" s="1818"/>
      <c r="E2" s="1818"/>
      <c r="F2" s="1818"/>
      <c r="G2" s="1818"/>
      <c r="H2" s="3" t="s">
        <v>885</v>
      </c>
    </row>
    <row r="3" spans="2:23" ht="36" customHeight="1" x14ac:dyDescent="0.2">
      <c r="B3" s="1851" t="s">
        <v>230</v>
      </c>
      <c r="C3" s="1851"/>
      <c r="D3" s="1851"/>
      <c r="E3" s="1851"/>
      <c r="F3" s="1851"/>
      <c r="G3" s="1851"/>
      <c r="H3" s="462"/>
    </row>
    <row r="4" spans="2:23" ht="19.149999999999999" customHeight="1" thickBot="1" x14ac:dyDescent="0.25">
      <c r="B4" s="1847" t="s">
        <v>146</v>
      </c>
      <c r="C4" s="1847"/>
      <c r="D4" s="1847"/>
      <c r="E4" s="1847"/>
      <c r="F4" s="1847"/>
      <c r="G4" s="1847"/>
    </row>
    <row r="5" spans="2:23" ht="14.25" x14ac:dyDescent="0.2">
      <c r="B5" s="463"/>
      <c r="C5" s="328"/>
      <c r="D5" s="328"/>
      <c r="E5" s="328"/>
      <c r="F5" s="328"/>
      <c r="G5" s="464"/>
    </row>
    <row r="6" spans="2:23" ht="25.5" customHeight="1" x14ac:dyDescent="0.2">
      <c r="B6" s="228" t="s">
        <v>3</v>
      </c>
      <c r="C6" s="229">
        <v>2013</v>
      </c>
      <c r="D6" s="229">
        <v>2014</v>
      </c>
      <c r="E6" s="229">
        <v>2015</v>
      </c>
      <c r="F6" s="229">
        <v>2016</v>
      </c>
      <c r="G6" s="229">
        <v>2017</v>
      </c>
      <c r="H6" s="465"/>
      <c r="J6" s="466"/>
    </row>
    <row r="7" spans="2:23" ht="18" customHeight="1" x14ac:dyDescent="0.2">
      <c r="B7" s="467" t="s">
        <v>231</v>
      </c>
      <c r="C7" s="468"/>
      <c r="D7" s="468"/>
      <c r="E7" s="468"/>
      <c r="F7" s="468"/>
      <c r="G7" s="468"/>
    </row>
    <row r="8" spans="2:23" ht="18" customHeight="1" x14ac:dyDescent="0.2">
      <c r="B8" s="249" t="s">
        <v>5</v>
      </c>
      <c r="C8" s="231">
        <v>82</v>
      </c>
      <c r="D8" s="231">
        <v>76</v>
      </c>
      <c r="E8" s="231">
        <v>74</v>
      </c>
      <c r="F8" s="231">
        <v>94</v>
      </c>
      <c r="G8" s="231">
        <v>71</v>
      </c>
      <c r="L8" s="313"/>
      <c r="M8" s="313"/>
      <c r="N8" s="313"/>
      <c r="O8" s="313"/>
      <c r="P8" s="313"/>
      <c r="Q8" s="313"/>
      <c r="R8" s="313"/>
      <c r="S8" s="313"/>
      <c r="T8" s="313"/>
    </row>
    <row r="9" spans="2:23" ht="18" customHeight="1" x14ac:dyDescent="0.2">
      <c r="B9" s="249" t="s">
        <v>6</v>
      </c>
      <c r="C9" s="231">
        <v>118</v>
      </c>
      <c r="D9" s="231">
        <v>89</v>
      </c>
      <c r="E9" s="231">
        <v>104</v>
      </c>
      <c r="F9" s="231">
        <v>83</v>
      </c>
      <c r="G9" s="231">
        <v>84</v>
      </c>
      <c r="L9" s="313"/>
      <c r="M9" s="313"/>
      <c r="N9" s="313"/>
      <c r="O9" s="313"/>
      <c r="P9" s="313"/>
      <c r="Q9" s="313"/>
      <c r="R9" s="313"/>
      <c r="S9" s="313"/>
      <c r="T9" s="313"/>
    </row>
    <row r="10" spans="2:23" ht="18" customHeight="1" x14ac:dyDescent="0.2">
      <c r="B10" s="249" t="s">
        <v>7</v>
      </c>
      <c r="C10" s="231">
        <v>26</v>
      </c>
      <c r="D10" s="231">
        <v>28</v>
      </c>
      <c r="E10" s="231">
        <v>20</v>
      </c>
      <c r="F10" s="231">
        <v>22</v>
      </c>
      <c r="G10" s="231">
        <v>17</v>
      </c>
      <c r="L10" s="313"/>
      <c r="M10" s="313"/>
      <c r="N10" s="313"/>
      <c r="O10" s="313"/>
      <c r="P10" s="313"/>
      <c r="Q10" s="313"/>
      <c r="R10" s="313"/>
      <c r="S10" s="313"/>
      <c r="T10" s="313"/>
    </row>
    <row r="11" spans="2:23" ht="18" customHeight="1" x14ac:dyDescent="0.2">
      <c r="B11" s="249" t="s">
        <v>232</v>
      </c>
      <c r="C11" s="231">
        <v>65</v>
      </c>
      <c r="D11" s="231">
        <v>66</v>
      </c>
      <c r="E11" s="231">
        <v>57</v>
      </c>
      <c r="F11" s="231">
        <v>46</v>
      </c>
      <c r="G11" s="231">
        <v>49</v>
      </c>
      <c r="L11" s="313"/>
      <c r="M11" s="313"/>
      <c r="N11" s="313"/>
      <c r="O11" s="313"/>
      <c r="P11" s="313"/>
      <c r="Q11" s="313"/>
      <c r="R11" s="313"/>
      <c r="S11" s="313"/>
      <c r="T11" s="313"/>
    </row>
    <row r="12" spans="2:23" ht="18" customHeight="1" x14ac:dyDescent="0.2">
      <c r="B12" s="467" t="s">
        <v>233</v>
      </c>
      <c r="C12" s="451">
        <v>291</v>
      </c>
      <c r="D12" s="451">
        <v>259</v>
      </c>
      <c r="E12" s="451">
        <v>255</v>
      </c>
      <c r="F12" s="451">
        <v>245</v>
      </c>
      <c r="G12" s="451">
        <v>221</v>
      </c>
      <c r="P12" s="313"/>
      <c r="Q12" s="313"/>
      <c r="R12" s="313"/>
      <c r="S12" s="313"/>
      <c r="T12" s="313"/>
    </row>
    <row r="13" spans="2:23" s="469" customFormat="1" ht="18" customHeight="1" x14ac:dyDescent="0.2">
      <c r="B13" s="467" t="s">
        <v>234</v>
      </c>
      <c r="C13" s="451"/>
      <c r="D13" s="451"/>
      <c r="E13" s="451"/>
      <c r="F13" s="451"/>
      <c r="G13" s="451"/>
      <c r="I13" s="470"/>
      <c r="J13" s="466"/>
      <c r="K13" s="419"/>
      <c r="L13" s="419"/>
      <c r="M13" s="419"/>
      <c r="N13" s="419"/>
      <c r="O13" s="419"/>
      <c r="P13" s="419"/>
      <c r="Q13" s="419"/>
      <c r="R13" s="419"/>
      <c r="S13" s="419"/>
      <c r="T13" s="419"/>
      <c r="U13" s="471"/>
      <c r="V13" s="471"/>
      <c r="W13" s="471"/>
    </row>
    <row r="14" spans="2:23" ht="18" customHeight="1" x14ac:dyDescent="0.2">
      <c r="B14" s="249" t="s">
        <v>5</v>
      </c>
      <c r="C14" s="231">
        <v>64</v>
      </c>
      <c r="D14" s="231">
        <v>43</v>
      </c>
      <c r="E14" s="231">
        <v>71</v>
      </c>
      <c r="F14" s="231">
        <v>74</v>
      </c>
      <c r="G14" s="231">
        <v>67</v>
      </c>
    </row>
    <row r="15" spans="2:23" ht="18" customHeight="1" x14ac:dyDescent="0.2">
      <c r="B15" s="249" t="s">
        <v>6</v>
      </c>
      <c r="C15" s="231">
        <v>77</v>
      </c>
      <c r="D15" s="231">
        <v>69</v>
      </c>
      <c r="E15" s="231">
        <v>60</v>
      </c>
      <c r="F15" s="231">
        <v>63</v>
      </c>
      <c r="G15" s="231">
        <v>41</v>
      </c>
      <c r="J15" s="472"/>
      <c r="K15" s="472"/>
      <c r="L15" s="313"/>
      <c r="M15" s="313"/>
      <c r="N15" s="313"/>
      <c r="O15" s="313"/>
      <c r="P15" s="313"/>
      <c r="Q15" s="313"/>
      <c r="R15" s="313"/>
      <c r="S15" s="313"/>
      <c r="T15" s="313"/>
    </row>
    <row r="16" spans="2:23" ht="18" customHeight="1" x14ac:dyDescent="0.2">
      <c r="B16" s="249" t="s">
        <v>7</v>
      </c>
      <c r="C16" s="231">
        <v>15</v>
      </c>
      <c r="D16" s="231">
        <v>16</v>
      </c>
      <c r="E16" s="231">
        <v>15</v>
      </c>
      <c r="F16" s="231">
        <v>20</v>
      </c>
      <c r="G16" s="231">
        <v>12</v>
      </c>
      <c r="J16" s="472"/>
      <c r="K16" s="472"/>
      <c r="L16" s="313"/>
      <c r="M16" s="313"/>
      <c r="N16" s="313"/>
      <c r="O16" s="313"/>
      <c r="P16" s="313"/>
      <c r="Q16" s="313"/>
      <c r="R16" s="313"/>
      <c r="S16" s="313"/>
      <c r="T16" s="313"/>
    </row>
    <row r="17" spans="2:20" ht="18" customHeight="1" x14ac:dyDescent="0.2">
      <c r="B17" s="249" t="s">
        <v>232</v>
      </c>
      <c r="C17" s="231">
        <v>15</v>
      </c>
      <c r="D17" s="231">
        <v>14</v>
      </c>
      <c r="E17" s="231">
        <v>18</v>
      </c>
      <c r="F17" s="231">
        <v>19</v>
      </c>
      <c r="G17" s="231">
        <v>6</v>
      </c>
      <c r="J17" s="472"/>
      <c r="K17" s="472"/>
      <c r="L17" s="313"/>
      <c r="M17" s="313"/>
      <c r="N17" s="313"/>
      <c r="O17" s="313"/>
      <c r="P17" s="313"/>
      <c r="Q17" s="313"/>
      <c r="R17" s="313"/>
      <c r="S17" s="313"/>
      <c r="T17" s="313"/>
    </row>
    <row r="18" spans="2:20" ht="18" customHeight="1" x14ac:dyDescent="0.2">
      <c r="B18" s="467" t="s">
        <v>235</v>
      </c>
      <c r="C18" s="451">
        <v>171</v>
      </c>
      <c r="D18" s="451">
        <v>142</v>
      </c>
      <c r="E18" s="451">
        <v>164</v>
      </c>
      <c r="F18" s="451">
        <v>176</v>
      </c>
      <c r="G18" s="451">
        <v>126</v>
      </c>
      <c r="J18" s="472"/>
      <c r="K18" s="472"/>
      <c r="L18" s="313"/>
      <c r="M18" s="313"/>
      <c r="N18" s="313"/>
      <c r="O18" s="313"/>
      <c r="P18" s="313"/>
      <c r="Q18" s="313"/>
      <c r="R18" s="313"/>
      <c r="S18" s="313"/>
      <c r="T18" s="313"/>
    </row>
    <row r="19" spans="2:20" ht="18" customHeight="1" x14ac:dyDescent="0.2">
      <c r="B19" s="404" t="s">
        <v>236</v>
      </c>
      <c r="C19" s="453"/>
      <c r="D19" s="453"/>
      <c r="E19" s="453"/>
      <c r="F19" s="453"/>
      <c r="G19" s="453"/>
      <c r="P19" s="313"/>
      <c r="Q19" s="313"/>
      <c r="R19" s="313"/>
      <c r="S19" s="313"/>
      <c r="T19" s="313"/>
    </row>
    <row r="20" spans="2:20" ht="18" customHeight="1" x14ac:dyDescent="0.2">
      <c r="B20" s="298" t="s">
        <v>5</v>
      </c>
      <c r="C20" s="285">
        <v>146</v>
      </c>
      <c r="D20" s="285">
        <v>119</v>
      </c>
      <c r="E20" s="285">
        <v>145</v>
      </c>
      <c r="F20" s="285">
        <v>168</v>
      </c>
      <c r="G20" s="285">
        <v>138</v>
      </c>
      <c r="J20" s="466"/>
    </row>
    <row r="21" spans="2:20" ht="18" customHeight="1" x14ac:dyDescent="0.2">
      <c r="B21" s="298" t="s">
        <v>6</v>
      </c>
      <c r="C21" s="285">
        <v>195</v>
      </c>
      <c r="D21" s="285">
        <v>158</v>
      </c>
      <c r="E21" s="285">
        <v>164</v>
      </c>
      <c r="F21" s="285">
        <v>146</v>
      </c>
      <c r="G21" s="285">
        <v>125</v>
      </c>
    </row>
    <row r="22" spans="2:20" ht="18" customHeight="1" x14ac:dyDescent="0.2">
      <c r="B22" s="298" t="s">
        <v>7</v>
      </c>
      <c r="C22" s="285">
        <v>41</v>
      </c>
      <c r="D22" s="285">
        <v>44</v>
      </c>
      <c r="E22" s="285">
        <v>35</v>
      </c>
      <c r="F22" s="285">
        <v>42</v>
      </c>
      <c r="G22" s="285">
        <v>29</v>
      </c>
      <c r="P22" s="313"/>
      <c r="Q22" s="313"/>
      <c r="R22" s="313"/>
      <c r="S22" s="313"/>
      <c r="T22" s="313"/>
    </row>
    <row r="23" spans="2:20" ht="18" customHeight="1" x14ac:dyDescent="0.2">
      <c r="B23" s="298" t="s">
        <v>232</v>
      </c>
      <c r="C23" s="285">
        <v>80</v>
      </c>
      <c r="D23" s="285">
        <v>80</v>
      </c>
      <c r="E23" s="285">
        <v>75</v>
      </c>
      <c r="F23" s="285">
        <v>65</v>
      </c>
      <c r="G23" s="285">
        <v>55</v>
      </c>
      <c r="P23" s="313"/>
      <c r="Q23" s="313"/>
      <c r="R23" s="313"/>
      <c r="S23" s="313"/>
      <c r="T23" s="313"/>
    </row>
    <row r="24" spans="2:20" ht="18" customHeight="1" x14ac:dyDescent="0.2">
      <c r="B24" s="404" t="s">
        <v>237</v>
      </c>
      <c r="C24" s="453">
        <v>462</v>
      </c>
      <c r="D24" s="453">
        <v>401</v>
      </c>
      <c r="E24" s="453">
        <v>419</v>
      </c>
      <c r="F24" s="453">
        <v>421</v>
      </c>
      <c r="G24" s="453">
        <v>347</v>
      </c>
      <c r="P24" s="313"/>
      <c r="Q24" s="313"/>
      <c r="R24" s="313"/>
      <c r="S24" s="313"/>
      <c r="T24" s="313"/>
    </row>
    <row r="25" spans="2:20" ht="20.25" customHeight="1" x14ac:dyDescent="0.2">
      <c r="B25" s="1938" t="s">
        <v>238</v>
      </c>
      <c r="C25" s="1938"/>
      <c r="D25" s="1938"/>
      <c r="E25" s="1938"/>
      <c r="F25" s="1938"/>
      <c r="G25" s="1938"/>
      <c r="P25" s="313"/>
      <c r="Q25" s="313"/>
      <c r="R25" s="313"/>
      <c r="S25" s="313"/>
      <c r="T25" s="313"/>
    </row>
    <row r="26" spans="2:20" ht="22.5" customHeight="1" x14ac:dyDescent="0.2">
      <c r="B26" s="473"/>
      <c r="C26" s="474"/>
      <c r="D26" s="474"/>
      <c r="E26" s="474"/>
      <c r="F26" s="474"/>
      <c r="G26" s="474"/>
      <c r="P26" s="313"/>
      <c r="Q26" s="313"/>
      <c r="R26" s="313"/>
      <c r="S26" s="313"/>
      <c r="T26" s="313"/>
    </row>
    <row r="27" spans="2:20" ht="22.5" customHeight="1" x14ac:dyDescent="0.2">
      <c r="B27" s="473"/>
      <c r="C27" s="474"/>
      <c r="D27" s="474"/>
      <c r="E27" s="474"/>
      <c r="F27" s="474"/>
      <c r="G27" s="474"/>
    </row>
    <row r="28" spans="2:20" ht="22.5" customHeight="1" x14ac:dyDescent="0.2">
      <c r="B28" s="473"/>
      <c r="C28" s="474"/>
      <c r="D28" s="474"/>
      <c r="E28" s="474"/>
      <c r="F28" s="474"/>
      <c r="G28" s="474"/>
    </row>
    <row r="29" spans="2:20" ht="22.5" customHeight="1" x14ac:dyDescent="0.2">
      <c r="B29" s="473"/>
      <c r="C29" s="474"/>
      <c r="D29" s="474"/>
      <c r="E29" s="474"/>
      <c r="F29" s="474"/>
      <c r="G29" s="474"/>
    </row>
    <row r="30" spans="2:20" ht="15.75" customHeight="1" x14ac:dyDescent="0.2"/>
    <row r="31" spans="2:20" x14ac:dyDescent="0.2">
      <c r="B31" s="121"/>
      <c r="C31" s="121"/>
      <c r="D31" s="121"/>
      <c r="E31" s="121"/>
      <c r="F31" s="121"/>
    </row>
    <row r="32" spans="2:20" x14ac:dyDescent="0.2">
      <c r="B32" s="475"/>
      <c r="C32" s="476"/>
      <c r="D32" s="476"/>
      <c r="E32" s="476"/>
      <c r="F32" s="476"/>
    </row>
  </sheetData>
  <mergeCells count="4">
    <mergeCell ref="B2:G2"/>
    <mergeCell ref="B3:G3"/>
    <mergeCell ref="B4:G4"/>
    <mergeCell ref="B25:G25"/>
  </mergeCells>
  <conditionalFormatting sqref="P8:T12">
    <cfRule type="cellIs" dxfId="2" priority="3" operator="greaterThan">
      <formula>0</formula>
    </cfRule>
  </conditionalFormatting>
  <conditionalFormatting sqref="P15:T19">
    <cfRule type="cellIs" dxfId="1" priority="2" operator="greaterThan">
      <formula>0</formula>
    </cfRule>
  </conditionalFormatting>
  <conditionalFormatting sqref="P22:T26">
    <cfRule type="cellIs" dxfId="0" priority="1" operator="greaterThan">
      <formula>0</formula>
    </cfRule>
  </conditionalFormatting>
  <hyperlinks>
    <hyperlink ref="H2" location="'Indice Total'!A7"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3"/>
  <sheetViews>
    <sheetView showGridLines="0" zoomScale="90" zoomScaleNormal="90" workbookViewId="0"/>
  </sheetViews>
  <sheetFormatPr baseColWidth="10" defaultColWidth="11.42578125" defaultRowHeight="12.75" x14ac:dyDescent="0.2"/>
  <cols>
    <col min="1" max="1" width="23.7109375" style="80" customWidth="1"/>
    <col min="2" max="2" width="54.7109375" style="80" customWidth="1"/>
    <col min="3" max="3" width="10.7109375" style="80" customWidth="1"/>
    <col min="4" max="6" width="12.7109375" style="80" customWidth="1"/>
    <col min="7" max="7" width="12.7109375" style="121" customWidth="1"/>
    <col min="8" max="16384" width="11.42578125" style="80"/>
  </cols>
  <sheetData>
    <row r="1" spans="2:8" ht="42.95" customHeight="1" x14ac:dyDescent="0.2">
      <c r="B1" s="477"/>
      <c r="C1" s="478"/>
      <c r="D1" s="168"/>
      <c r="E1" s="168"/>
      <c r="F1" s="168"/>
      <c r="G1" s="261"/>
    </row>
    <row r="2" spans="2:8" ht="21.75" customHeight="1" x14ac:dyDescent="0.2">
      <c r="B2" s="1818" t="s">
        <v>239</v>
      </c>
      <c r="C2" s="1818"/>
      <c r="D2" s="1818"/>
      <c r="E2" s="1818"/>
      <c r="F2" s="1818"/>
      <c r="G2" s="1818"/>
      <c r="H2" s="3" t="s">
        <v>885</v>
      </c>
    </row>
    <row r="3" spans="2:8" ht="36" customHeight="1" x14ac:dyDescent="0.2">
      <c r="B3" s="1851" t="s">
        <v>240</v>
      </c>
      <c r="C3" s="1851"/>
      <c r="D3" s="1851"/>
      <c r="E3" s="1851"/>
      <c r="F3" s="1851"/>
      <c r="G3" s="1851"/>
    </row>
    <row r="4" spans="2:8" ht="19.149999999999999" customHeight="1" thickBot="1" x14ac:dyDescent="0.25">
      <c r="B4" s="1847">
        <v>2017</v>
      </c>
      <c r="C4" s="1847"/>
      <c r="D4" s="1847"/>
      <c r="E4" s="1847"/>
      <c r="F4" s="1847"/>
      <c r="G4" s="1847"/>
    </row>
    <row r="5" spans="2:8" ht="24.75" customHeight="1" x14ac:dyDescent="0.25">
      <c r="B5" s="1939"/>
      <c r="C5" s="1939"/>
      <c r="D5" s="1939"/>
      <c r="E5" s="1939"/>
      <c r="F5" s="1939"/>
      <c r="G5" s="1939"/>
    </row>
    <row r="6" spans="2:8" ht="25.5" customHeight="1" x14ac:dyDescent="0.2">
      <c r="B6" s="479" t="s">
        <v>61</v>
      </c>
      <c r="C6" s="367" t="s">
        <v>24</v>
      </c>
      <c r="D6" s="367" t="s">
        <v>25</v>
      </c>
      <c r="E6" s="367" t="s">
        <v>26</v>
      </c>
      <c r="F6" s="367" t="s">
        <v>241</v>
      </c>
      <c r="G6" s="480" t="s">
        <v>10</v>
      </c>
    </row>
    <row r="7" spans="2:8" ht="18" customHeight="1" x14ac:dyDescent="0.25">
      <c r="B7" s="401" t="s">
        <v>203</v>
      </c>
      <c r="C7" s="439"/>
      <c r="D7" s="439"/>
      <c r="E7" s="439"/>
      <c r="F7" s="439"/>
      <c r="G7" s="1572"/>
    </row>
    <row r="8" spans="2:8" ht="18" customHeight="1" x14ac:dyDescent="0.2">
      <c r="B8" s="249" t="s">
        <v>62</v>
      </c>
      <c r="C8" s="231">
        <v>1</v>
      </c>
      <c r="D8" s="231">
        <v>2</v>
      </c>
      <c r="E8" s="231">
        <v>1</v>
      </c>
      <c r="F8" s="231">
        <v>1</v>
      </c>
      <c r="G8" s="283">
        <v>5</v>
      </c>
    </row>
    <row r="9" spans="2:8" ht="18" customHeight="1" x14ac:dyDescent="0.2">
      <c r="B9" s="249" t="s">
        <v>63</v>
      </c>
      <c r="C9" s="231">
        <v>0</v>
      </c>
      <c r="D9" s="231">
        <v>3</v>
      </c>
      <c r="E9" s="231">
        <v>0</v>
      </c>
      <c r="F9" s="231">
        <v>2</v>
      </c>
      <c r="G9" s="283">
        <v>5</v>
      </c>
    </row>
    <row r="10" spans="2:8" ht="18" customHeight="1" x14ac:dyDescent="0.2">
      <c r="B10" s="249" t="s">
        <v>64</v>
      </c>
      <c r="C10" s="231">
        <v>1</v>
      </c>
      <c r="D10" s="231">
        <v>5</v>
      </c>
      <c r="E10" s="231">
        <v>0</v>
      </c>
      <c r="F10" s="231">
        <v>2</v>
      </c>
      <c r="G10" s="283">
        <v>8</v>
      </c>
    </row>
    <row r="11" spans="2:8" ht="18" customHeight="1" x14ac:dyDescent="0.2">
      <c r="B11" s="249" t="s">
        <v>65</v>
      </c>
      <c r="C11" s="231">
        <v>2</v>
      </c>
      <c r="D11" s="231">
        <v>7</v>
      </c>
      <c r="E11" s="231">
        <v>1</v>
      </c>
      <c r="F11" s="231">
        <v>0</v>
      </c>
      <c r="G11" s="283">
        <v>10</v>
      </c>
    </row>
    <row r="12" spans="2:8" ht="18" customHeight="1" x14ac:dyDescent="0.2">
      <c r="B12" s="249" t="s">
        <v>66</v>
      </c>
      <c r="C12" s="231">
        <v>2</v>
      </c>
      <c r="D12" s="231">
        <v>1</v>
      </c>
      <c r="E12" s="231">
        <v>0</v>
      </c>
      <c r="F12" s="231">
        <v>1</v>
      </c>
      <c r="G12" s="283">
        <v>4</v>
      </c>
    </row>
    <row r="13" spans="2:8" ht="18" customHeight="1" x14ac:dyDescent="0.2">
      <c r="B13" s="249" t="s">
        <v>67</v>
      </c>
      <c r="C13" s="231">
        <v>8</v>
      </c>
      <c r="D13" s="231">
        <v>7</v>
      </c>
      <c r="E13" s="231">
        <v>7</v>
      </c>
      <c r="F13" s="231">
        <v>8</v>
      </c>
      <c r="G13" s="283">
        <v>30</v>
      </c>
    </row>
    <row r="14" spans="2:8" ht="18" customHeight="1" x14ac:dyDescent="0.2">
      <c r="B14" s="249" t="s">
        <v>68</v>
      </c>
      <c r="C14" s="231">
        <v>5</v>
      </c>
      <c r="D14" s="231">
        <v>7</v>
      </c>
      <c r="E14" s="231">
        <v>0</v>
      </c>
      <c r="F14" s="231">
        <v>3</v>
      </c>
      <c r="G14" s="283">
        <v>15</v>
      </c>
    </row>
    <row r="15" spans="2:8" ht="18" customHeight="1" x14ac:dyDescent="0.2">
      <c r="B15" s="249" t="s">
        <v>69</v>
      </c>
      <c r="C15" s="231">
        <v>7</v>
      </c>
      <c r="D15" s="231">
        <v>7</v>
      </c>
      <c r="E15" s="231">
        <v>1</v>
      </c>
      <c r="F15" s="231">
        <v>3</v>
      </c>
      <c r="G15" s="283">
        <v>18</v>
      </c>
    </row>
    <row r="16" spans="2:8" ht="18" customHeight="1" x14ac:dyDescent="0.2">
      <c r="B16" s="249" t="s">
        <v>70</v>
      </c>
      <c r="C16" s="231">
        <v>14</v>
      </c>
      <c r="D16" s="231">
        <v>11</v>
      </c>
      <c r="E16" s="231">
        <v>0</v>
      </c>
      <c r="F16" s="231">
        <v>8</v>
      </c>
      <c r="G16" s="283">
        <v>33</v>
      </c>
    </row>
    <row r="17" spans="2:7" ht="18" customHeight="1" x14ac:dyDescent="0.2">
      <c r="B17" s="249" t="s">
        <v>71</v>
      </c>
      <c r="C17" s="231">
        <v>1</v>
      </c>
      <c r="D17" s="231">
        <v>2</v>
      </c>
      <c r="E17" s="231">
        <v>0</v>
      </c>
      <c r="F17" s="231">
        <v>5</v>
      </c>
      <c r="G17" s="283">
        <v>8</v>
      </c>
    </row>
    <row r="18" spans="2:7" ht="18" customHeight="1" x14ac:dyDescent="0.2">
      <c r="B18" s="249" t="s">
        <v>72</v>
      </c>
      <c r="C18" s="231">
        <v>3</v>
      </c>
      <c r="D18" s="231">
        <v>2</v>
      </c>
      <c r="E18" s="231">
        <v>0</v>
      </c>
      <c r="F18" s="231">
        <v>2</v>
      </c>
      <c r="G18" s="283">
        <v>7</v>
      </c>
    </row>
    <row r="19" spans="2:7" ht="18" customHeight="1" x14ac:dyDescent="0.2">
      <c r="B19" s="249" t="s">
        <v>73</v>
      </c>
      <c r="C19" s="231">
        <v>3</v>
      </c>
      <c r="D19" s="231">
        <v>9</v>
      </c>
      <c r="E19" s="231">
        <v>0</v>
      </c>
      <c r="F19" s="231">
        <v>0</v>
      </c>
      <c r="G19" s="283">
        <v>12</v>
      </c>
    </row>
    <row r="20" spans="2:7" ht="18" customHeight="1" x14ac:dyDescent="0.2">
      <c r="B20" s="249" t="s">
        <v>112</v>
      </c>
      <c r="C20" s="231">
        <v>0</v>
      </c>
      <c r="D20" s="231">
        <v>0</v>
      </c>
      <c r="E20" s="231">
        <v>1</v>
      </c>
      <c r="F20" s="231">
        <v>3</v>
      </c>
      <c r="G20" s="283">
        <v>4</v>
      </c>
    </row>
    <row r="21" spans="2:7" ht="18" customHeight="1" x14ac:dyDescent="0.2">
      <c r="B21" s="249" t="s">
        <v>75</v>
      </c>
      <c r="C21" s="231">
        <v>0</v>
      </c>
      <c r="D21" s="231">
        <v>1</v>
      </c>
      <c r="E21" s="231">
        <v>1</v>
      </c>
      <c r="F21" s="231">
        <v>1</v>
      </c>
      <c r="G21" s="283">
        <v>3</v>
      </c>
    </row>
    <row r="22" spans="2:7" ht="18" customHeight="1" x14ac:dyDescent="0.2">
      <c r="B22" s="249" t="s">
        <v>76</v>
      </c>
      <c r="C22" s="231">
        <v>24</v>
      </c>
      <c r="D22" s="231">
        <v>20</v>
      </c>
      <c r="E22" s="231">
        <v>5</v>
      </c>
      <c r="F22" s="231">
        <v>10</v>
      </c>
      <c r="G22" s="283">
        <v>59</v>
      </c>
    </row>
    <row r="23" spans="2:7" ht="18" customHeight="1" x14ac:dyDescent="0.2">
      <c r="B23" s="401" t="s">
        <v>149</v>
      </c>
      <c r="C23" s="451">
        <v>71</v>
      </c>
      <c r="D23" s="451">
        <v>84</v>
      </c>
      <c r="E23" s="451">
        <v>17</v>
      </c>
      <c r="F23" s="451">
        <v>49</v>
      </c>
      <c r="G23" s="283">
        <v>221</v>
      </c>
    </row>
    <row r="24" spans="2:7" ht="18" customHeight="1" x14ac:dyDescent="0.2">
      <c r="B24" s="401" t="s">
        <v>204</v>
      </c>
      <c r="C24" s="481"/>
      <c r="D24" s="481"/>
      <c r="E24" s="481"/>
      <c r="F24" s="481"/>
      <c r="G24" s="1580"/>
    </row>
    <row r="25" spans="2:7" ht="18" customHeight="1" x14ac:dyDescent="0.2">
      <c r="B25" s="249" t="s">
        <v>62</v>
      </c>
      <c r="C25" s="231">
        <v>0</v>
      </c>
      <c r="D25" s="231">
        <v>0</v>
      </c>
      <c r="E25" s="231">
        <v>0</v>
      </c>
      <c r="F25" s="231">
        <v>0</v>
      </c>
      <c r="G25" s="283">
        <v>0</v>
      </c>
    </row>
    <row r="26" spans="2:7" ht="18" customHeight="1" x14ac:dyDescent="0.2">
      <c r="B26" s="249" t="s">
        <v>63</v>
      </c>
      <c r="C26" s="231">
        <v>1</v>
      </c>
      <c r="D26" s="231">
        <v>3</v>
      </c>
      <c r="E26" s="231">
        <v>1</v>
      </c>
      <c r="F26" s="231">
        <v>0</v>
      </c>
      <c r="G26" s="283">
        <v>5</v>
      </c>
    </row>
    <row r="27" spans="2:7" ht="18" customHeight="1" x14ac:dyDescent="0.2">
      <c r="B27" s="249" t="s">
        <v>64</v>
      </c>
      <c r="C27" s="231">
        <v>0</v>
      </c>
      <c r="D27" s="231">
        <v>4</v>
      </c>
      <c r="E27" s="231">
        <v>1</v>
      </c>
      <c r="F27" s="231">
        <v>0</v>
      </c>
      <c r="G27" s="283">
        <v>5</v>
      </c>
    </row>
    <row r="28" spans="2:7" ht="18" customHeight="1" x14ac:dyDescent="0.2">
      <c r="B28" s="249" t="s">
        <v>65</v>
      </c>
      <c r="C28" s="231">
        <v>1</v>
      </c>
      <c r="D28" s="231">
        <v>0</v>
      </c>
      <c r="E28" s="231">
        <v>0</v>
      </c>
      <c r="F28" s="231">
        <v>0</v>
      </c>
      <c r="G28" s="283">
        <v>1</v>
      </c>
    </row>
    <row r="29" spans="2:7" ht="18" customHeight="1" x14ac:dyDescent="0.2">
      <c r="B29" s="249" t="s">
        <v>66</v>
      </c>
      <c r="C29" s="231">
        <v>1</v>
      </c>
      <c r="D29" s="231">
        <v>2</v>
      </c>
      <c r="E29" s="231">
        <v>0</v>
      </c>
      <c r="F29" s="231">
        <v>0</v>
      </c>
      <c r="G29" s="283">
        <v>3</v>
      </c>
    </row>
    <row r="30" spans="2:7" ht="18" customHeight="1" x14ac:dyDescent="0.2">
      <c r="B30" s="249" t="s">
        <v>67</v>
      </c>
      <c r="C30" s="231">
        <v>5</v>
      </c>
      <c r="D30" s="231">
        <v>2</v>
      </c>
      <c r="E30" s="231">
        <v>2</v>
      </c>
      <c r="F30" s="231">
        <v>0</v>
      </c>
      <c r="G30" s="283">
        <v>9</v>
      </c>
    </row>
    <row r="31" spans="2:7" ht="18" customHeight="1" x14ac:dyDescent="0.2">
      <c r="B31" s="249" t="s">
        <v>68</v>
      </c>
      <c r="C31" s="231">
        <v>4</v>
      </c>
      <c r="D31" s="231">
        <v>4</v>
      </c>
      <c r="E31" s="231">
        <v>0</v>
      </c>
      <c r="F31" s="231">
        <v>2</v>
      </c>
      <c r="G31" s="283">
        <v>10</v>
      </c>
    </row>
    <row r="32" spans="2:7" ht="18" customHeight="1" x14ac:dyDescent="0.2">
      <c r="B32" s="249" t="s">
        <v>69</v>
      </c>
      <c r="C32" s="231">
        <v>6</v>
      </c>
      <c r="D32" s="231">
        <v>2</v>
      </c>
      <c r="E32" s="231">
        <v>1</v>
      </c>
      <c r="F32" s="231">
        <v>1</v>
      </c>
      <c r="G32" s="283">
        <v>10</v>
      </c>
    </row>
    <row r="33" spans="2:7" ht="18" customHeight="1" x14ac:dyDescent="0.2">
      <c r="B33" s="249" t="s">
        <v>70</v>
      </c>
      <c r="C33" s="231">
        <v>4</v>
      </c>
      <c r="D33" s="231">
        <v>3</v>
      </c>
      <c r="E33" s="231">
        <v>1</v>
      </c>
      <c r="F33" s="231">
        <v>0</v>
      </c>
      <c r="G33" s="283">
        <v>8</v>
      </c>
    </row>
    <row r="34" spans="2:7" ht="18" customHeight="1" x14ac:dyDescent="0.2">
      <c r="B34" s="249" t="s">
        <v>71</v>
      </c>
      <c r="C34" s="231">
        <v>7</v>
      </c>
      <c r="D34" s="231">
        <v>3</v>
      </c>
      <c r="E34" s="231">
        <v>1</v>
      </c>
      <c r="F34" s="231">
        <v>1</v>
      </c>
      <c r="G34" s="283">
        <v>12</v>
      </c>
    </row>
    <row r="35" spans="2:7" ht="18" customHeight="1" x14ac:dyDescent="0.2">
      <c r="B35" s="249" t="s">
        <v>72</v>
      </c>
      <c r="C35" s="231">
        <v>2</v>
      </c>
      <c r="D35" s="231">
        <v>0</v>
      </c>
      <c r="E35" s="231">
        <v>0</v>
      </c>
      <c r="F35" s="231">
        <v>0</v>
      </c>
      <c r="G35" s="283">
        <v>2</v>
      </c>
    </row>
    <row r="36" spans="2:7" ht="18" customHeight="1" x14ac:dyDescent="0.2">
      <c r="B36" s="249" t="s">
        <v>73</v>
      </c>
      <c r="C36" s="231">
        <v>5</v>
      </c>
      <c r="D36" s="231">
        <v>4</v>
      </c>
      <c r="E36" s="231">
        <v>1</v>
      </c>
      <c r="F36" s="231">
        <v>1</v>
      </c>
      <c r="G36" s="283">
        <v>11</v>
      </c>
    </row>
    <row r="37" spans="2:7" ht="18" customHeight="1" x14ac:dyDescent="0.2">
      <c r="B37" s="249" t="s">
        <v>112</v>
      </c>
      <c r="C37" s="231">
        <v>1</v>
      </c>
      <c r="D37" s="231">
        <v>0</v>
      </c>
      <c r="E37" s="231">
        <v>0</v>
      </c>
      <c r="F37" s="231">
        <v>0</v>
      </c>
      <c r="G37" s="283">
        <v>1</v>
      </c>
    </row>
    <row r="38" spans="2:7" ht="18" customHeight="1" x14ac:dyDescent="0.2">
      <c r="B38" s="249" t="s">
        <v>75</v>
      </c>
      <c r="C38" s="231">
        <v>0</v>
      </c>
      <c r="D38" s="231">
        <v>1</v>
      </c>
      <c r="E38" s="231">
        <v>0</v>
      </c>
      <c r="F38" s="231">
        <v>0</v>
      </c>
      <c r="G38" s="283">
        <v>1</v>
      </c>
    </row>
    <row r="39" spans="2:7" ht="18" customHeight="1" x14ac:dyDescent="0.2">
      <c r="B39" s="249" t="s">
        <v>76</v>
      </c>
      <c r="C39" s="231">
        <v>30</v>
      </c>
      <c r="D39" s="231">
        <v>13</v>
      </c>
      <c r="E39" s="231">
        <v>4</v>
      </c>
      <c r="F39" s="231">
        <v>1</v>
      </c>
      <c r="G39" s="283">
        <v>48</v>
      </c>
    </row>
    <row r="40" spans="2:7" ht="18" customHeight="1" x14ac:dyDescent="0.2">
      <c r="B40" s="401" t="s">
        <v>151</v>
      </c>
      <c r="C40" s="451">
        <v>67</v>
      </c>
      <c r="D40" s="451">
        <v>41</v>
      </c>
      <c r="E40" s="451">
        <v>12</v>
      </c>
      <c r="F40" s="451">
        <v>6</v>
      </c>
      <c r="G40" s="283">
        <v>126</v>
      </c>
    </row>
    <row r="41" spans="2:7" ht="18" customHeight="1" x14ac:dyDescent="0.2">
      <c r="B41" s="407" t="s">
        <v>152</v>
      </c>
      <c r="C41" s="482"/>
      <c r="D41" s="482"/>
      <c r="E41" s="482"/>
      <c r="F41" s="482"/>
      <c r="G41" s="1581"/>
    </row>
    <row r="42" spans="2:7" ht="18" customHeight="1" x14ac:dyDescent="0.2">
      <c r="B42" s="298" t="s">
        <v>62</v>
      </c>
      <c r="C42" s="285">
        <v>1</v>
      </c>
      <c r="D42" s="285">
        <v>2</v>
      </c>
      <c r="E42" s="285">
        <v>1</v>
      </c>
      <c r="F42" s="285">
        <v>1</v>
      </c>
      <c r="G42" s="237">
        <v>5</v>
      </c>
    </row>
    <row r="43" spans="2:7" ht="18" customHeight="1" x14ac:dyDescent="0.2">
      <c r="B43" s="298" t="s">
        <v>63</v>
      </c>
      <c r="C43" s="285">
        <v>1</v>
      </c>
      <c r="D43" s="285">
        <v>6</v>
      </c>
      <c r="E43" s="285">
        <v>1</v>
      </c>
      <c r="F43" s="285">
        <v>2</v>
      </c>
      <c r="G43" s="237">
        <v>10</v>
      </c>
    </row>
    <row r="44" spans="2:7" ht="18" customHeight="1" x14ac:dyDescent="0.2">
      <c r="B44" s="298" t="s">
        <v>64</v>
      </c>
      <c r="C44" s="285">
        <v>1</v>
      </c>
      <c r="D44" s="285">
        <v>9</v>
      </c>
      <c r="E44" s="285">
        <v>1</v>
      </c>
      <c r="F44" s="285">
        <v>2</v>
      </c>
      <c r="G44" s="237">
        <v>13</v>
      </c>
    </row>
    <row r="45" spans="2:7" ht="18" customHeight="1" x14ac:dyDescent="0.2">
      <c r="B45" s="298" t="s">
        <v>65</v>
      </c>
      <c r="C45" s="285">
        <v>3</v>
      </c>
      <c r="D45" s="285">
        <v>7</v>
      </c>
      <c r="E45" s="285">
        <v>1</v>
      </c>
      <c r="F45" s="285">
        <v>0</v>
      </c>
      <c r="G45" s="237">
        <v>11</v>
      </c>
    </row>
    <row r="46" spans="2:7" ht="18" customHeight="1" x14ac:dyDescent="0.2">
      <c r="B46" s="298" t="s">
        <v>66</v>
      </c>
      <c r="C46" s="285">
        <v>3</v>
      </c>
      <c r="D46" s="285">
        <v>3</v>
      </c>
      <c r="E46" s="285">
        <v>0</v>
      </c>
      <c r="F46" s="285">
        <v>1</v>
      </c>
      <c r="G46" s="237">
        <v>7</v>
      </c>
    </row>
    <row r="47" spans="2:7" ht="18" customHeight="1" x14ac:dyDescent="0.2">
      <c r="B47" s="298" t="s">
        <v>67</v>
      </c>
      <c r="C47" s="285">
        <v>13</v>
      </c>
      <c r="D47" s="285">
        <v>9</v>
      </c>
      <c r="E47" s="285">
        <v>9</v>
      </c>
      <c r="F47" s="285">
        <v>8</v>
      </c>
      <c r="G47" s="237">
        <v>39</v>
      </c>
    </row>
    <row r="48" spans="2:7" ht="18" customHeight="1" x14ac:dyDescent="0.2">
      <c r="B48" s="298" t="s">
        <v>68</v>
      </c>
      <c r="C48" s="285">
        <v>9</v>
      </c>
      <c r="D48" s="285">
        <v>11</v>
      </c>
      <c r="E48" s="285">
        <v>0</v>
      </c>
      <c r="F48" s="285">
        <v>5</v>
      </c>
      <c r="G48" s="237">
        <v>25</v>
      </c>
    </row>
    <row r="49" spans="2:7" ht="18" customHeight="1" x14ac:dyDescent="0.2">
      <c r="B49" s="298" t="s">
        <v>69</v>
      </c>
      <c r="C49" s="285">
        <v>13</v>
      </c>
      <c r="D49" s="285">
        <v>9</v>
      </c>
      <c r="E49" s="285">
        <v>2</v>
      </c>
      <c r="F49" s="285">
        <v>4</v>
      </c>
      <c r="G49" s="237">
        <v>28</v>
      </c>
    </row>
    <row r="50" spans="2:7" ht="18" customHeight="1" x14ac:dyDescent="0.2">
      <c r="B50" s="298" t="s">
        <v>70</v>
      </c>
      <c r="C50" s="285">
        <v>18</v>
      </c>
      <c r="D50" s="285">
        <v>14</v>
      </c>
      <c r="E50" s="285">
        <v>1</v>
      </c>
      <c r="F50" s="285">
        <v>8</v>
      </c>
      <c r="G50" s="237">
        <v>41</v>
      </c>
    </row>
    <row r="51" spans="2:7" ht="18" customHeight="1" x14ac:dyDescent="0.2">
      <c r="B51" s="298" t="s">
        <v>71</v>
      </c>
      <c r="C51" s="285">
        <v>8</v>
      </c>
      <c r="D51" s="285">
        <v>5</v>
      </c>
      <c r="E51" s="285">
        <v>1</v>
      </c>
      <c r="F51" s="285">
        <v>6</v>
      </c>
      <c r="G51" s="237">
        <v>20</v>
      </c>
    </row>
    <row r="52" spans="2:7" ht="18" customHeight="1" x14ac:dyDescent="0.2">
      <c r="B52" s="298" t="s">
        <v>72</v>
      </c>
      <c r="C52" s="285">
        <v>5</v>
      </c>
      <c r="D52" s="285">
        <v>2</v>
      </c>
      <c r="E52" s="285">
        <v>0</v>
      </c>
      <c r="F52" s="285">
        <v>2</v>
      </c>
      <c r="G52" s="237">
        <v>9</v>
      </c>
    </row>
    <row r="53" spans="2:7" ht="18" customHeight="1" x14ac:dyDescent="0.2">
      <c r="B53" s="298" t="s">
        <v>73</v>
      </c>
      <c r="C53" s="285">
        <v>8</v>
      </c>
      <c r="D53" s="285">
        <v>13</v>
      </c>
      <c r="E53" s="285">
        <v>1</v>
      </c>
      <c r="F53" s="285">
        <v>1</v>
      </c>
      <c r="G53" s="237">
        <v>23</v>
      </c>
    </row>
    <row r="54" spans="2:7" ht="18" customHeight="1" x14ac:dyDescent="0.2">
      <c r="B54" s="298" t="s">
        <v>112</v>
      </c>
      <c r="C54" s="285">
        <v>1</v>
      </c>
      <c r="D54" s="285">
        <v>0</v>
      </c>
      <c r="E54" s="285">
        <v>1</v>
      </c>
      <c r="F54" s="285">
        <v>3</v>
      </c>
      <c r="G54" s="237">
        <v>5</v>
      </c>
    </row>
    <row r="55" spans="2:7" ht="18" customHeight="1" x14ac:dyDescent="0.2">
      <c r="B55" s="298" t="s">
        <v>75</v>
      </c>
      <c r="C55" s="285">
        <v>0</v>
      </c>
      <c r="D55" s="285">
        <v>2</v>
      </c>
      <c r="E55" s="285">
        <v>1</v>
      </c>
      <c r="F55" s="285">
        <v>1</v>
      </c>
      <c r="G55" s="237">
        <v>4</v>
      </c>
    </row>
    <row r="56" spans="2:7" ht="18" customHeight="1" x14ac:dyDescent="0.2">
      <c r="B56" s="298" t="s">
        <v>76</v>
      </c>
      <c r="C56" s="285">
        <v>54</v>
      </c>
      <c r="D56" s="285">
        <v>33</v>
      </c>
      <c r="E56" s="285">
        <v>9</v>
      </c>
      <c r="F56" s="285">
        <v>11</v>
      </c>
      <c r="G56" s="237">
        <v>107</v>
      </c>
    </row>
    <row r="57" spans="2:7" ht="18" customHeight="1" x14ac:dyDescent="0.2">
      <c r="B57" s="1740" t="s">
        <v>165</v>
      </c>
      <c r="C57" s="237">
        <v>138</v>
      </c>
      <c r="D57" s="237">
        <v>125</v>
      </c>
      <c r="E57" s="237">
        <v>29</v>
      </c>
      <c r="F57" s="237">
        <v>55</v>
      </c>
      <c r="G57" s="237">
        <v>347</v>
      </c>
    </row>
    <row r="58" spans="2:7" x14ac:dyDescent="0.2">
      <c r="B58" s="1940" t="s">
        <v>238</v>
      </c>
      <c r="C58" s="1940"/>
      <c r="D58" s="1940"/>
      <c r="E58" s="1940"/>
      <c r="F58" s="1940"/>
      <c r="G58" s="1940"/>
    </row>
    <row r="59" spans="2:7" x14ac:dyDescent="0.2">
      <c r="B59" s="409"/>
      <c r="C59" s="409"/>
      <c r="D59" s="409"/>
      <c r="E59" s="409"/>
      <c r="F59" s="409"/>
      <c r="G59" s="409"/>
    </row>
    <row r="60" spans="2:7" ht="15.75" customHeight="1" x14ac:dyDescent="0.2">
      <c r="B60" s="409"/>
      <c r="C60" s="483"/>
      <c r="D60" s="483"/>
      <c r="E60" s="483"/>
      <c r="F60" s="483"/>
      <c r="G60" s="409"/>
    </row>
    <row r="61" spans="2:7" ht="19.5" customHeight="1" x14ac:dyDescent="0.2">
      <c r="B61" s="409"/>
      <c r="C61" s="483"/>
      <c r="D61" s="483"/>
      <c r="E61" s="483"/>
      <c r="F61" s="483"/>
      <c r="G61" s="409"/>
    </row>
    <row r="62" spans="2:7" ht="19.5" customHeight="1" x14ac:dyDescent="0.2">
      <c r="C62" s="483"/>
      <c r="D62" s="483"/>
      <c r="E62" s="483"/>
      <c r="F62" s="483"/>
    </row>
    <row r="63" spans="2:7" ht="16.149999999999999" customHeight="1" x14ac:dyDescent="0.2"/>
  </sheetData>
  <mergeCells count="5">
    <mergeCell ref="B2:G2"/>
    <mergeCell ref="B3:G3"/>
    <mergeCell ref="B4:G4"/>
    <mergeCell ref="B5:G5"/>
    <mergeCell ref="B58:G58"/>
  </mergeCells>
  <hyperlinks>
    <hyperlink ref="H2" location="'Indice Total'!A7"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AB64"/>
  <sheetViews>
    <sheetView showGridLines="0" zoomScale="90" zoomScaleNormal="90" workbookViewId="0"/>
  </sheetViews>
  <sheetFormatPr baseColWidth="10" defaultColWidth="11.42578125" defaultRowHeight="12.75" x14ac:dyDescent="0.2"/>
  <cols>
    <col min="1" max="1" width="23.7109375" style="80" customWidth="1"/>
    <col min="2" max="2" width="53.85546875" style="80" customWidth="1"/>
    <col min="3" max="4" width="11.7109375" style="80" customWidth="1"/>
    <col min="5" max="5" width="11.7109375" style="494" customWidth="1"/>
    <col min="6" max="6" width="11.42578125" style="154"/>
    <col min="7" max="7" width="7.7109375" style="393" customWidth="1"/>
    <col min="8" max="9" width="7.7109375" style="485" customWidth="1"/>
    <col min="10" max="10" width="7.7109375" style="393" customWidth="1"/>
    <col min="11" max="13" width="11.42578125" style="306"/>
    <col min="14" max="19" width="7" style="306" customWidth="1"/>
    <col min="20" max="25" width="6.42578125" style="306" customWidth="1"/>
    <col min="26" max="28" width="11.42578125" style="306"/>
    <col min="29" max="16384" width="11.42578125" style="80"/>
  </cols>
  <sheetData>
    <row r="1" spans="2:20" ht="42.95" customHeight="1" x14ac:dyDescent="0.2">
      <c r="B1" s="477"/>
      <c r="C1" s="478"/>
      <c r="D1" s="168"/>
      <c r="E1" s="484"/>
    </row>
    <row r="2" spans="2:20" ht="21.75" customHeight="1" x14ac:dyDescent="0.2">
      <c r="B2" s="1818" t="s">
        <v>242</v>
      </c>
      <c r="C2" s="1818"/>
      <c r="D2" s="1818"/>
      <c r="E2" s="1818"/>
      <c r="F2" s="3" t="s">
        <v>885</v>
      </c>
      <c r="O2" s="486"/>
      <c r="P2" s="486"/>
      <c r="Q2" s="486"/>
      <c r="R2" s="486"/>
      <c r="S2" s="486"/>
      <c r="T2" s="486"/>
    </row>
    <row r="3" spans="2:20" ht="36" customHeight="1" x14ac:dyDescent="0.2">
      <c r="B3" s="1851" t="s">
        <v>243</v>
      </c>
      <c r="C3" s="1851"/>
      <c r="D3" s="1851"/>
      <c r="E3" s="1851"/>
      <c r="L3" s="486"/>
      <c r="M3" s="486"/>
      <c r="N3" s="486"/>
      <c r="O3" s="486"/>
      <c r="P3" s="486"/>
      <c r="Q3" s="486"/>
      <c r="R3" s="486"/>
      <c r="S3" s="486"/>
      <c r="T3" s="486"/>
    </row>
    <row r="4" spans="2:20" ht="19.149999999999999" customHeight="1" thickBot="1" x14ac:dyDescent="0.25">
      <c r="B4" s="1847">
        <v>2017</v>
      </c>
      <c r="C4" s="1847"/>
      <c r="D4" s="1847"/>
      <c r="E4" s="1847"/>
      <c r="L4" s="486"/>
      <c r="M4" s="486"/>
      <c r="N4" s="486"/>
      <c r="O4" s="486"/>
      <c r="P4" s="486"/>
      <c r="Q4" s="486"/>
      <c r="R4" s="486"/>
      <c r="S4" s="486"/>
      <c r="T4" s="486"/>
    </row>
    <row r="5" spans="2:20" ht="24.75" customHeight="1" x14ac:dyDescent="0.25">
      <c r="B5" s="1939"/>
      <c r="C5" s="1939"/>
      <c r="D5" s="1939"/>
      <c r="E5" s="1939"/>
      <c r="L5" s="486"/>
      <c r="M5" s="486"/>
      <c r="N5" s="486"/>
      <c r="O5" s="486"/>
      <c r="P5" s="486"/>
      <c r="Q5" s="486"/>
      <c r="R5" s="486"/>
      <c r="S5" s="486"/>
      <c r="T5" s="486"/>
    </row>
    <row r="6" spans="2:20" ht="25.5" customHeight="1" x14ac:dyDescent="0.2">
      <c r="B6" s="479" t="s">
        <v>61</v>
      </c>
      <c r="C6" s="367" t="s">
        <v>50</v>
      </c>
      <c r="D6" s="367" t="s">
        <v>51</v>
      </c>
      <c r="E6" s="367" t="s">
        <v>10</v>
      </c>
      <c r="G6" s="421"/>
      <c r="J6" s="485"/>
      <c r="L6" s="486"/>
      <c r="M6" s="486"/>
      <c r="N6" s="486"/>
      <c r="O6" s="486"/>
      <c r="P6" s="486"/>
      <c r="Q6" s="486"/>
      <c r="R6" s="486"/>
      <c r="S6" s="486"/>
      <c r="T6" s="486"/>
    </row>
    <row r="7" spans="2:20" ht="18" customHeight="1" x14ac:dyDescent="0.25">
      <c r="B7" s="401" t="s">
        <v>203</v>
      </c>
      <c r="C7" s="439"/>
      <c r="D7" s="439"/>
      <c r="E7" s="1580"/>
      <c r="G7" s="487"/>
      <c r="J7" s="485"/>
      <c r="L7" s="486"/>
      <c r="M7" s="486"/>
      <c r="N7" s="486"/>
      <c r="O7" s="486"/>
      <c r="P7" s="486"/>
      <c r="Q7" s="486"/>
      <c r="R7" s="486"/>
      <c r="S7" s="486"/>
      <c r="T7" s="486"/>
    </row>
    <row r="8" spans="2:20" ht="18" customHeight="1" x14ac:dyDescent="0.2">
      <c r="B8" s="249" t="s">
        <v>62</v>
      </c>
      <c r="C8" s="231">
        <v>5</v>
      </c>
      <c r="D8" s="231">
        <v>0</v>
      </c>
      <c r="E8" s="283">
        <v>5</v>
      </c>
      <c r="F8" s="155"/>
      <c r="G8" s="338"/>
      <c r="J8" s="485"/>
      <c r="L8" s="486"/>
      <c r="M8" s="486"/>
      <c r="N8" s="486"/>
      <c r="O8" s="486"/>
      <c r="P8" s="486"/>
      <c r="Q8" s="486"/>
      <c r="R8" s="486"/>
      <c r="S8" s="486"/>
      <c r="T8" s="486"/>
    </row>
    <row r="9" spans="2:20" ht="18" customHeight="1" x14ac:dyDescent="0.2">
      <c r="B9" s="249" t="s">
        <v>63</v>
      </c>
      <c r="C9" s="231">
        <v>5</v>
      </c>
      <c r="D9" s="231">
        <v>0</v>
      </c>
      <c r="E9" s="283">
        <v>5</v>
      </c>
      <c r="F9" s="155"/>
      <c r="G9" s="338"/>
      <c r="J9" s="485"/>
      <c r="L9" s="486"/>
      <c r="M9" s="486"/>
      <c r="N9" s="486"/>
      <c r="O9" s="486"/>
      <c r="P9" s="486"/>
      <c r="Q9" s="486"/>
      <c r="R9" s="486"/>
      <c r="S9" s="486"/>
      <c r="T9" s="486"/>
    </row>
    <row r="10" spans="2:20" ht="18" customHeight="1" x14ac:dyDescent="0.2">
      <c r="B10" s="249" t="s">
        <v>64</v>
      </c>
      <c r="C10" s="231">
        <v>8</v>
      </c>
      <c r="D10" s="231">
        <v>0</v>
      </c>
      <c r="E10" s="283">
        <v>8</v>
      </c>
      <c r="F10" s="155"/>
      <c r="G10" s="338"/>
      <c r="J10" s="485"/>
      <c r="L10" s="486"/>
      <c r="M10" s="486"/>
      <c r="N10" s="486"/>
      <c r="O10" s="486"/>
      <c r="P10" s="486"/>
      <c r="Q10" s="486"/>
      <c r="R10" s="486"/>
      <c r="S10" s="486"/>
      <c r="T10" s="486"/>
    </row>
    <row r="11" spans="2:20" ht="18" customHeight="1" x14ac:dyDescent="0.2">
      <c r="B11" s="249" t="s">
        <v>65</v>
      </c>
      <c r="C11" s="231">
        <v>10</v>
      </c>
      <c r="D11" s="231">
        <v>0</v>
      </c>
      <c r="E11" s="283">
        <v>10</v>
      </c>
      <c r="F11" s="155"/>
      <c r="G11" s="338"/>
      <c r="J11" s="485"/>
      <c r="L11" s="486"/>
      <c r="M11" s="486"/>
      <c r="N11" s="486"/>
      <c r="O11" s="486"/>
      <c r="P11" s="486"/>
      <c r="Q11" s="486"/>
      <c r="R11" s="486"/>
      <c r="S11" s="486"/>
      <c r="T11" s="486"/>
    </row>
    <row r="12" spans="2:20" ht="18" customHeight="1" x14ac:dyDescent="0.2">
      <c r="B12" s="249" t="s">
        <v>66</v>
      </c>
      <c r="C12" s="231">
        <v>4</v>
      </c>
      <c r="D12" s="231">
        <v>0</v>
      </c>
      <c r="E12" s="283">
        <v>4</v>
      </c>
      <c r="F12" s="155"/>
      <c r="G12" s="338"/>
      <c r="J12" s="485"/>
      <c r="L12" s="486"/>
      <c r="M12" s="486"/>
      <c r="N12" s="486"/>
      <c r="O12" s="486"/>
      <c r="P12" s="486"/>
      <c r="Q12" s="486"/>
      <c r="R12" s="486"/>
      <c r="S12" s="486"/>
      <c r="T12" s="486"/>
    </row>
    <row r="13" spans="2:20" ht="18" customHeight="1" x14ac:dyDescent="0.2">
      <c r="B13" s="249" t="s">
        <v>67</v>
      </c>
      <c r="C13" s="231">
        <v>29</v>
      </c>
      <c r="D13" s="231">
        <v>1</v>
      </c>
      <c r="E13" s="283">
        <v>30</v>
      </c>
      <c r="F13" s="155"/>
      <c r="G13" s="338"/>
      <c r="J13" s="485"/>
      <c r="L13" s="486"/>
      <c r="M13" s="486"/>
      <c r="N13" s="486"/>
      <c r="O13" s="486"/>
      <c r="P13" s="486"/>
      <c r="Q13" s="486"/>
      <c r="R13" s="486"/>
      <c r="S13" s="486"/>
      <c r="T13" s="486"/>
    </row>
    <row r="14" spans="2:20" ht="18" customHeight="1" x14ac:dyDescent="0.2">
      <c r="B14" s="249" t="s">
        <v>68</v>
      </c>
      <c r="C14" s="231">
        <v>14</v>
      </c>
      <c r="D14" s="231">
        <v>1</v>
      </c>
      <c r="E14" s="283">
        <v>15</v>
      </c>
      <c r="F14" s="155"/>
      <c r="G14" s="338"/>
      <c r="J14" s="485"/>
      <c r="L14" s="486"/>
      <c r="M14" s="486"/>
      <c r="N14" s="486"/>
      <c r="O14" s="486"/>
      <c r="P14" s="486"/>
      <c r="Q14" s="486"/>
      <c r="R14" s="486"/>
      <c r="S14" s="486"/>
      <c r="T14" s="486"/>
    </row>
    <row r="15" spans="2:20" ht="18" customHeight="1" x14ac:dyDescent="0.2">
      <c r="B15" s="249" t="s">
        <v>69</v>
      </c>
      <c r="C15" s="231">
        <v>17</v>
      </c>
      <c r="D15" s="231">
        <v>1</v>
      </c>
      <c r="E15" s="283">
        <v>18</v>
      </c>
      <c r="F15" s="155"/>
      <c r="G15" s="488"/>
      <c r="J15" s="485"/>
      <c r="L15" s="486"/>
      <c r="M15" s="486"/>
      <c r="N15" s="486"/>
      <c r="O15" s="486"/>
      <c r="P15" s="486"/>
      <c r="Q15" s="486"/>
      <c r="R15" s="486"/>
      <c r="S15" s="486"/>
      <c r="T15" s="486"/>
    </row>
    <row r="16" spans="2:20" ht="18" customHeight="1" x14ac:dyDescent="0.2">
      <c r="B16" s="249" t="s">
        <v>70</v>
      </c>
      <c r="C16" s="231">
        <v>30</v>
      </c>
      <c r="D16" s="231">
        <v>3</v>
      </c>
      <c r="E16" s="283">
        <v>33</v>
      </c>
      <c r="F16" s="155"/>
      <c r="G16" s="488"/>
      <c r="J16" s="485"/>
      <c r="L16" s="486"/>
      <c r="M16" s="486"/>
      <c r="N16" s="486"/>
      <c r="O16" s="486"/>
      <c r="P16" s="486"/>
      <c r="Q16" s="486"/>
      <c r="R16" s="486"/>
      <c r="S16" s="486"/>
      <c r="T16" s="486"/>
    </row>
    <row r="17" spans="2:20" ht="18" customHeight="1" x14ac:dyDescent="0.2">
      <c r="B17" s="249" t="s">
        <v>71</v>
      </c>
      <c r="C17" s="231">
        <v>8</v>
      </c>
      <c r="D17" s="231">
        <v>0</v>
      </c>
      <c r="E17" s="283">
        <v>8</v>
      </c>
      <c r="F17" s="155"/>
      <c r="G17" s="488"/>
      <c r="J17" s="485"/>
      <c r="L17" s="486"/>
      <c r="M17" s="486"/>
      <c r="T17" s="486"/>
    </row>
    <row r="18" spans="2:20" ht="18" customHeight="1" x14ac:dyDescent="0.2">
      <c r="B18" s="249" t="s">
        <v>72</v>
      </c>
      <c r="C18" s="231">
        <v>7</v>
      </c>
      <c r="D18" s="231">
        <v>0</v>
      </c>
      <c r="E18" s="283">
        <v>7</v>
      </c>
      <c r="F18" s="155"/>
      <c r="G18" s="488"/>
      <c r="J18" s="485"/>
      <c r="L18" s="486"/>
      <c r="S18" s="486"/>
      <c r="T18" s="486"/>
    </row>
    <row r="19" spans="2:20" ht="18" customHeight="1" x14ac:dyDescent="0.2">
      <c r="B19" s="249" t="s">
        <v>73</v>
      </c>
      <c r="C19" s="231">
        <v>12</v>
      </c>
      <c r="D19" s="231">
        <v>0</v>
      </c>
      <c r="E19" s="283">
        <v>12</v>
      </c>
      <c r="F19" s="155"/>
      <c r="G19" s="338"/>
      <c r="J19" s="485"/>
      <c r="L19" s="486"/>
    </row>
    <row r="20" spans="2:20" ht="18" customHeight="1" x14ac:dyDescent="0.2">
      <c r="B20" s="249" t="s">
        <v>112</v>
      </c>
      <c r="C20" s="231">
        <v>4</v>
      </c>
      <c r="D20" s="231">
        <v>0</v>
      </c>
      <c r="E20" s="283">
        <v>4</v>
      </c>
      <c r="F20" s="155"/>
      <c r="G20" s="338"/>
      <c r="J20" s="485"/>
      <c r="L20" s="486"/>
    </row>
    <row r="21" spans="2:20" ht="18" customHeight="1" x14ac:dyDescent="0.2">
      <c r="B21" s="249" t="s">
        <v>75</v>
      </c>
      <c r="C21" s="231">
        <v>3</v>
      </c>
      <c r="D21" s="231">
        <v>0</v>
      </c>
      <c r="E21" s="283">
        <v>3</v>
      </c>
      <c r="F21" s="155"/>
      <c r="G21" s="338"/>
      <c r="J21" s="485"/>
      <c r="L21" s="486"/>
    </row>
    <row r="22" spans="2:20" ht="18" customHeight="1" x14ac:dyDescent="0.2">
      <c r="B22" s="249" t="s">
        <v>76</v>
      </c>
      <c r="C22" s="231">
        <v>55</v>
      </c>
      <c r="D22" s="231">
        <v>4</v>
      </c>
      <c r="E22" s="283">
        <v>59</v>
      </c>
      <c r="F22" s="155"/>
      <c r="G22" s="338"/>
      <c r="J22" s="485"/>
      <c r="L22" s="486"/>
    </row>
    <row r="23" spans="2:20" ht="18" customHeight="1" x14ac:dyDescent="0.2">
      <c r="B23" s="401" t="s">
        <v>149</v>
      </c>
      <c r="C23" s="451">
        <v>211</v>
      </c>
      <c r="D23" s="451">
        <v>10</v>
      </c>
      <c r="E23" s="283">
        <v>221</v>
      </c>
      <c r="F23" s="155"/>
      <c r="G23" s="338"/>
      <c r="H23" s="338"/>
      <c r="I23" s="338"/>
      <c r="J23" s="485"/>
    </row>
    <row r="24" spans="2:20" ht="18" customHeight="1" x14ac:dyDescent="0.2">
      <c r="B24" s="401" t="s">
        <v>204</v>
      </c>
      <c r="C24" s="489"/>
      <c r="D24" s="489"/>
      <c r="E24" s="1580"/>
      <c r="F24" s="155"/>
      <c r="G24" s="338"/>
      <c r="J24" s="485"/>
    </row>
    <row r="25" spans="2:20" ht="18" customHeight="1" x14ac:dyDescent="0.2">
      <c r="B25" s="249" t="s">
        <v>62</v>
      </c>
      <c r="C25" s="231">
        <v>0</v>
      </c>
      <c r="D25" s="231">
        <v>0</v>
      </c>
      <c r="E25" s="283">
        <v>0</v>
      </c>
      <c r="F25" s="155"/>
      <c r="G25" s="338"/>
      <c r="J25" s="485"/>
    </row>
    <row r="26" spans="2:20" ht="18" customHeight="1" x14ac:dyDescent="0.2">
      <c r="B26" s="249" t="s">
        <v>63</v>
      </c>
      <c r="C26" s="231">
        <v>4</v>
      </c>
      <c r="D26" s="231">
        <v>1</v>
      </c>
      <c r="E26" s="283">
        <v>5</v>
      </c>
      <c r="F26" s="155"/>
      <c r="G26" s="338"/>
      <c r="J26" s="485"/>
    </row>
    <row r="27" spans="2:20" ht="18" customHeight="1" x14ac:dyDescent="0.2">
      <c r="B27" s="249" t="s">
        <v>64</v>
      </c>
      <c r="C27" s="231">
        <v>4</v>
      </c>
      <c r="D27" s="231">
        <v>1</v>
      </c>
      <c r="E27" s="283">
        <v>5</v>
      </c>
      <c r="F27" s="155"/>
      <c r="G27" s="485"/>
      <c r="J27" s="485"/>
      <c r="L27" s="486"/>
    </row>
    <row r="28" spans="2:20" ht="18" customHeight="1" x14ac:dyDescent="0.2">
      <c r="B28" s="249" t="s">
        <v>65</v>
      </c>
      <c r="C28" s="231">
        <v>1</v>
      </c>
      <c r="D28" s="231">
        <v>0</v>
      </c>
      <c r="E28" s="283">
        <v>1</v>
      </c>
      <c r="F28" s="155"/>
      <c r="G28" s="485"/>
      <c r="J28" s="485"/>
      <c r="O28" s="486"/>
      <c r="P28" s="486"/>
      <c r="Q28" s="486"/>
      <c r="R28" s="486"/>
      <c r="S28" s="486"/>
    </row>
    <row r="29" spans="2:20" ht="18" customHeight="1" x14ac:dyDescent="0.2">
      <c r="B29" s="249" t="s">
        <v>66</v>
      </c>
      <c r="C29" s="231">
        <v>2</v>
      </c>
      <c r="D29" s="231">
        <v>1</v>
      </c>
      <c r="E29" s="283">
        <v>3</v>
      </c>
      <c r="F29" s="155"/>
      <c r="G29" s="485"/>
      <c r="J29" s="485"/>
      <c r="O29" s="486"/>
      <c r="P29" s="486"/>
      <c r="Q29" s="486"/>
      <c r="R29" s="486"/>
      <c r="S29" s="486"/>
    </row>
    <row r="30" spans="2:20" ht="18" customHeight="1" x14ac:dyDescent="0.2">
      <c r="B30" s="249" t="s">
        <v>67</v>
      </c>
      <c r="C30" s="231">
        <v>8</v>
      </c>
      <c r="D30" s="231">
        <v>1</v>
      </c>
      <c r="E30" s="283">
        <v>9</v>
      </c>
      <c r="F30" s="155"/>
      <c r="G30" s="485"/>
      <c r="J30" s="485"/>
      <c r="L30" s="486"/>
      <c r="M30" s="486"/>
      <c r="N30" s="486"/>
      <c r="O30" s="486"/>
      <c r="P30" s="486"/>
      <c r="Q30" s="486"/>
      <c r="R30" s="486"/>
      <c r="S30" s="486"/>
    </row>
    <row r="31" spans="2:20" ht="18" customHeight="1" x14ac:dyDescent="0.2">
      <c r="B31" s="249" t="s">
        <v>68</v>
      </c>
      <c r="C31" s="231">
        <v>7</v>
      </c>
      <c r="D31" s="231">
        <v>3</v>
      </c>
      <c r="E31" s="283">
        <v>10</v>
      </c>
      <c r="F31" s="155"/>
      <c r="G31" s="485"/>
      <c r="J31" s="485"/>
      <c r="L31" s="486"/>
      <c r="M31" s="486"/>
      <c r="N31" s="486"/>
      <c r="O31" s="486"/>
      <c r="P31" s="486"/>
      <c r="Q31" s="486"/>
      <c r="R31" s="486"/>
      <c r="S31" s="486"/>
    </row>
    <row r="32" spans="2:20" ht="18" customHeight="1" x14ac:dyDescent="0.2">
      <c r="B32" s="249" t="s">
        <v>69</v>
      </c>
      <c r="C32" s="231">
        <v>9</v>
      </c>
      <c r="D32" s="231">
        <v>1</v>
      </c>
      <c r="E32" s="283">
        <v>10</v>
      </c>
      <c r="F32" s="155"/>
      <c r="G32" s="485"/>
      <c r="J32" s="485"/>
      <c r="L32" s="486"/>
      <c r="M32" s="486"/>
      <c r="N32" s="486"/>
      <c r="O32" s="486"/>
      <c r="P32" s="486"/>
      <c r="Q32" s="486"/>
      <c r="R32" s="486"/>
      <c r="S32" s="486"/>
    </row>
    <row r="33" spans="2:19" ht="18" customHeight="1" x14ac:dyDescent="0.2">
      <c r="B33" s="249" t="s">
        <v>70</v>
      </c>
      <c r="C33" s="231">
        <v>7</v>
      </c>
      <c r="D33" s="231">
        <v>1</v>
      </c>
      <c r="E33" s="283">
        <v>8</v>
      </c>
      <c r="F33" s="155"/>
      <c r="G33" s="485"/>
      <c r="J33" s="485"/>
      <c r="L33" s="486"/>
      <c r="M33" s="486"/>
      <c r="N33" s="486"/>
      <c r="O33" s="486"/>
      <c r="P33" s="486"/>
      <c r="Q33" s="486"/>
      <c r="R33" s="486"/>
      <c r="S33" s="486"/>
    </row>
    <row r="34" spans="2:19" ht="18" customHeight="1" x14ac:dyDescent="0.2">
      <c r="B34" s="249" t="s">
        <v>71</v>
      </c>
      <c r="C34" s="231">
        <v>8</v>
      </c>
      <c r="D34" s="231">
        <v>4</v>
      </c>
      <c r="E34" s="283">
        <v>12</v>
      </c>
      <c r="F34" s="155"/>
      <c r="G34" s="485"/>
      <c r="J34" s="485"/>
      <c r="L34" s="486"/>
      <c r="M34" s="486"/>
      <c r="N34" s="486"/>
      <c r="O34" s="486"/>
      <c r="P34" s="486"/>
      <c r="Q34" s="486"/>
      <c r="R34" s="486"/>
      <c r="S34" s="486"/>
    </row>
    <row r="35" spans="2:19" ht="18" customHeight="1" x14ac:dyDescent="0.2">
      <c r="B35" s="249" t="s">
        <v>72</v>
      </c>
      <c r="C35" s="231">
        <v>2</v>
      </c>
      <c r="D35" s="231">
        <v>0</v>
      </c>
      <c r="E35" s="283">
        <v>2</v>
      </c>
      <c r="F35" s="155"/>
      <c r="G35" s="485"/>
      <c r="J35" s="485"/>
      <c r="L35" s="486"/>
      <c r="M35" s="486"/>
      <c r="N35" s="486"/>
      <c r="O35" s="486"/>
      <c r="P35" s="486"/>
      <c r="Q35" s="486"/>
      <c r="R35" s="486"/>
      <c r="S35" s="486"/>
    </row>
    <row r="36" spans="2:19" ht="18" customHeight="1" x14ac:dyDescent="0.2">
      <c r="B36" s="249" t="s">
        <v>73</v>
      </c>
      <c r="C36" s="231">
        <v>8</v>
      </c>
      <c r="D36" s="231">
        <v>3</v>
      </c>
      <c r="E36" s="283">
        <v>11</v>
      </c>
      <c r="F36" s="155"/>
      <c r="G36" s="485"/>
      <c r="J36" s="485"/>
      <c r="L36" s="486"/>
      <c r="M36" s="486"/>
      <c r="N36" s="486"/>
      <c r="O36" s="486"/>
      <c r="P36" s="486"/>
      <c r="Q36" s="486"/>
      <c r="R36" s="486"/>
      <c r="S36" s="486"/>
    </row>
    <row r="37" spans="2:19" ht="18" customHeight="1" x14ac:dyDescent="0.2">
      <c r="B37" s="249" t="s">
        <v>112</v>
      </c>
      <c r="C37" s="231">
        <v>0</v>
      </c>
      <c r="D37" s="231">
        <v>1</v>
      </c>
      <c r="E37" s="283">
        <v>1</v>
      </c>
      <c r="F37" s="155"/>
      <c r="G37" s="485"/>
      <c r="J37" s="485"/>
      <c r="L37" s="486"/>
      <c r="M37" s="486"/>
      <c r="N37" s="486"/>
      <c r="O37" s="486"/>
      <c r="P37" s="486"/>
      <c r="Q37" s="486"/>
      <c r="R37" s="486"/>
      <c r="S37" s="486"/>
    </row>
    <row r="38" spans="2:19" ht="18" customHeight="1" x14ac:dyDescent="0.2">
      <c r="B38" s="249" t="s">
        <v>75</v>
      </c>
      <c r="C38" s="231">
        <v>1</v>
      </c>
      <c r="D38" s="231">
        <v>0</v>
      </c>
      <c r="E38" s="283">
        <v>1</v>
      </c>
      <c r="F38" s="155"/>
      <c r="G38" s="485"/>
      <c r="J38" s="485"/>
      <c r="L38" s="486"/>
      <c r="M38" s="486"/>
      <c r="N38" s="486"/>
      <c r="O38" s="486"/>
      <c r="P38" s="486"/>
      <c r="Q38" s="486"/>
      <c r="R38" s="486"/>
      <c r="S38" s="486"/>
    </row>
    <row r="39" spans="2:19" ht="18" customHeight="1" x14ac:dyDescent="0.2">
      <c r="B39" s="249" t="s">
        <v>76</v>
      </c>
      <c r="C39" s="231">
        <v>41</v>
      </c>
      <c r="D39" s="231">
        <v>7</v>
      </c>
      <c r="E39" s="283">
        <v>48</v>
      </c>
      <c r="F39" s="155"/>
      <c r="G39" s="485"/>
      <c r="J39" s="485"/>
      <c r="L39" s="486"/>
      <c r="M39" s="486"/>
      <c r="N39" s="486"/>
      <c r="O39" s="486"/>
      <c r="P39" s="486"/>
      <c r="Q39" s="486"/>
      <c r="R39" s="486"/>
      <c r="S39" s="486"/>
    </row>
    <row r="40" spans="2:19" ht="18" customHeight="1" x14ac:dyDescent="0.2">
      <c r="B40" s="401" t="s">
        <v>151</v>
      </c>
      <c r="C40" s="451">
        <v>102</v>
      </c>
      <c r="D40" s="451">
        <v>24</v>
      </c>
      <c r="E40" s="283">
        <v>126</v>
      </c>
      <c r="F40" s="155"/>
      <c r="G40" s="485"/>
      <c r="J40" s="485"/>
      <c r="L40" s="486"/>
      <c r="M40" s="486"/>
      <c r="N40" s="486"/>
      <c r="O40" s="486"/>
      <c r="P40" s="486"/>
      <c r="Q40" s="486"/>
      <c r="R40" s="486"/>
      <c r="S40" s="486"/>
    </row>
    <row r="41" spans="2:19" ht="18" customHeight="1" x14ac:dyDescent="0.2">
      <c r="B41" s="407" t="s">
        <v>152</v>
      </c>
      <c r="C41" s="482"/>
      <c r="D41" s="482"/>
      <c r="E41" s="1581"/>
      <c r="F41" s="155"/>
      <c r="G41" s="490"/>
      <c r="L41" s="486"/>
      <c r="M41" s="486"/>
      <c r="N41" s="486"/>
      <c r="O41" s="486"/>
      <c r="P41" s="486"/>
      <c r="Q41" s="486"/>
      <c r="R41" s="486"/>
      <c r="S41" s="486"/>
    </row>
    <row r="42" spans="2:19" ht="18" customHeight="1" x14ac:dyDescent="0.2">
      <c r="B42" s="298" t="s">
        <v>62</v>
      </c>
      <c r="C42" s="285">
        <v>5</v>
      </c>
      <c r="D42" s="285">
        <v>0</v>
      </c>
      <c r="E42" s="237">
        <v>5</v>
      </c>
      <c r="F42" s="155"/>
      <c r="G42" s="490"/>
      <c r="L42" s="486"/>
      <c r="M42" s="486"/>
      <c r="N42" s="486"/>
      <c r="O42" s="486"/>
      <c r="P42" s="486"/>
      <c r="Q42" s="486"/>
      <c r="R42" s="486"/>
      <c r="S42" s="486"/>
    </row>
    <row r="43" spans="2:19" ht="18" customHeight="1" x14ac:dyDescent="0.2">
      <c r="B43" s="298" t="s">
        <v>63</v>
      </c>
      <c r="C43" s="285">
        <v>9</v>
      </c>
      <c r="D43" s="285">
        <v>1</v>
      </c>
      <c r="E43" s="237">
        <v>10</v>
      </c>
      <c r="F43" s="155"/>
      <c r="G43" s="490"/>
      <c r="L43" s="486"/>
      <c r="M43" s="486"/>
      <c r="N43" s="486"/>
      <c r="S43" s="486"/>
    </row>
    <row r="44" spans="2:19" ht="18" customHeight="1" x14ac:dyDescent="0.2">
      <c r="B44" s="298" t="s">
        <v>64</v>
      </c>
      <c r="C44" s="285">
        <v>12</v>
      </c>
      <c r="D44" s="285">
        <v>1</v>
      </c>
      <c r="E44" s="237">
        <v>13</v>
      </c>
      <c r="F44" s="155"/>
      <c r="G44" s="490"/>
      <c r="L44" s="486"/>
      <c r="M44" s="486"/>
      <c r="N44" s="486"/>
    </row>
    <row r="45" spans="2:19" ht="18" customHeight="1" x14ac:dyDescent="0.2">
      <c r="B45" s="298" t="s">
        <v>65</v>
      </c>
      <c r="C45" s="285">
        <v>11</v>
      </c>
      <c r="D45" s="285">
        <v>0</v>
      </c>
      <c r="E45" s="237">
        <v>11</v>
      </c>
      <c r="F45" s="155"/>
      <c r="L45" s="486"/>
      <c r="M45" s="486"/>
      <c r="N45" s="486"/>
    </row>
    <row r="46" spans="2:19" ht="18" customHeight="1" x14ac:dyDescent="0.2">
      <c r="B46" s="298" t="s">
        <v>66</v>
      </c>
      <c r="C46" s="285">
        <v>6</v>
      </c>
      <c r="D46" s="285">
        <v>1</v>
      </c>
      <c r="E46" s="237">
        <v>7</v>
      </c>
      <c r="F46" s="155"/>
      <c r="L46" s="486"/>
      <c r="M46" s="486"/>
    </row>
    <row r="47" spans="2:19" ht="18" customHeight="1" x14ac:dyDescent="0.2">
      <c r="B47" s="298" t="s">
        <v>67</v>
      </c>
      <c r="C47" s="285">
        <v>37</v>
      </c>
      <c r="D47" s="285">
        <v>2</v>
      </c>
      <c r="E47" s="237">
        <v>39</v>
      </c>
      <c r="F47" s="155"/>
    </row>
    <row r="48" spans="2:19" ht="18" customHeight="1" x14ac:dyDescent="0.2">
      <c r="B48" s="298" t="s">
        <v>68</v>
      </c>
      <c r="C48" s="285">
        <v>21</v>
      </c>
      <c r="D48" s="285">
        <v>4</v>
      </c>
      <c r="E48" s="237">
        <v>25</v>
      </c>
      <c r="F48" s="155"/>
    </row>
    <row r="49" spans="2:12" ht="18" customHeight="1" x14ac:dyDescent="0.2">
      <c r="B49" s="298" t="s">
        <v>69</v>
      </c>
      <c r="C49" s="285">
        <v>26</v>
      </c>
      <c r="D49" s="285">
        <v>2</v>
      </c>
      <c r="E49" s="237">
        <v>28</v>
      </c>
      <c r="F49" s="155"/>
    </row>
    <row r="50" spans="2:12" ht="18" customHeight="1" x14ac:dyDescent="0.2">
      <c r="B50" s="298" t="s">
        <v>70</v>
      </c>
      <c r="C50" s="285">
        <v>37</v>
      </c>
      <c r="D50" s="285">
        <v>4</v>
      </c>
      <c r="E50" s="237">
        <v>41</v>
      </c>
      <c r="F50" s="155"/>
      <c r="L50" s="486"/>
    </row>
    <row r="51" spans="2:12" ht="18" customHeight="1" x14ac:dyDescent="0.2">
      <c r="B51" s="298" t="s">
        <v>71</v>
      </c>
      <c r="C51" s="285">
        <v>16</v>
      </c>
      <c r="D51" s="285">
        <v>4</v>
      </c>
      <c r="E51" s="237">
        <v>20</v>
      </c>
      <c r="F51" s="155"/>
      <c r="L51" s="486"/>
    </row>
    <row r="52" spans="2:12" ht="18" customHeight="1" x14ac:dyDescent="0.2">
      <c r="B52" s="298" t="s">
        <v>72</v>
      </c>
      <c r="C52" s="285">
        <v>9</v>
      </c>
      <c r="D52" s="285">
        <v>0</v>
      </c>
      <c r="E52" s="237">
        <v>9</v>
      </c>
      <c r="F52" s="155"/>
      <c r="L52" s="486"/>
    </row>
    <row r="53" spans="2:12" ht="18" customHeight="1" x14ac:dyDescent="0.2">
      <c r="B53" s="298" t="s">
        <v>73</v>
      </c>
      <c r="C53" s="285">
        <v>20</v>
      </c>
      <c r="D53" s="285">
        <v>3</v>
      </c>
      <c r="E53" s="237">
        <v>23</v>
      </c>
      <c r="F53" s="155"/>
      <c r="L53" s="486"/>
    </row>
    <row r="54" spans="2:12" ht="18" customHeight="1" x14ac:dyDescent="0.2">
      <c r="B54" s="298" t="s">
        <v>112</v>
      </c>
      <c r="C54" s="285">
        <v>4</v>
      </c>
      <c r="D54" s="285">
        <v>1</v>
      </c>
      <c r="E54" s="237">
        <v>5</v>
      </c>
      <c r="F54" s="155"/>
      <c r="L54" s="486"/>
    </row>
    <row r="55" spans="2:12" ht="18" customHeight="1" x14ac:dyDescent="0.2">
      <c r="B55" s="298" t="s">
        <v>75</v>
      </c>
      <c r="C55" s="285">
        <v>4</v>
      </c>
      <c r="D55" s="285">
        <v>0</v>
      </c>
      <c r="E55" s="237">
        <v>4</v>
      </c>
      <c r="F55" s="155"/>
      <c r="L55" s="486"/>
    </row>
    <row r="56" spans="2:12" ht="18" customHeight="1" x14ac:dyDescent="0.2">
      <c r="B56" s="298" t="s">
        <v>76</v>
      </c>
      <c r="C56" s="285">
        <v>96</v>
      </c>
      <c r="D56" s="285">
        <v>11</v>
      </c>
      <c r="E56" s="237">
        <v>107</v>
      </c>
      <c r="F56" s="155"/>
      <c r="L56" s="486"/>
    </row>
    <row r="57" spans="2:12" ht="18" customHeight="1" x14ac:dyDescent="0.2">
      <c r="B57" s="1740" t="s">
        <v>165</v>
      </c>
      <c r="C57" s="237">
        <v>313</v>
      </c>
      <c r="D57" s="237">
        <v>34</v>
      </c>
      <c r="E57" s="237">
        <v>347</v>
      </c>
      <c r="F57" s="155"/>
      <c r="L57" s="486"/>
    </row>
    <row r="58" spans="2:12" x14ac:dyDescent="0.2">
      <c r="B58" s="491" t="s">
        <v>238</v>
      </c>
      <c r="C58" s="491"/>
      <c r="D58" s="491"/>
      <c r="E58" s="492"/>
      <c r="F58" s="493"/>
      <c r="L58" s="486"/>
    </row>
    <row r="59" spans="2:12" x14ac:dyDescent="0.2">
      <c r="B59" s="1934"/>
      <c r="C59" s="1934"/>
      <c r="D59" s="1934"/>
      <c r="E59" s="1934"/>
      <c r="G59" s="490"/>
      <c r="L59" s="486"/>
    </row>
    <row r="60" spans="2:12" x14ac:dyDescent="0.2">
      <c r="B60" s="1934"/>
      <c r="C60" s="1934"/>
      <c r="D60" s="1934"/>
      <c r="E60" s="1934"/>
      <c r="G60" s="490"/>
      <c r="L60" s="486"/>
    </row>
    <row r="61" spans="2:12" ht="15.75" customHeight="1" x14ac:dyDescent="0.2">
      <c r="B61" s="1934"/>
      <c r="C61" s="1934"/>
      <c r="D61" s="1934"/>
      <c r="E61" s="1934"/>
      <c r="G61" s="493"/>
      <c r="L61" s="486"/>
    </row>
    <row r="62" spans="2:12" ht="19.5" customHeight="1" x14ac:dyDescent="0.2">
      <c r="G62" s="490"/>
      <c r="L62" s="486"/>
    </row>
    <row r="63" spans="2:12" ht="19.5" customHeight="1" x14ac:dyDescent="0.2">
      <c r="L63" s="486"/>
    </row>
    <row r="64" spans="2:12" ht="27.75" customHeight="1" x14ac:dyDescent="0.2">
      <c r="L64" s="486"/>
    </row>
  </sheetData>
  <mergeCells count="7">
    <mergeCell ref="B61:E61"/>
    <mergeCell ref="B2:E2"/>
    <mergeCell ref="B3:E3"/>
    <mergeCell ref="B4:E4"/>
    <mergeCell ref="B5:E5"/>
    <mergeCell ref="B59:E59"/>
    <mergeCell ref="B60:E60"/>
  </mergeCells>
  <hyperlinks>
    <hyperlink ref="F2" location="'Indice Total'!A7"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G210"/>
  <sheetViews>
    <sheetView showGridLines="0" zoomScale="90" zoomScaleNormal="90" workbookViewId="0"/>
  </sheetViews>
  <sheetFormatPr baseColWidth="10" defaultRowHeight="15" x14ac:dyDescent="0.25"/>
  <cols>
    <col min="1" max="1" width="23.7109375" customWidth="1"/>
    <col min="2" max="2" width="10.85546875" customWidth="1"/>
    <col min="3" max="3" width="165.5703125" customWidth="1"/>
  </cols>
  <sheetData>
    <row r="1" spans="2:7" ht="42.95" customHeight="1" x14ac:dyDescent="0.35">
      <c r="C1" s="1369" t="s">
        <v>2129</v>
      </c>
    </row>
    <row r="2" spans="2:7" ht="30" customHeight="1" x14ac:dyDescent="0.25">
      <c r="C2" s="1370"/>
    </row>
    <row r="3" spans="2:7" ht="23.25" customHeight="1" x14ac:dyDescent="0.25">
      <c r="C3" s="836" t="s">
        <v>2130</v>
      </c>
    </row>
    <row r="4" spans="2:7" ht="24" customHeight="1" x14ac:dyDescent="0.25">
      <c r="B4" s="837" t="s">
        <v>855</v>
      </c>
    </row>
    <row r="5" spans="2:7" ht="25.5" customHeight="1" x14ac:dyDescent="0.25">
      <c r="B5" s="1375">
        <v>1</v>
      </c>
      <c r="C5" t="s">
        <v>2131</v>
      </c>
    </row>
    <row r="6" spans="2:7" x14ac:dyDescent="0.25">
      <c r="B6" s="1375">
        <v>2</v>
      </c>
      <c r="C6" t="s">
        <v>2132</v>
      </c>
    </row>
    <row r="7" spans="2:7" x14ac:dyDescent="0.25">
      <c r="B7" s="1375">
        <v>3</v>
      </c>
      <c r="C7" s="1211" t="s">
        <v>2133</v>
      </c>
      <c r="D7" s="1371" t="str">
        <f>CONCATENATE('[1]3 4'!B3:F3," ",'[1]3 4'!B4:F4)</f>
        <v xml:space="preserve"> </v>
      </c>
      <c r="E7" s="1211"/>
      <c r="F7" s="1211"/>
      <c r="G7" s="1211"/>
    </row>
    <row r="8" spans="2:7" x14ac:dyDescent="0.25">
      <c r="B8" s="1375">
        <v>4</v>
      </c>
      <c r="C8" t="s">
        <v>2134</v>
      </c>
      <c r="D8" t="str">
        <f>CONCATENATE('[1]3 4'!G3," ",'[1]3 4'!G4)</f>
        <v xml:space="preserve"> </v>
      </c>
    </row>
    <row r="9" spans="2:7" x14ac:dyDescent="0.25">
      <c r="B9" s="1375">
        <v>5</v>
      </c>
      <c r="C9" t="s">
        <v>2135</v>
      </c>
    </row>
    <row r="10" spans="2:7" x14ac:dyDescent="0.25">
      <c r="B10" s="1375">
        <v>6</v>
      </c>
      <c r="C10" t="s">
        <v>2136</v>
      </c>
    </row>
    <row r="11" spans="2:7" x14ac:dyDescent="0.25">
      <c r="B11" s="1375">
        <v>7</v>
      </c>
      <c r="C11" t="s">
        <v>2137</v>
      </c>
    </row>
    <row r="12" spans="2:7" x14ac:dyDescent="0.25">
      <c r="B12" s="1375">
        <v>8</v>
      </c>
      <c r="C12" t="s">
        <v>2138</v>
      </c>
    </row>
    <row r="13" spans="2:7" x14ac:dyDescent="0.25">
      <c r="B13" s="1375">
        <v>9</v>
      </c>
      <c r="C13" t="s">
        <v>2139</v>
      </c>
    </row>
    <row r="14" spans="2:7" x14ac:dyDescent="0.25">
      <c r="B14" s="1375">
        <v>10</v>
      </c>
      <c r="C14" t="s">
        <v>2140</v>
      </c>
    </row>
    <row r="15" spans="2:7" x14ac:dyDescent="0.25">
      <c r="B15" s="1375">
        <v>11</v>
      </c>
      <c r="C15" t="s">
        <v>2141</v>
      </c>
    </row>
    <row r="16" spans="2:7" x14ac:dyDescent="0.25">
      <c r="B16" s="1375">
        <v>12</v>
      </c>
      <c r="C16" t="s">
        <v>2142</v>
      </c>
    </row>
    <row r="17" spans="2:3" x14ac:dyDescent="0.25">
      <c r="B17" s="1375">
        <v>13</v>
      </c>
      <c r="C17" t="s">
        <v>2143</v>
      </c>
    </row>
    <row r="18" spans="2:3" x14ac:dyDescent="0.25">
      <c r="B18" s="1375">
        <v>14</v>
      </c>
      <c r="C18" t="s">
        <v>2144</v>
      </c>
    </row>
    <row r="19" spans="2:3" x14ac:dyDescent="0.25">
      <c r="B19" s="1375">
        <v>15</v>
      </c>
      <c r="C19" t="s">
        <v>2145</v>
      </c>
    </row>
    <row r="20" spans="2:3" x14ac:dyDescent="0.25">
      <c r="B20" s="1375">
        <v>16</v>
      </c>
      <c r="C20" t="s">
        <v>2146</v>
      </c>
    </row>
    <row r="21" spans="2:3" x14ac:dyDescent="0.25">
      <c r="B21" s="1375">
        <v>17</v>
      </c>
      <c r="C21" t="s">
        <v>2147</v>
      </c>
    </row>
    <row r="22" spans="2:3" x14ac:dyDescent="0.25">
      <c r="B22" s="1375">
        <v>18</v>
      </c>
      <c r="C22" t="s">
        <v>2148</v>
      </c>
    </row>
    <row r="23" spans="2:3" x14ac:dyDescent="0.25">
      <c r="B23" s="1375">
        <v>19</v>
      </c>
      <c r="C23" t="s">
        <v>2149</v>
      </c>
    </row>
    <row r="24" spans="2:3" x14ac:dyDescent="0.25">
      <c r="B24" s="1375">
        <v>20</v>
      </c>
      <c r="C24" t="s">
        <v>2150</v>
      </c>
    </row>
    <row r="25" spans="2:3" x14ac:dyDescent="0.25">
      <c r="B25" s="1375">
        <v>21</v>
      </c>
      <c r="C25" t="s">
        <v>2151</v>
      </c>
    </row>
    <row r="26" spans="2:3" x14ac:dyDescent="0.25">
      <c r="B26" s="1375">
        <v>22</v>
      </c>
      <c r="C26" t="s">
        <v>2151</v>
      </c>
    </row>
    <row r="27" spans="2:3" x14ac:dyDescent="0.25">
      <c r="B27" s="1375">
        <v>23</v>
      </c>
      <c r="C27" t="s">
        <v>2152</v>
      </c>
    </row>
    <row r="28" spans="2:3" x14ac:dyDescent="0.25">
      <c r="B28" s="1375">
        <v>24</v>
      </c>
      <c r="C28" t="s">
        <v>2153</v>
      </c>
    </row>
    <row r="29" spans="2:3" x14ac:dyDescent="0.25">
      <c r="B29" s="1375">
        <v>25</v>
      </c>
      <c r="C29" t="s">
        <v>2154</v>
      </c>
    </row>
    <row r="30" spans="2:3" x14ac:dyDescent="0.25">
      <c r="B30" s="1377">
        <v>26</v>
      </c>
      <c r="C30" t="s">
        <v>2155</v>
      </c>
    </row>
    <row r="31" spans="2:3" x14ac:dyDescent="0.25">
      <c r="B31" s="1377">
        <v>27</v>
      </c>
      <c r="C31" t="s">
        <v>2156</v>
      </c>
    </row>
    <row r="32" spans="2:3" x14ac:dyDescent="0.25">
      <c r="B32" s="1377">
        <v>28</v>
      </c>
      <c r="C32" t="s">
        <v>2157</v>
      </c>
    </row>
    <row r="33" spans="2:3" x14ac:dyDescent="0.25">
      <c r="B33" s="1377">
        <v>29</v>
      </c>
      <c r="C33" t="s">
        <v>2158</v>
      </c>
    </row>
    <row r="34" spans="2:3" x14ac:dyDescent="0.25">
      <c r="B34" s="1377">
        <v>30</v>
      </c>
      <c r="C34" t="s">
        <v>2159</v>
      </c>
    </row>
    <row r="35" spans="2:3" x14ac:dyDescent="0.25">
      <c r="B35" s="1377">
        <v>31</v>
      </c>
      <c r="C35" t="s">
        <v>2160</v>
      </c>
    </row>
    <row r="36" spans="2:3" x14ac:dyDescent="0.25">
      <c r="B36" s="1377">
        <v>32</v>
      </c>
      <c r="C36" t="s">
        <v>2161</v>
      </c>
    </row>
    <row r="37" spans="2:3" x14ac:dyDescent="0.25">
      <c r="B37" s="1377">
        <v>33</v>
      </c>
      <c r="C37" t="s">
        <v>2162</v>
      </c>
    </row>
    <row r="38" spans="2:3" x14ac:dyDescent="0.25">
      <c r="B38" s="1377">
        <v>34</v>
      </c>
      <c r="C38" t="s">
        <v>2163</v>
      </c>
    </row>
    <row r="39" spans="2:3" x14ac:dyDescent="0.25">
      <c r="B39" s="1377">
        <v>35</v>
      </c>
      <c r="C39" t="s">
        <v>2164</v>
      </c>
    </row>
    <row r="40" spans="2:3" x14ac:dyDescent="0.25">
      <c r="B40" s="1377">
        <v>36</v>
      </c>
      <c r="C40" t="s">
        <v>2165</v>
      </c>
    </row>
    <row r="41" spans="2:3" x14ac:dyDescent="0.25">
      <c r="B41" s="1377">
        <v>37</v>
      </c>
      <c r="C41" t="s">
        <v>2166</v>
      </c>
    </row>
    <row r="42" spans="2:3" x14ac:dyDescent="0.25">
      <c r="B42" s="1377">
        <v>38</v>
      </c>
      <c r="C42" t="s">
        <v>2167</v>
      </c>
    </row>
    <row r="43" spans="2:3" x14ac:dyDescent="0.25">
      <c r="B43" s="1377">
        <v>39</v>
      </c>
      <c r="C43" t="s">
        <v>2168</v>
      </c>
    </row>
    <row r="44" spans="2:3" x14ac:dyDescent="0.25">
      <c r="B44" s="1377">
        <v>40</v>
      </c>
      <c r="C44" t="s">
        <v>2169</v>
      </c>
    </row>
    <row r="45" spans="2:3" x14ac:dyDescent="0.25">
      <c r="B45" s="1377">
        <v>41</v>
      </c>
      <c r="C45" t="s">
        <v>2170</v>
      </c>
    </row>
    <row r="46" spans="2:3" x14ac:dyDescent="0.25">
      <c r="B46" s="1377">
        <v>42</v>
      </c>
      <c r="C46" t="s">
        <v>2171</v>
      </c>
    </row>
    <row r="47" spans="2:3" x14ac:dyDescent="0.25">
      <c r="B47" s="1377">
        <v>43</v>
      </c>
      <c r="C47" t="s">
        <v>2172</v>
      </c>
    </row>
    <row r="48" spans="2:3" x14ac:dyDescent="0.25">
      <c r="B48" s="1377">
        <v>44</v>
      </c>
      <c r="C48" t="s">
        <v>2173</v>
      </c>
    </row>
    <row r="49" spans="2:3" x14ac:dyDescent="0.25">
      <c r="B49" s="1377">
        <v>45</v>
      </c>
      <c r="C49" t="s">
        <v>2174</v>
      </c>
    </row>
    <row r="50" spans="2:3" x14ac:dyDescent="0.25">
      <c r="B50" s="1377">
        <v>46</v>
      </c>
      <c r="C50" t="s">
        <v>2175</v>
      </c>
    </row>
    <row r="51" spans="2:3" x14ac:dyDescent="0.25">
      <c r="B51" s="1377">
        <v>47</v>
      </c>
      <c r="C51" t="s">
        <v>2176</v>
      </c>
    </row>
    <row r="52" spans="2:3" x14ac:dyDescent="0.25">
      <c r="B52" s="1377">
        <v>48</v>
      </c>
      <c r="C52" t="s">
        <v>2177</v>
      </c>
    </row>
    <row r="53" spans="2:3" x14ac:dyDescent="0.25">
      <c r="B53" s="1377">
        <v>49</v>
      </c>
      <c r="C53" t="s">
        <v>2178</v>
      </c>
    </row>
    <row r="54" spans="2:3" x14ac:dyDescent="0.25">
      <c r="B54" s="1377">
        <v>50</v>
      </c>
      <c r="C54" t="s">
        <v>2179</v>
      </c>
    </row>
    <row r="55" spans="2:3" x14ac:dyDescent="0.25">
      <c r="B55" s="1377">
        <v>51</v>
      </c>
      <c r="C55" t="s">
        <v>2180</v>
      </c>
    </row>
    <row r="56" spans="2:3" x14ac:dyDescent="0.25">
      <c r="B56" s="1377">
        <v>52</v>
      </c>
      <c r="C56" t="s">
        <v>2181</v>
      </c>
    </row>
    <row r="57" spans="2:3" x14ac:dyDescent="0.25">
      <c r="B57" s="1377">
        <v>53</v>
      </c>
      <c r="C57" t="s">
        <v>2182</v>
      </c>
    </row>
    <row r="58" spans="2:3" x14ac:dyDescent="0.25">
      <c r="B58" s="1377">
        <v>54</v>
      </c>
      <c r="C58" t="s">
        <v>2183</v>
      </c>
    </row>
    <row r="59" spans="2:3" x14ac:dyDescent="0.25">
      <c r="B59" s="1377">
        <v>55</v>
      </c>
      <c r="C59" t="s">
        <v>2184</v>
      </c>
    </row>
    <row r="60" spans="2:3" x14ac:dyDescent="0.25">
      <c r="B60" s="1377">
        <v>56</v>
      </c>
      <c r="C60" t="s">
        <v>2185</v>
      </c>
    </row>
    <row r="61" spans="2:3" x14ac:dyDescent="0.25">
      <c r="B61" s="1377">
        <v>57</v>
      </c>
      <c r="C61" t="s">
        <v>2186</v>
      </c>
    </row>
    <row r="62" spans="2:3" x14ac:dyDescent="0.25">
      <c r="B62" s="1377">
        <v>58</v>
      </c>
      <c r="C62" t="s">
        <v>2187</v>
      </c>
    </row>
    <row r="63" spans="2:3" x14ac:dyDescent="0.25">
      <c r="B63" s="1375">
        <v>59</v>
      </c>
      <c r="C63" t="s">
        <v>2188</v>
      </c>
    </row>
    <row r="64" spans="2:3" x14ac:dyDescent="0.25">
      <c r="B64" s="1377">
        <v>60</v>
      </c>
      <c r="C64" t="s">
        <v>2189</v>
      </c>
    </row>
    <row r="65" spans="2:3" x14ac:dyDescent="0.25">
      <c r="B65" s="1377">
        <v>61</v>
      </c>
      <c r="C65" t="s">
        <v>2190</v>
      </c>
    </row>
    <row r="66" spans="2:3" x14ac:dyDescent="0.25">
      <c r="B66" s="1377">
        <v>62</v>
      </c>
      <c r="C66" t="s">
        <v>2191</v>
      </c>
    </row>
    <row r="67" spans="2:3" x14ac:dyDescent="0.25">
      <c r="B67" s="1377">
        <v>63</v>
      </c>
      <c r="C67" t="s">
        <v>2192</v>
      </c>
    </row>
    <row r="68" spans="2:3" x14ac:dyDescent="0.25">
      <c r="B68" s="1377">
        <v>64</v>
      </c>
      <c r="C68" t="s">
        <v>2193</v>
      </c>
    </row>
    <row r="69" spans="2:3" x14ac:dyDescent="0.25">
      <c r="B69" s="1377">
        <v>65</v>
      </c>
      <c r="C69" t="s">
        <v>2194</v>
      </c>
    </row>
    <row r="70" spans="2:3" x14ac:dyDescent="0.25">
      <c r="B70" s="1341"/>
    </row>
    <row r="71" spans="2:3" x14ac:dyDescent="0.25">
      <c r="B71" s="1341"/>
    </row>
    <row r="72" spans="2:3" x14ac:dyDescent="0.25">
      <c r="B72" s="1341"/>
    </row>
    <row r="73" spans="2:3" x14ac:dyDescent="0.25">
      <c r="B73" s="1341"/>
    </row>
    <row r="74" spans="2:3" x14ac:dyDescent="0.25">
      <c r="B74" s="1341"/>
    </row>
    <row r="75" spans="2:3" x14ac:dyDescent="0.25">
      <c r="B75" s="1341"/>
    </row>
    <row r="76" spans="2:3" x14ac:dyDescent="0.25">
      <c r="B76" s="1341"/>
    </row>
    <row r="77" spans="2:3" x14ac:dyDescent="0.25">
      <c r="B77" s="1341"/>
    </row>
    <row r="78" spans="2:3" x14ac:dyDescent="0.25">
      <c r="B78" s="1341"/>
    </row>
    <row r="79" spans="2:3" x14ac:dyDescent="0.25">
      <c r="B79" s="1341"/>
    </row>
    <row r="80" spans="2:3" x14ac:dyDescent="0.25">
      <c r="B80" s="1341"/>
    </row>
    <row r="81" spans="2:2" x14ac:dyDescent="0.25">
      <c r="B81" s="1341"/>
    </row>
    <row r="82" spans="2:2" x14ac:dyDescent="0.25">
      <c r="B82" s="1341"/>
    </row>
    <row r="83" spans="2:2" x14ac:dyDescent="0.25">
      <c r="B83" s="1341"/>
    </row>
    <row r="84" spans="2:2" x14ac:dyDescent="0.25">
      <c r="B84" s="1341"/>
    </row>
    <row r="85" spans="2:2" x14ac:dyDescent="0.25">
      <c r="B85" s="1341"/>
    </row>
    <row r="86" spans="2:2" x14ac:dyDescent="0.25">
      <c r="B86" s="1341"/>
    </row>
    <row r="87" spans="2:2" x14ac:dyDescent="0.25">
      <c r="B87" s="1341"/>
    </row>
    <row r="88" spans="2:2" x14ac:dyDescent="0.25">
      <c r="B88" s="1341"/>
    </row>
    <row r="89" spans="2:2" x14ac:dyDescent="0.25">
      <c r="B89" s="1341"/>
    </row>
    <row r="90" spans="2:2" x14ac:dyDescent="0.25">
      <c r="B90" s="1341"/>
    </row>
    <row r="91" spans="2:2" x14ac:dyDescent="0.25">
      <c r="B91" s="1341"/>
    </row>
    <row r="92" spans="2:2" x14ac:dyDescent="0.25">
      <c r="B92" s="1341"/>
    </row>
    <row r="93" spans="2:2" x14ac:dyDescent="0.25">
      <c r="B93" s="1341"/>
    </row>
    <row r="94" spans="2:2" x14ac:dyDescent="0.25">
      <c r="B94" s="1341"/>
    </row>
    <row r="95" spans="2:2" x14ac:dyDescent="0.25">
      <c r="B95" s="1341"/>
    </row>
    <row r="96" spans="2:2" x14ac:dyDescent="0.25">
      <c r="B96" s="1341"/>
    </row>
    <row r="97" spans="2:2" x14ac:dyDescent="0.25">
      <c r="B97" s="1341"/>
    </row>
    <row r="98" spans="2:2" x14ac:dyDescent="0.25">
      <c r="B98" s="1341"/>
    </row>
    <row r="99" spans="2:2" x14ac:dyDescent="0.25">
      <c r="B99" s="1341"/>
    </row>
    <row r="100" spans="2:2" x14ac:dyDescent="0.25">
      <c r="B100" s="1341"/>
    </row>
    <row r="101" spans="2:2" x14ac:dyDescent="0.25">
      <c r="B101" s="1341"/>
    </row>
    <row r="102" spans="2:2" x14ac:dyDescent="0.25">
      <c r="B102" s="1341"/>
    </row>
    <row r="103" spans="2:2" x14ac:dyDescent="0.25">
      <c r="B103" s="1341"/>
    </row>
    <row r="104" spans="2:2" x14ac:dyDescent="0.25">
      <c r="B104" s="1341"/>
    </row>
    <row r="105" spans="2:2" x14ac:dyDescent="0.25">
      <c r="B105" s="1341"/>
    </row>
    <row r="106" spans="2:2" x14ac:dyDescent="0.25">
      <c r="B106" s="1341"/>
    </row>
    <row r="107" spans="2:2" x14ac:dyDescent="0.25">
      <c r="B107" s="1341"/>
    </row>
    <row r="108" spans="2:2" x14ac:dyDescent="0.25">
      <c r="B108" s="1341"/>
    </row>
    <row r="109" spans="2:2" x14ac:dyDescent="0.25">
      <c r="B109" s="1341"/>
    </row>
    <row r="110" spans="2:2" x14ac:dyDescent="0.25">
      <c r="B110" s="1341"/>
    </row>
    <row r="111" spans="2:2" x14ac:dyDescent="0.25">
      <c r="B111" s="1341"/>
    </row>
    <row r="112" spans="2:2" x14ac:dyDescent="0.25">
      <c r="B112" s="1341"/>
    </row>
    <row r="113" spans="2:2" x14ac:dyDescent="0.25">
      <c r="B113" s="1341"/>
    </row>
    <row r="114" spans="2:2" x14ac:dyDescent="0.25">
      <c r="B114" s="1341"/>
    </row>
    <row r="115" spans="2:2" x14ac:dyDescent="0.25">
      <c r="B115" s="1341"/>
    </row>
    <row r="116" spans="2:2" x14ac:dyDescent="0.25">
      <c r="B116" s="1341"/>
    </row>
    <row r="117" spans="2:2" x14ac:dyDescent="0.25">
      <c r="B117" s="1341"/>
    </row>
    <row r="118" spans="2:2" x14ac:dyDescent="0.25">
      <c r="B118" s="1341"/>
    </row>
    <row r="119" spans="2:2" x14ac:dyDescent="0.25">
      <c r="B119" s="1341"/>
    </row>
    <row r="120" spans="2:2" x14ac:dyDescent="0.25">
      <c r="B120" s="1341"/>
    </row>
    <row r="121" spans="2:2" x14ac:dyDescent="0.25">
      <c r="B121" s="1341"/>
    </row>
    <row r="122" spans="2:2" x14ac:dyDescent="0.25">
      <c r="B122" s="1341"/>
    </row>
    <row r="123" spans="2:2" x14ac:dyDescent="0.25">
      <c r="B123" s="1341"/>
    </row>
    <row r="124" spans="2:2" x14ac:dyDescent="0.25">
      <c r="B124" s="1341"/>
    </row>
    <row r="125" spans="2:2" x14ac:dyDescent="0.25">
      <c r="B125" s="1341"/>
    </row>
    <row r="126" spans="2:2" x14ac:dyDescent="0.25">
      <c r="B126" s="1341"/>
    </row>
    <row r="127" spans="2:2" x14ac:dyDescent="0.25">
      <c r="B127" s="1341"/>
    </row>
    <row r="128" spans="2:2" x14ac:dyDescent="0.25">
      <c r="B128" s="1341"/>
    </row>
    <row r="129" spans="2:2" x14ac:dyDescent="0.25">
      <c r="B129" s="1341"/>
    </row>
    <row r="130" spans="2:2" x14ac:dyDescent="0.25">
      <c r="B130" s="1341"/>
    </row>
    <row r="131" spans="2:2" x14ac:dyDescent="0.25">
      <c r="B131" s="1341"/>
    </row>
    <row r="132" spans="2:2" x14ac:dyDescent="0.25">
      <c r="B132" s="1341"/>
    </row>
    <row r="133" spans="2:2" x14ac:dyDescent="0.25">
      <c r="B133" s="1341"/>
    </row>
    <row r="134" spans="2:2" x14ac:dyDescent="0.25">
      <c r="B134" s="1341"/>
    </row>
    <row r="135" spans="2:2" x14ac:dyDescent="0.25">
      <c r="B135" s="1341"/>
    </row>
    <row r="136" spans="2:2" x14ac:dyDescent="0.25">
      <c r="B136" s="1341"/>
    </row>
    <row r="137" spans="2:2" x14ac:dyDescent="0.25">
      <c r="B137" s="1341"/>
    </row>
    <row r="138" spans="2:2" x14ac:dyDescent="0.25">
      <c r="B138" s="1341"/>
    </row>
    <row r="139" spans="2:2" x14ac:dyDescent="0.25">
      <c r="B139" s="1341"/>
    </row>
    <row r="140" spans="2:2" x14ac:dyDescent="0.25">
      <c r="B140" s="1341"/>
    </row>
    <row r="141" spans="2:2" x14ac:dyDescent="0.25">
      <c r="B141" s="1341"/>
    </row>
    <row r="142" spans="2:2" x14ac:dyDescent="0.25">
      <c r="B142" s="1341"/>
    </row>
    <row r="143" spans="2:2" x14ac:dyDescent="0.25">
      <c r="B143" s="1341"/>
    </row>
    <row r="144" spans="2:2" x14ac:dyDescent="0.25">
      <c r="B144" s="1341"/>
    </row>
    <row r="145" spans="2:2" x14ac:dyDescent="0.25">
      <c r="B145" s="1341"/>
    </row>
    <row r="146" spans="2:2" x14ac:dyDescent="0.25">
      <c r="B146" s="1341"/>
    </row>
    <row r="147" spans="2:2" x14ac:dyDescent="0.25">
      <c r="B147" s="1341"/>
    </row>
    <row r="148" spans="2:2" x14ac:dyDescent="0.25">
      <c r="B148" s="1341"/>
    </row>
    <row r="149" spans="2:2" x14ac:dyDescent="0.25">
      <c r="B149" s="1341"/>
    </row>
    <row r="150" spans="2:2" x14ac:dyDescent="0.25">
      <c r="B150" s="1341"/>
    </row>
    <row r="151" spans="2:2" x14ac:dyDescent="0.25">
      <c r="B151" s="1341"/>
    </row>
    <row r="152" spans="2:2" x14ac:dyDescent="0.25">
      <c r="B152" s="1341"/>
    </row>
    <row r="153" spans="2:2" x14ac:dyDescent="0.25">
      <c r="B153" s="1341"/>
    </row>
    <row r="154" spans="2:2" x14ac:dyDescent="0.25">
      <c r="B154" s="1341"/>
    </row>
    <row r="155" spans="2:2" x14ac:dyDescent="0.25">
      <c r="B155" s="1341"/>
    </row>
    <row r="156" spans="2:2" x14ac:dyDescent="0.25">
      <c r="B156" s="1341"/>
    </row>
    <row r="157" spans="2:2" x14ac:dyDescent="0.25">
      <c r="B157" s="1341"/>
    </row>
    <row r="158" spans="2:2" x14ac:dyDescent="0.25">
      <c r="B158" s="1341"/>
    </row>
    <row r="159" spans="2:2" x14ac:dyDescent="0.25">
      <c r="B159" s="1341"/>
    </row>
    <row r="160" spans="2:2" x14ac:dyDescent="0.25">
      <c r="B160" s="1341"/>
    </row>
    <row r="161" spans="2:2" x14ac:dyDescent="0.25">
      <c r="B161" s="1341"/>
    </row>
    <row r="162" spans="2:2" x14ac:dyDescent="0.25">
      <c r="B162" s="1341"/>
    </row>
    <row r="163" spans="2:2" x14ac:dyDescent="0.25">
      <c r="B163" s="1341"/>
    </row>
    <row r="164" spans="2:2" x14ac:dyDescent="0.25">
      <c r="B164" s="1341"/>
    </row>
    <row r="165" spans="2:2" x14ac:dyDescent="0.25">
      <c r="B165" s="1341"/>
    </row>
    <row r="166" spans="2:2" x14ac:dyDescent="0.25">
      <c r="B166" s="1341"/>
    </row>
    <row r="167" spans="2:2" x14ac:dyDescent="0.25">
      <c r="B167" s="1341"/>
    </row>
    <row r="168" spans="2:2" x14ac:dyDescent="0.25">
      <c r="B168" s="1341"/>
    </row>
    <row r="169" spans="2:2" x14ac:dyDescent="0.25">
      <c r="B169" s="1341"/>
    </row>
    <row r="170" spans="2:2" x14ac:dyDescent="0.25">
      <c r="B170" s="1341"/>
    </row>
    <row r="171" spans="2:2" x14ac:dyDescent="0.25">
      <c r="B171" s="1341"/>
    </row>
    <row r="172" spans="2:2" x14ac:dyDescent="0.25">
      <c r="B172" s="1341"/>
    </row>
    <row r="173" spans="2:2" x14ac:dyDescent="0.25">
      <c r="B173" s="1341"/>
    </row>
    <row r="174" spans="2:2" x14ac:dyDescent="0.25">
      <c r="B174" s="1341"/>
    </row>
    <row r="175" spans="2:2" x14ac:dyDescent="0.25">
      <c r="B175" s="1341"/>
    </row>
    <row r="176" spans="2:2" x14ac:dyDescent="0.25">
      <c r="B176" s="1341"/>
    </row>
    <row r="177" spans="2:2" x14ac:dyDescent="0.25">
      <c r="B177" s="1341"/>
    </row>
    <row r="178" spans="2:2" x14ac:dyDescent="0.25">
      <c r="B178" s="1341"/>
    </row>
    <row r="179" spans="2:2" x14ac:dyDescent="0.25">
      <c r="B179" s="1341"/>
    </row>
    <row r="180" spans="2:2" x14ac:dyDescent="0.25">
      <c r="B180" s="1341"/>
    </row>
    <row r="181" spans="2:2" x14ac:dyDescent="0.25">
      <c r="B181" s="1341"/>
    </row>
    <row r="182" spans="2:2" x14ac:dyDescent="0.25">
      <c r="B182" s="1341"/>
    </row>
    <row r="183" spans="2:2" x14ac:dyDescent="0.25">
      <c r="B183" s="1341"/>
    </row>
    <row r="184" spans="2:2" x14ac:dyDescent="0.25">
      <c r="B184" s="1341"/>
    </row>
    <row r="185" spans="2:2" x14ac:dyDescent="0.25">
      <c r="B185" s="1341"/>
    </row>
    <row r="186" spans="2:2" x14ac:dyDescent="0.25">
      <c r="B186" s="1341"/>
    </row>
    <row r="187" spans="2:2" x14ac:dyDescent="0.25">
      <c r="B187" s="1341"/>
    </row>
    <row r="188" spans="2:2" x14ac:dyDescent="0.25">
      <c r="B188" s="1341"/>
    </row>
    <row r="189" spans="2:2" x14ac:dyDescent="0.25">
      <c r="B189" s="1341"/>
    </row>
    <row r="190" spans="2:2" x14ac:dyDescent="0.25">
      <c r="B190" s="1341"/>
    </row>
    <row r="191" spans="2:2" x14ac:dyDescent="0.25">
      <c r="B191" s="1341"/>
    </row>
    <row r="192" spans="2:2" x14ac:dyDescent="0.25">
      <c r="B192" s="1341"/>
    </row>
    <row r="193" spans="2:2" x14ac:dyDescent="0.25">
      <c r="B193" s="1341"/>
    </row>
    <row r="194" spans="2:2" x14ac:dyDescent="0.25">
      <c r="B194" s="1341"/>
    </row>
    <row r="195" spans="2:2" x14ac:dyDescent="0.25">
      <c r="B195" s="1341"/>
    </row>
    <row r="196" spans="2:2" x14ac:dyDescent="0.25">
      <c r="B196" s="1341"/>
    </row>
    <row r="197" spans="2:2" x14ac:dyDescent="0.25">
      <c r="B197" s="1341"/>
    </row>
    <row r="198" spans="2:2" x14ac:dyDescent="0.25">
      <c r="B198" s="1341"/>
    </row>
    <row r="199" spans="2:2" x14ac:dyDescent="0.25">
      <c r="B199" s="1341"/>
    </row>
    <row r="200" spans="2:2" x14ac:dyDescent="0.25">
      <c r="B200" s="1341"/>
    </row>
    <row r="201" spans="2:2" x14ac:dyDescent="0.25">
      <c r="B201" s="1341"/>
    </row>
    <row r="202" spans="2:2" x14ac:dyDescent="0.25">
      <c r="B202" s="1341"/>
    </row>
    <row r="203" spans="2:2" x14ac:dyDescent="0.25">
      <c r="B203" s="1341"/>
    </row>
    <row r="204" spans="2:2" x14ac:dyDescent="0.25">
      <c r="B204" s="1341"/>
    </row>
    <row r="205" spans="2:2" x14ac:dyDescent="0.25">
      <c r="B205" s="1341"/>
    </row>
    <row r="206" spans="2:2" x14ac:dyDescent="0.25">
      <c r="B206" s="1341"/>
    </row>
    <row r="207" spans="2:2" x14ac:dyDescent="0.25">
      <c r="B207" s="1341"/>
    </row>
    <row r="208" spans="2:2" x14ac:dyDescent="0.25">
      <c r="B208" s="1341"/>
    </row>
    <row r="209" spans="2:2" x14ac:dyDescent="0.25">
      <c r="B209" s="1341"/>
    </row>
    <row r="210" spans="2:2" x14ac:dyDescent="0.25">
      <c r="B210" s="1341"/>
    </row>
  </sheetData>
  <hyperlinks>
    <hyperlink ref="B5" location="'1 2'!A1" display="'1 2'!A1"/>
    <hyperlink ref="B6" location="'1 2'!Área_de_impresión" display="'1 2'!Área_de_impresión"/>
    <hyperlink ref="B7" location="'3 4'!A1" display="'3 4'!A1"/>
    <hyperlink ref="B8" location="'3 4'!A52" display="'3 4'!A52"/>
    <hyperlink ref="B9" location="'5'!A1" display="'5'!A1"/>
    <hyperlink ref="B10" location="'6'!A1" display="'6'!A1"/>
    <hyperlink ref="B11" location="'7 8'!A1" display="'7 8'!A1"/>
    <hyperlink ref="B12" location="'7 8'!A49" display="'7 8'!A49"/>
    <hyperlink ref="B13" location="'9 10'!A1" display="'9 10'!A1"/>
    <hyperlink ref="B14" location="'9 10'!A31" display="'9 10'!A3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53" location="'47 48 49'!A1" display="'47 48 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2" location="'58'!A1" display="'58'!A1"/>
    <hyperlink ref="B64" location="'60'!A1" display="'60'!A1"/>
    <hyperlink ref="B65" location="'61'!A1" display="'61'!A1"/>
    <hyperlink ref="B44" location="'40'!A1" display="'40'!A1"/>
    <hyperlink ref="B45" location="'41'!A1" display="'41'!A1"/>
    <hyperlink ref="B46" location="'42'!A1" display="'42'!A1"/>
    <hyperlink ref="B47" location="'43'!A1" display="'43'!A1"/>
    <hyperlink ref="B48" location="'44 45 46'!A1" display="'44 45 46'!A1"/>
    <hyperlink ref="B49" location="'44 45 46'!A1" display="'44 45 46'!A1"/>
    <hyperlink ref="B50" location="'44 45 46'!A1" display="'44 45 46'!A1"/>
    <hyperlink ref="B51" location="'47 48 49'!A1" display="'47 48 49'!A1"/>
    <hyperlink ref="B52" location="'47 48 49'!A1" display="'47 48 49'!A1"/>
    <hyperlink ref="B66" location="'62'!F1" display="'62'!F1"/>
    <hyperlink ref="B67" location="'63'!H1" display="'63'!H1"/>
    <hyperlink ref="B68" location="'64'!F1" display="'64'!F1"/>
    <hyperlink ref="B63" location="'59'!A1" display="'59'!A1"/>
    <hyperlink ref="B69" location="'65'!A1" display="'65'!A1"/>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4"/>
  <sheetViews>
    <sheetView showGridLines="0" zoomScale="90" zoomScaleNormal="90" workbookViewId="0"/>
  </sheetViews>
  <sheetFormatPr baseColWidth="10" defaultColWidth="11.42578125" defaultRowHeight="12.75" x14ac:dyDescent="0.2"/>
  <cols>
    <col min="1" max="1" width="23.7109375" style="80" customWidth="1"/>
    <col min="2" max="2" width="69.28515625" style="80" customWidth="1"/>
    <col min="3" max="6" width="11.7109375" style="80" customWidth="1"/>
    <col min="7" max="7" width="12.7109375" style="80" customWidth="1"/>
    <col min="8" max="16384" width="11.42578125" style="80"/>
  </cols>
  <sheetData>
    <row r="1" spans="2:8" ht="42.95" customHeight="1" x14ac:dyDescent="0.25">
      <c r="B1" s="495"/>
      <c r="C1" s="168"/>
      <c r="D1" s="168"/>
      <c r="E1" s="247"/>
      <c r="F1" s="247"/>
      <c r="G1" s="168"/>
    </row>
    <row r="2" spans="2:8" ht="21.75" customHeight="1" x14ac:dyDescent="0.2">
      <c r="B2" s="1818" t="s">
        <v>244</v>
      </c>
      <c r="C2" s="1818"/>
      <c r="D2" s="1818"/>
      <c r="E2" s="1818"/>
      <c r="F2" s="1818"/>
      <c r="G2" s="1818"/>
      <c r="H2" s="3" t="s">
        <v>885</v>
      </c>
    </row>
    <row r="3" spans="2:8" ht="36" customHeight="1" x14ac:dyDescent="0.2">
      <c r="B3" s="1851" t="s">
        <v>245</v>
      </c>
      <c r="C3" s="1851"/>
      <c r="D3" s="1851"/>
      <c r="E3" s="1851"/>
      <c r="F3" s="1851"/>
      <c r="G3" s="1851"/>
    </row>
    <row r="4" spans="2:8" ht="19.149999999999999" customHeight="1" thickBot="1" x14ac:dyDescent="0.25">
      <c r="B4" s="1847">
        <v>2017</v>
      </c>
      <c r="C4" s="1847"/>
      <c r="D4" s="1847"/>
      <c r="E4" s="1847"/>
      <c r="F4" s="1847"/>
      <c r="G4" s="1847"/>
    </row>
    <row r="5" spans="2:8" ht="24.75" customHeight="1" x14ac:dyDescent="0.25">
      <c r="B5" s="1939"/>
      <c r="C5" s="1939"/>
      <c r="D5" s="1939"/>
      <c r="E5" s="1939"/>
      <c r="F5" s="1939"/>
      <c r="G5" s="1939"/>
    </row>
    <row r="6" spans="2:8" ht="25.5" customHeight="1" x14ac:dyDescent="0.2">
      <c r="B6" s="479" t="s">
        <v>22</v>
      </c>
      <c r="C6" s="367" t="s">
        <v>24</v>
      </c>
      <c r="D6" s="367" t="s">
        <v>25</v>
      </c>
      <c r="E6" s="367" t="s">
        <v>26</v>
      </c>
      <c r="F6" s="367" t="s">
        <v>241</v>
      </c>
      <c r="G6" s="367" t="s">
        <v>10</v>
      </c>
    </row>
    <row r="7" spans="2:8" ht="18" customHeight="1" x14ac:dyDescent="0.25">
      <c r="B7" s="401" t="s">
        <v>203</v>
      </c>
      <c r="C7" s="439"/>
      <c r="D7" s="439"/>
      <c r="E7" s="439"/>
      <c r="F7" s="439"/>
      <c r="G7" s="439"/>
    </row>
    <row r="8" spans="2:8" ht="18" customHeight="1" x14ac:dyDescent="0.2">
      <c r="B8" s="42" t="s">
        <v>27</v>
      </c>
      <c r="C8" s="231">
        <v>18</v>
      </c>
      <c r="D8" s="231">
        <v>7</v>
      </c>
      <c r="E8" s="231">
        <v>0</v>
      </c>
      <c r="F8" s="231">
        <v>11</v>
      </c>
      <c r="G8" s="283">
        <v>36</v>
      </c>
    </row>
    <row r="9" spans="2:8" ht="18" customHeight="1" x14ac:dyDescent="0.2">
      <c r="B9" s="42" t="s">
        <v>28</v>
      </c>
      <c r="C9" s="231">
        <v>1</v>
      </c>
      <c r="D9" s="231">
        <v>4</v>
      </c>
      <c r="E9" s="231">
        <v>0</v>
      </c>
      <c r="F9" s="231">
        <v>1</v>
      </c>
      <c r="G9" s="283">
        <v>6</v>
      </c>
    </row>
    <row r="10" spans="2:8" ht="18" customHeight="1" x14ac:dyDescent="0.2">
      <c r="B10" s="42" t="s">
        <v>29</v>
      </c>
      <c r="C10" s="231">
        <v>1</v>
      </c>
      <c r="D10" s="231">
        <v>1</v>
      </c>
      <c r="E10" s="231">
        <v>0</v>
      </c>
      <c r="F10" s="231">
        <v>2</v>
      </c>
      <c r="G10" s="283">
        <v>4</v>
      </c>
    </row>
    <row r="11" spans="2:8" ht="18" customHeight="1" x14ac:dyDescent="0.2">
      <c r="B11" s="42" t="s">
        <v>30</v>
      </c>
      <c r="C11" s="231">
        <v>10</v>
      </c>
      <c r="D11" s="231">
        <v>6</v>
      </c>
      <c r="E11" s="231">
        <v>4</v>
      </c>
      <c r="F11" s="231">
        <v>3</v>
      </c>
      <c r="G11" s="283">
        <v>23</v>
      </c>
    </row>
    <row r="12" spans="2:8" ht="18" customHeight="1" x14ac:dyDescent="0.2">
      <c r="B12" s="42" t="s">
        <v>31</v>
      </c>
      <c r="C12" s="231">
        <v>0</v>
      </c>
      <c r="D12" s="231">
        <v>1</v>
      </c>
      <c r="E12" s="231">
        <v>0</v>
      </c>
      <c r="F12" s="231">
        <v>0</v>
      </c>
      <c r="G12" s="283">
        <v>1</v>
      </c>
    </row>
    <row r="13" spans="2:8" ht="18" customHeight="1" x14ac:dyDescent="0.2">
      <c r="B13" s="42" t="s">
        <v>32</v>
      </c>
      <c r="C13" s="231">
        <v>12</v>
      </c>
      <c r="D13" s="231">
        <v>19</v>
      </c>
      <c r="E13" s="231">
        <v>4</v>
      </c>
      <c r="F13" s="231">
        <v>9</v>
      </c>
      <c r="G13" s="283">
        <v>44</v>
      </c>
    </row>
    <row r="14" spans="2:8" ht="18" customHeight="1" x14ac:dyDescent="0.2">
      <c r="B14" s="42" t="s">
        <v>33</v>
      </c>
      <c r="C14" s="231">
        <v>3</v>
      </c>
      <c r="D14" s="231">
        <v>3</v>
      </c>
      <c r="E14" s="231">
        <v>0</v>
      </c>
      <c r="F14" s="231">
        <v>2</v>
      </c>
      <c r="G14" s="283">
        <v>8</v>
      </c>
    </row>
    <row r="15" spans="2:8" ht="18" customHeight="1" x14ac:dyDescent="0.2">
      <c r="B15" s="42" t="s">
        <v>34</v>
      </c>
      <c r="C15" s="231">
        <v>0</v>
      </c>
      <c r="D15" s="231">
        <v>3</v>
      </c>
      <c r="E15" s="231">
        <v>0</v>
      </c>
      <c r="F15" s="231">
        <v>3</v>
      </c>
      <c r="G15" s="283">
        <v>6</v>
      </c>
    </row>
    <row r="16" spans="2:8" ht="18" customHeight="1" x14ac:dyDescent="0.2">
      <c r="B16" s="42" t="s">
        <v>35</v>
      </c>
      <c r="C16" s="231">
        <v>14</v>
      </c>
      <c r="D16" s="231">
        <v>26</v>
      </c>
      <c r="E16" s="231">
        <v>6</v>
      </c>
      <c r="F16" s="231">
        <v>11</v>
      </c>
      <c r="G16" s="283">
        <v>57</v>
      </c>
    </row>
    <row r="17" spans="2:7" ht="18" customHeight="1" x14ac:dyDescent="0.2">
      <c r="B17" s="42" t="s">
        <v>36</v>
      </c>
      <c r="C17" s="231">
        <v>0</v>
      </c>
      <c r="D17" s="231">
        <v>3</v>
      </c>
      <c r="E17" s="231">
        <v>0</v>
      </c>
      <c r="F17" s="231">
        <v>0</v>
      </c>
      <c r="G17" s="283">
        <v>3</v>
      </c>
    </row>
    <row r="18" spans="2:7" ht="18" customHeight="1" x14ac:dyDescent="0.2">
      <c r="B18" s="42" t="s">
        <v>37</v>
      </c>
      <c r="C18" s="231">
        <v>4</v>
      </c>
      <c r="D18" s="231">
        <v>10</v>
      </c>
      <c r="E18" s="231">
        <v>1</v>
      </c>
      <c r="F18" s="231">
        <v>5</v>
      </c>
      <c r="G18" s="283">
        <v>20</v>
      </c>
    </row>
    <row r="19" spans="2:7" ht="18" customHeight="1" x14ac:dyDescent="0.2">
      <c r="B19" s="42" t="s">
        <v>38</v>
      </c>
      <c r="C19" s="231">
        <v>4</v>
      </c>
      <c r="D19" s="231">
        <v>0</v>
      </c>
      <c r="E19" s="231">
        <v>0</v>
      </c>
      <c r="F19" s="231">
        <v>0</v>
      </c>
      <c r="G19" s="283">
        <v>4</v>
      </c>
    </row>
    <row r="20" spans="2:7" ht="18" customHeight="1" x14ac:dyDescent="0.2">
      <c r="B20" s="42" t="s">
        <v>39</v>
      </c>
      <c r="C20" s="231">
        <v>0</v>
      </c>
      <c r="D20" s="231">
        <v>0</v>
      </c>
      <c r="E20" s="231">
        <v>0</v>
      </c>
      <c r="F20" s="231">
        <v>0</v>
      </c>
      <c r="G20" s="283">
        <v>0</v>
      </c>
    </row>
    <row r="21" spans="2:7" ht="18" customHeight="1" x14ac:dyDescent="0.2">
      <c r="B21" s="42" t="s">
        <v>40</v>
      </c>
      <c r="C21" s="231">
        <v>0</v>
      </c>
      <c r="D21" s="231">
        <v>0</v>
      </c>
      <c r="E21" s="231">
        <v>2</v>
      </c>
      <c r="F21" s="231">
        <v>0</v>
      </c>
      <c r="G21" s="283">
        <v>2</v>
      </c>
    </row>
    <row r="22" spans="2:7" ht="18" customHeight="1" x14ac:dyDescent="0.2">
      <c r="B22" s="42" t="s">
        <v>41</v>
      </c>
      <c r="C22" s="231">
        <v>4</v>
      </c>
      <c r="D22" s="231">
        <v>1</v>
      </c>
      <c r="E22" s="231">
        <v>0</v>
      </c>
      <c r="F22" s="231">
        <v>2</v>
      </c>
      <c r="G22" s="283">
        <v>7</v>
      </c>
    </row>
    <row r="23" spans="2:7" ht="18" customHeight="1" x14ac:dyDescent="0.2">
      <c r="B23" s="401" t="s">
        <v>149</v>
      </c>
      <c r="C23" s="451">
        <v>71</v>
      </c>
      <c r="D23" s="451">
        <v>84</v>
      </c>
      <c r="E23" s="451">
        <v>17</v>
      </c>
      <c r="F23" s="451">
        <v>49</v>
      </c>
      <c r="G23" s="283">
        <v>221</v>
      </c>
    </row>
    <row r="24" spans="2:7" ht="18" customHeight="1" x14ac:dyDescent="0.2">
      <c r="B24" s="401" t="s">
        <v>204</v>
      </c>
      <c r="C24" s="481"/>
      <c r="D24" s="481"/>
      <c r="E24" s="481"/>
      <c r="F24" s="481"/>
      <c r="G24" s="1580"/>
    </row>
    <row r="25" spans="2:7" ht="18" customHeight="1" x14ac:dyDescent="0.2">
      <c r="B25" s="42" t="s">
        <v>27</v>
      </c>
      <c r="C25" s="231">
        <v>8</v>
      </c>
      <c r="D25" s="231">
        <v>4</v>
      </c>
      <c r="E25" s="231">
        <v>0</v>
      </c>
      <c r="F25" s="231">
        <v>3</v>
      </c>
      <c r="G25" s="283">
        <v>15</v>
      </c>
    </row>
    <row r="26" spans="2:7" ht="18" customHeight="1" x14ac:dyDescent="0.2">
      <c r="B26" s="42" t="s">
        <v>28</v>
      </c>
      <c r="C26" s="231">
        <v>3</v>
      </c>
      <c r="D26" s="231">
        <v>0</v>
      </c>
      <c r="E26" s="231">
        <v>0</v>
      </c>
      <c r="F26" s="231">
        <v>0</v>
      </c>
      <c r="G26" s="283">
        <v>3</v>
      </c>
    </row>
    <row r="27" spans="2:7" ht="18" customHeight="1" x14ac:dyDescent="0.2">
      <c r="B27" s="42" t="s">
        <v>29</v>
      </c>
      <c r="C27" s="231">
        <v>0</v>
      </c>
      <c r="D27" s="231">
        <v>1</v>
      </c>
      <c r="E27" s="231">
        <v>0</v>
      </c>
      <c r="F27" s="231">
        <v>0</v>
      </c>
      <c r="G27" s="283">
        <v>1</v>
      </c>
    </row>
    <row r="28" spans="2:7" ht="18" customHeight="1" x14ac:dyDescent="0.2">
      <c r="B28" s="42" t="s">
        <v>30</v>
      </c>
      <c r="C28" s="231">
        <v>8</v>
      </c>
      <c r="D28" s="231">
        <v>4</v>
      </c>
      <c r="E28" s="231">
        <v>1</v>
      </c>
      <c r="F28" s="231">
        <v>0</v>
      </c>
      <c r="G28" s="283">
        <v>13</v>
      </c>
    </row>
    <row r="29" spans="2:7" ht="18" customHeight="1" x14ac:dyDescent="0.2">
      <c r="B29" s="42" t="s">
        <v>31</v>
      </c>
      <c r="C29" s="231">
        <v>2</v>
      </c>
      <c r="D29" s="231">
        <v>0</v>
      </c>
      <c r="E29" s="231">
        <v>0</v>
      </c>
      <c r="F29" s="231">
        <v>0</v>
      </c>
      <c r="G29" s="283">
        <v>2</v>
      </c>
    </row>
    <row r="30" spans="2:7" ht="18" customHeight="1" x14ac:dyDescent="0.2">
      <c r="B30" s="42" t="s">
        <v>32</v>
      </c>
      <c r="C30" s="231">
        <v>4</v>
      </c>
      <c r="D30" s="231">
        <v>13</v>
      </c>
      <c r="E30" s="231">
        <v>2</v>
      </c>
      <c r="F30" s="231">
        <v>0</v>
      </c>
      <c r="G30" s="283">
        <v>19</v>
      </c>
    </row>
    <row r="31" spans="2:7" ht="18" customHeight="1" x14ac:dyDescent="0.2">
      <c r="B31" s="42" t="s">
        <v>33</v>
      </c>
      <c r="C31" s="231">
        <v>7</v>
      </c>
      <c r="D31" s="231">
        <v>4</v>
      </c>
      <c r="E31" s="231">
        <v>3</v>
      </c>
      <c r="F31" s="231">
        <v>0</v>
      </c>
      <c r="G31" s="283">
        <v>14</v>
      </c>
    </row>
    <row r="32" spans="2:7" ht="18" customHeight="1" x14ac:dyDescent="0.2">
      <c r="B32" s="42" t="s">
        <v>34</v>
      </c>
      <c r="C32" s="231">
        <v>2</v>
      </c>
      <c r="D32" s="231">
        <v>0</v>
      </c>
      <c r="E32" s="231">
        <v>0</v>
      </c>
      <c r="F32" s="231">
        <v>0</v>
      </c>
      <c r="G32" s="283">
        <v>2</v>
      </c>
    </row>
    <row r="33" spans="2:7" ht="18" customHeight="1" x14ac:dyDescent="0.2">
      <c r="B33" s="42" t="s">
        <v>35</v>
      </c>
      <c r="C33" s="231">
        <v>4</v>
      </c>
      <c r="D33" s="231">
        <v>2</v>
      </c>
      <c r="E33" s="231">
        <v>4</v>
      </c>
      <c r="F33" s="231">
        <v>1</v>
      </c>
      <c r="G33" s="283">
        <v>11</v>
      </c>
    </row>
    <row r="34" spans="2:7" ht="18" customHeight="1" x14ac:dyDescent="0.2">
      <c r="B34" s="42" t="s">
        <v>36</v>
      </c>
      <c r="C34" s="231">
        <v>1</v>
      </c>
      <c r="D34" s="231">
        <v>1</v>
      </c>
      <c r="E34" s="231">
        <v>0</v>
      </c>
      <c r="F34" s="231">
        <v>0</v>
      </c>
      <c r="G34" s="283">
        <v>2</v>
      </c>
    </row>
    <row r="35" spans="2:7" ht="18" customHeight="1" x14ac:dyDescent="0.2">
      <c r="B35" s="42" t="s">
        <v>37</v>
      </c>
      <c r="C35" s="231">
        <v>8</v>
      </c>
      <c r="D35" s="231">
        <v>8</v>
      </c>
      <c r="E35" s="231">
        <v>1</v>
      </c>
      <c r="F35" s="231">
        <v>0</v>
      </c>
      <c r="G35" s="283">
        <v>17</v>
      </c>
    </row>
    <row r="36" spans="2:7" ht="18" customHeight="1" x14ac:dyDescent="0.2">
      <c r="B36" s="42" t="s">
        <v>38</v>
      </c>
      <c r="C36" s="231">
        <v>8</v>
      </c>
      <c r="D36" s="231">
        <v>1</v>
      </c>
      <c r="E36" s="231">
        <v>0</v>
      </c>
      <c r="F36" s="231">
        <v>0</v>
      </c>
      <c r="G36" s="283">
        <v>9</v>
      </c>
    </row>
    <row r="37" spans="2:7" ht="18" customHeight="1" x14ac:dyDescent="0.2">
      <c r="B37" s="42" t="s">
        <v>39</v>
      </c>
      <c r="C37" s="231">
        <v>2</v>
      </c>
      <c r="D37" s="231">
        <v>0</v>
      </c>
      <c r="E37" s="231">
        <v>0</v>
      </c>
      <c r="F37" s="231">
        <v>0</v>
      </c>
      <c r="G37" s="283">
        <v>2</v>
      </c>
    </row>
    <row r="38" spans="2:7" ht="18" customHeight="1" x14ac:dyDescent="0.2">
      <c r="B38" s="42" t="s">
        <v>40</v>
      </c>
      <c r="C38" s="231">
        <v>2</v>
      </c>
      <c r="D38" s="231">
        <v>1</v>
      </c>
      <c r="E38" s="231">
        <v>1</v>
      </c>
      <c r="F38" s="231">
        <v>0</v>
      </c>
      <c r="G38" s="283">
        <v>4</v>
      </c>
    </row>
    <row r="39" spans="2:7" ht="18" customHeight="1" x14ac:dyDescent="0.2">
      <c r="B39" s="42" t="s">
        <v>41</v>
      </c>
      <c r="C39" s="231">
        <v>7</v>
      </c>
      <c r="D39" s="231">
        <v>1</v>
      </c>
      <c r="E39" s="231">
        <v>0</v>
      </c>
      <c r="F39" s="231">
        <v>1</v>
      </c>
      <c r="G39" s="283">
        <v>9</v>
      </c>
    </row>
    <row r="40" spans="2:7" ht="18" customHeight="1" x14ac:dyDescent="0.2">
      <c r="B40" s="42" t="s">
        <v>42</v>
      </c>
      <c r="C40" s="231">
        <v>1</v>
      </c>
      <c r="D40" s="231">
        <v>1</v>
      </c>
      <c r="E40" s="231">
        <v>0</v>
      </c>
      <c r="F40" s="231">
        <v>1</v>
      </c>
      <c r="G40" s="283">
        <v>3</v>
      </c>
    </row>
    <row r="41" spans="2:7" ht="18" customHeight="1" x14ac:dyDescent="0.2">
      <c r="B41" s="401" t="s">
        <v>151</v>
      </c>
      <c r="C41" s="451">
        <v>67</v>
      </c>
      <c r="D41" s="451">
        <v>41</v>
      </c>
      <c r="E41" s="451">
        <v>12</v>
      </c>
      <c r="F41" s="451">
        <v>6</v>
      </c>
      <c r="G41" s="283">
        <v>126</v>
      </c>
    </row>
    <row r="42" spans="2:7" ht="18" customHeight="1" x14ac:dyDescent="0.2">
      <c r="B42" s="407" t="s">
        <v>152</v>
      </c>
      <c r="C42" s="482"/>
      <c r="D42" s="482"/>
      <c r="E42" s="482"/>
      <c r="F42" s="482"/>
      <c r="G42" s="1581"/>
    </row>
    <row r="43" spans="2:7" ht="18" customHeight="1" x14ac:dyDescent="0.2">
      <c r="B43" s="314" t="s">
        <v>27</v>
      </c>
      <c r="C43" s="285">
        <v>26</v>
      </c>
      <c r="D43" s="285">
        <v>11</v>
      </c>
      <c r="E43" s="285">
        <v>0</v>
      </c>
      <c r="F43" s="285">
        <v>14</v>
      </c>
      <c r="G43" s="237">
        <v>51</v>
      </c>
    </row>
    <row r="44" spans="2:7" ht="18" customHeight="1" x14ac:dyDescent="0.2">
      <c r="B44" s="314" t="s">
        <v>28</v>
      </c>
      <c r="C44" s="285">
        <v>4</v>
      </c>
      <c r="D44" s="285">
        <v>4</v>
      </c>
      <c r="E44" s="285">
        <v>0</v>
      </c>
      <c r="F44" s="285">
        <v>1</v>
      </c>
      <c r="G44" s="237">
        <v>9</v>
      </c>
    </row>
    <row r="45" spans="2:7" ht="18" customHeight="1" x14ac:dyDescent="0.2">
      <c r="B45" s="314" t="s">
        <v>29</v>
      </c>
      <c r="C45" s="285">
        <v>1</v>
      </c>
      <c r="D45" s="285">
        <v>2</v>
      </c>
      <c r="E45" s="285">
        <v>0</v>
      </c>
      <c r="F45" s="285">
        <v>2</v>
      </c>
      <c r="G45" s="237">
        <v>5</v>
      </c>
    </row>
    <row r="46" spans="2:7" ht="18" customHeight="1" x14ac:dyDescent="0.2">
      <c r="B46" s="314" t="s">
        <v>30</v>
      </c>
      <c r="C46" s="285">
        <v>18</v>
      </c>
      <c r="D46" s="285">
        <v>10</v>
      </c>
      <c r="E46" s="285">
        <v>5</v>
      </c>
      <c r="F46" s="285">
        <v>3</v>
      </c>
      <c r="G46" s="237">
        <v>36</v>
      </c>
    </row>
    <row r="47" spans="2:7" ht="18" customHeight="1" x14ac:dyDescent="0.2">
      <c r="B47" s="314" t="s">
        <v>31</v>
      </c>
      <c r="C47" s="285">
        <v>2</v>
      </c>
      <c r="D47" s="285">
        <v>1</v>
      </c>
      <c r="E47" s="285">
        <v>0</v>
      </c>
      <c r="F47" s="285">
        <v>0</v>
      </c>
      <c r="G47" s="237">
        <v>3</v>
      </c>
    </row>
    <row r="48" spans="2:7" ht="18" customHeight="1" x14ac:dyDescent="0.2">
      <c r="B48" s="314" t="s">
        <v>32</v>
      </c>
      <c r="C48" s="285">
        <v>16</v>
      </c>
      <c r="D48" s="285">
        <v>32</v>
      </c>
      <c r="E48" s="285">
        <v>6</v>
      </c>
      <c r="F48" s="285">
        <v>9</v>
      </c>
      <c r="G48" s="237">
        <v>63</v>
      </c>
    </row>
    <row r="49" spans="2:7" ht="18" customHeight="1" x14ac:dyDescent="0.2">
      <c r="B49" s="314" t="s">
        <v>33</v>
      </c>
      <c r="C49" s="285">
        <v>10</v>
      </c>
      <c r="D49" s="285">
        <v>7</v>
      </c>
      <c r="E49" s="285">
        <v>3</v>
      </c>
      <c r="F49" s="285">
        <v>2</v>
      </c>
      <c r="G49" s="237">
        <v>22</v>
      </c>
    </row>
    <row r="50" spans="2:7" ht="18" customHeight="1" x14ac:dyDescent="0.2">
      <c r="B50" s="314" t="s">
        <v>34</v>
      </c>
      <c r="C50" s="285">
        <v>2</v>
      </c>
      <c r="D50" s="285">
        <v>3</v>
      </c>
      <c r="E50" s="285">
        <v>0</v>
      </c>
      <c r="F50" s="285">
        <v>3</v>
      </c>
      <c r="G50" s="237">
        <v>8</v>
      </c>
    </row>
    <row r="51" spans="2:7" ht="18" customHeight="1" x14ac:dyDescent="0.2">
      <c r="B51" s="314" t="s">
        <v>35</v>
      </c>
      <c r="C51" s="285">
        <v>18</v>
      </c>
      <c r="D51" s="285">
        <v>28</v>
      </c>
      <c r="E51" s="285">
        <v>10</v>
      </c>
      <c r="F51" s="285">
        <v>12</v>
      </c>
      <c r="G51" s="237">
        <v>68</v>
      </c>
    </row>
    <row r="52" spans="2:7" ht="18" customHeight="1" x14ac:dyDescent="0.2">
      <c r="B52" s="314" t="s">
        <v>36</v>
      </c>
      <c r="C52" s="285">
        <v>1</v>
      </c>
      <c r="D52" s="285">
        <v>4</v>
      </c>
      <c r="E52" s="285">
        <v>0</v>
      </c>
      <c r="F52" s="285">
        <v>0</v>
      </c>
      <c r="G52" s="237">
        <v>5</v>
      </c>
    </row>
    <row r="53" spans="2:7" ht="18" customHeight="1" x14ac:dyDescent="0.2">
      <c r="B53" s="314" t="s">
        <v>37</v>
      </c>
      <c r="C53" s="285">
        <v>12</v>
      </c>
      <c r="D53" s="285">
        <v>18</v>
      </c>
      <c r="E53" s="285">
        <v>2</v>
      </c>
      <c r="F53" s="285">
        <v>5</v>
      </c>
      <c r="G53" s="237">
        <v>37</v>
      </c>
    </row>
    <row r="54" spans="2:7" ht="18" customHeight="1" x14ac:dyDescent="0.2">
      <c r="B54" s="314" t="s">
        <v>38</v>
      </c>
      <c r="C54" s="285">
        <v>12</v>
      </c>
      <c r="D54" s="285">
        <v>1</v>
      </c>
      <c r="E54" s="285">
        <v>0</v>
      </c>
      <c r="F54" s="285">
        <v>0</v>
      </c>
      <c r="G54" s="237">
        <v>13</v>
      </c>
    </row>
    <row r="55" spans="2:7" ht="18" customHeight="1" x14ac:dyDescent="0.2">
      <c r="B55" s="314" t="s">
        <v>39</v>
      </c>
      <c r="C55" s="285">
        <v>2</v>
      </c>
      <c r="D55" s="285">
        <v>0</v>
      </c>
      <c r="E55" s="285">
        <v>0</v>
      </c>
      <c r="F55" s="285">
        <v>0</v>
      </c>
      <c r="G55" s="237">
        <v>2</v>
      </c>
    </row>
    <row r="56" spans="2:7" ht="18" customHeight="1" x14ac:dyDescent="0.2">
      <c r="B56" s="314" t="s">
        <v>40</v>
      </c>
      <c r="C56" s="285">
        <v>2</v>
      </c>
      <c r="D56" s="285">
        <v>1</v>
      </c>
      <c r="E56" s="285">
        <v>3</v>
      </c>
      <c r="F56" s="285">
        <v>0</v>
      </c>
      <c r="G56" s="237">
        <v>6</v>
      </c>
    </row>
    <row r="57" spans="2:7" ht="18" customHeight="1" x14ac:dyDescent="0.2">
      <c r="B57" s="314" t="s">
        <v>41</v>
      </c>
      <c r="C57" s="285">
        <v>11</v>
      </c>
      <c r="D57" s="285">
        <v>2</v>
      </c>
      <c r="E57" s="285">
        <v>0</v>
      </c>
      <c r="F57" s="285">
        <v>3</v>
      </c>
      <c r="G57" s="237">
        <v>16</v>
      </c>
    </row>
    <row r="58" spans="2:7" ht="18" customHeight="1" x14ac:dyDescent="0.2">
      <c r="B58" s="496" t="s">
        <v>42</v>
      </c>
      <c r="C58" s="285">
        <v>1</v>
      </c>
      <c r="D58" s="285">
        <v>1</v>
      </c>
      <c r="E58" s="285">
        <v>0</v>
      </c>
      <c r="F58" s="285">
        <v>1</v>
      </c>
      <c r="G58" s="237">
        <v>3</v>
      </c>
    </row>
    <row r="59" spans="2:7" ht="18" customHeight="1" x14ac:dyDescent="0.2">
      <c r="B59" s="407" t="s">
        <v>165</v>
      </c>
      <c r="C59" s="453">
        <v>138</v>
      </c>
      <c r="D59" s="453">
        <v>125</v>
      </c>
      <c r="E59" s="453">
        <v>29</v>
      </c>
      <c r="F59" s="453">
        <v>55</v>
      </c>
      <c r="G59" s="237">
        <v>347</v>
      </c>
    </row>
    <row r="60" spans="2:7" x14ac:dyDescent="0.2">
      <c r="B60" s="1940" t="s">
        <v>238</v>
      </c>
      <c r="C60" s="1940"/>
      <c r="D60" s="1940"/>
      <c r="E60" s="1940"/>
      <c r="F60" s="1940"/>
      <c r="G60" s="1940"/>
    </row>
    <row r="61" spans="2:7" x14ac:dyDescent="0.2">
      <c r="B61" s="409"/>
      <c r="C61" s="409"/>
      <c r="D61" s="409"/>
      <c r="E61" s="409"/>
      <c r="F61" s="409"/>
      <c r="G61" s="409"/>
    </row>
    <row r="62" spans="2:7" x14ac:dyDescent="0.2">
      <c r="B62" s="409"/>
      <c r="C62" s="483"/>
      <c r="D62" s="483"/>
      <c r="E62" s="483"/>
      <c r="F62" s="483"/>
      <c r="G62" s="497"/>
    </row>
    <row r="63" spans="2:7" x14ac:dyDescent="0.2">
      <c r="B63" s="498"/>
      <c r="C63" s="483"/>
      <c r="D63" s="483"/>
      <c r="E63" s="483"/>
      <c r="F63" s="483"/>
      <c r="G63" s="498"/>
    </row>
    <row r="64" spans="2:7" x14ac:dyDescent="0.2">
      <c r="C64" s="483"/>
      <c r="D64" s="483"/>
      <c r="E64" s="483"/>
      <c r="F64" s="483"/>
    </row>
  </sheetData>
  <mergeCells count="5">
    <mergeCell ref="B2:G2"/>
    <mergeCell ref="B3:G3"/>
    <mergeCell ref="B4:G4"/>
    <mergeCell ref="B5:G5"/>
    <mergeCell ref="B60:G60"/>
  </mergeCells>
  <hyperlinks>
    <hyperlink ref="H2" location="'Indice Total'!A7"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64"/>
  <sheetViews>
    <sheetView showGridLines="0" zoomScale="90" zoomScaleNormal="90" workbookViewId="0"/>
  </sheetViews>
  <sheetFormatPr baseColWidth="10" defaultColWidth="11.42578125" defaultRowHeight="12.75" x14ac:dyDescent="0.2"/>
  <cols>
    <col min="1" max="1" width="23.7109375" style="80" customWidth="1"/>
    <col min="2" max="2" width="65.42578125" style="80" customWidth="1"/>
    <col min="3" max="5" width="13.7109375" style="503" customWidth="1"/>
    <col min="6" max="16384" width="11.42578125" style="80"/>
  </cols>
  <sheetData>
    <row r="1" spans="2:6" ht="42.95" customHeight="1" x14ac:dyDescent="0.25">
      <c r="B1" s="495"/>
      <c r="C1" s="478"/>
      <c r="D1" s="247"/>
      <c r="E1" s="478"/>
    </row>
    <row r="2" spans="2:6" ht="18" x14ac:dyDescent="0.2">
      <c r="B2" s="1818" t="s">
        <v>246</v>
      </c>
      <c r="C2" s="1818"/>
      <c r="D2" s="1818"/>
      <c r="E2" s="1818"/>
      <c r="F2" s="3" t="s">
        <v>885</v>
      </c>
    </row>
    <row r="3" spans="2:6" ht="36" customHeight="1" x14ac:dyDescent="0.2">
      <c r="B3" s="1851" t="s">
        <v>247</v>
      </c>
      <c r="C3" s="1851"/>
      <c r="D3" s="1851"/>
      <c r="E3" s="1851"/>
    </row>
    <row r="4" spans="2:6" ht="19.149999999999999" customHeight="1" thickBot="1" x14ac:dyDescent="0.25">
      <c r="B4" s="1941">
        <v>2017</v>
      </c>
      <c r="C4" s="1941"/>
      <c r="D4" s="1941"/>
      <c r="E4" s="1941"/>
    </row>
    <row r="5" spans="2:6" x14ac:dyDescent="0.2">
      <c r="B5" s="328"/>
      <c r="C5" s="499"/>
      <c r="D5" s="499"/>
      <c r="E5" s="499"/>
    </row>
    <row r="6" spans="2:6" ht="25.5" customHeight="1" x14ac:dyDescent="0.2">
      <c r="B6" s="228" t="s">
        <v>22</v>
      </c>
      <c r="C6" s="229" t="s">
        <v>50</v>
      </c>
      <c r="D6" s="229" t="s">
        <v>51</v>
      </c>
      <c r="E6" s="229" t="s">
        <v>10</v>
      </c>
    </row>
    <row r="7" spans="2:6" ht="18" customHeight="1" x14ac:dyDescent="0.25">
      <c r="B7" s="289" t="s">
        <v>203</v>
      </c>
      <c r="C7" s="500"/>
      <c r="D7" s="500"/>
      <c r="E7" s="501"/>
    </row>
    <row r="8" spans="2:6" ht="18" customHeight="1" x14ac:dyDescent="0.25">
      <c r="B8" s="42" t="s">
        <v>27</v>
      </c>
      <c r="C8" s="231">
        <v>36</v>
      </c>
      <c r="D8" s="231">
        <v>0</v>
      </c>
      <c r="E8" s="501">
        <v>36</v>
      </c>
    </row>
    <row r="9" spans="2:6" ht="18" customHeight="1" x14ac:dyDescent="0.25">
      <c r="B9" s="42" t="s">
        <v>28</v>
      </c>
      <c r="C9" s="231">
        <v>6</v>
      </c>
      <c r="D9" s="231">
        <v>0</v>
      </c>
      <c r="E9" s="501">
        <v>6</v>
      </c>
    </row>
    <row r="10" spans="2:6" ht="18" customHeight="1" x14ac:dyDescent="0.25">
      <c r="B10" s="42" t="s">
        <v>29</v>
      </c>
      <c r="C10" s="231">
        <v>4</v>
      </c>
      <c r="D10" s="231">
        <v>0</v>
      </c>
      <c r="E10" s="501">
        <v>4</v>
      </c>
    </row>
    <row r="11" spans="2:6" ht="18" customHeight="1" x14ac:dyDescent="0.25">
      <c r="B11" s="42" t="s">
        <v>30</v>
      </c>
      <c r="C11" s="231">
        <v>22</v>
      </c>
      <c r="D11" s="231">
        <v>1</v>
      </c>
      <c r="E11" s="501">
        <v>23</v>
      </c>
    </row>
    <row r="12" spans="2:6" ht="18" customHeight="1" x14ac:dyDescent="0.25">
      <c r="B12" s="42" t="s">
        <v>31</v>
      </c>
      <c r="C12" s="231">
        <v>1</v>
      </c>
      <c r="D12" s="231">
        <v>0</v>
      </c>
      <c r="E12" s="501">
        <v>1</v>
      </c>
    </row>
    <row r="13" spans="2:6" ht="18" customHeight="1" x14ac:dyDescent="0.25">
      <c r="B13" s="42" t="s">
        <v>32</v>
      </c>
      <c r="C13" s="231">
        <v>43</v>
      </c>
      <c r="D13" s="231">
        <v>1</v>
      </c>
      <c r="E13" s="501">
        <v>44</v>
      </c>
    </row>
    <row r="14" spans="2:6" ht="18" customHeight="1" x14ac:dyDescent="0.25">
      <c r="B14" s="42" t="s">
        <v>33</v>
      </c>
      <c r="C14" s="231">
        <v>8</v>
      </c>
      <c r="D14" s="231">
        <v>0</v>
      </c>
      <c r="E14" s="501">
        <v>8</v>
      </c>
    </row>
    <row r="15" spans="2:6" ht="18" customHeight="1" x14ac:dyDescent="0.25">
      <c r="B15" s="42" t="s">
        <v>34</v>
      </c>
      <c r="C15" s="231">
        <v>3</v>
      </c>
      <c r="D15" s="231">
        <v>3</v>
      </c>
      <c r="E15" s="501">
        <v>6</v>
      </c>
    </row>
    <row r="16" spans="2:6" ht="18" customHeight="1" x14ac:dyDescent="0.25">
      <c r="B16" s="42" t="s">
        <v>35</v>
      </c>
      <c r="C16" s="231">
        <v>57</v>
      </c>
      <c r="D16" s="231">
        <v>0</v>
      </c>
      <c r="E16" s="501">
        <v>57</v>
      </c>
    </row>
    <row r="17" spans="2:5" ht="18" customHeight="1" x14ac:dyDescent="0.25">
      <c r="B17" s="42" t="s">
        <v>36</v>
      </c>
      <c r="C17" s="231">
        <v>3</v>
      </c>
      <c r="D17" s="231">
        <v>0</v>
      </c>
      <c r="E17" s="501">
        <v>3</v>
      </c>
    </row>
    <row r="18" spans="2:5" ht="18" customHeight="1" x14ac:dyDescent="0.25">
      <c r="B18" s="42" t="s">
        <v>37</v>
      </c>
      <c r="C18" s="231">
        <v>18</v>
      </c>
      <c r="D18" s="231">
        <v>2</v>
      </c>
      <c r="E18" s="501">
        <v>20</v>
      </c>
    </row>
    <row r="19" spans="2:5" ht="18" customHeight="1" x14ac:dyDescent="0.25">
      <c r="B19" s="42" t="s">
        <v>38</v>
      </c>
      <c r="C19" s="231">
        <v>2</v>
      </c>
      <c r="D19" s="231">
        <v>2</v>
      </c>
      <c r="E19" s="501">
        <v>4</v>
      </c>
    </row>
    <row r="20" spans="2:5" ht="18" customHeight="1" x14ac:dyDescent="0.25">
      <c r="B20" s="42" t="s">
        <v>39</v>
      </c>
      <c r="C20" s="231">
        <v>0</v>
      </c>
      <c r="D20" s="231">
        <v>0</v>
      </c>
      <c r="E20" s="501">
        <v>0</v>
      </c>
    </row>
    <row r="21" spans="2:5" ht="18" customHeight="1" x14ac:dyDescent="0.25">
      <c r="B21" s="42" t="s">
        <v>40</v>
      </c>
      <c r="C21" s="231">
        <v>2</v>
      </c>
      <c r="D21" s="231">
        <v>0</v>
      </c>
      <c r="E21" s="501">
        <v>2</v>
      </c>
    </row>
    <row r="22" spans="2:5" ht="18" customHeight="1" x14ac:dyDescent="0.25">
      <c r="B22" s="42" t="s">
        <v>41</v>
      </c>
      <c r="C22" s="231">
        <v>6</v>
      </c>
      <c r="D22" s="231">
        <v>1</v>
      </c>
      <c r="E22" s="501">
        <v>7</v>
      </c>
    </row>
    <row r="23" spans="2:5" ht="18" customHeight="1" x14ac:dyDescent="0.25">
      <c r="B23" s="289" t="s">
        <v>149</v>
      </c>
      <c r="C23" s="283">
        <v>211</v>
      </c>
      <c r="D23" s="283">
        <v>10</v>
      </c>
      <c r="E23" s="501">
        <v>221</v>
      </c>
    </row>
    <row r="24" spans="2:5" ht="18" customHeight="1" x14ac:dyDescent="0.25">
      <c r="B24" s="289" t="s">
        <v>204</v>
      </c>
      <c r="C24" s="283"/>
      <c r="D24" s="283"/>
      <c r="E24" s="501"/>
    </row>
    <row r="25" spans="2:5" ht="18" customHeight="1" x14ac:dyDescent="0.25">
      <c r="B25" s="42" t="s">
        <v>27</v>
      </c>
      <c r="C25" s="231">
        <v>12</v>
      </c>
      <c r="D25" s="231">
        <v>3</v>
      </c>
      <c r="E25" s="501">
        <v>15</v>
      </c>
    </row>
    <row r="26" spans="2:5" ht="18" customHeight="1" x14ac:dyDescent="0.25">
      <c r="B26" s="42" t="s">
        <v>28</v>
      </c>
      <c r="C26" s="231">
        <v>1</v>
      </c>
      <c r="D26" s="231">
        <v>2</v>
      </c>
      <c r="E26" s="501">
        <v>3</v>
      </c>
    </row>
    <row r="27" spans="2:5" ht="18" customHeight="1" x14ac:dyDescent="0.25">
      <c r="B27" s="42" t="s">
        <v>29</v>
      </c>
      <c r="C27" s="231">
        <v>1</v>
      </c>
      <c r="D27" s="231">
        <v>0</v>
      </c>
      <c r="E27" s="501">
        <v>1</v>
      </c>
    </row>
    <row r="28" spans="2:5" ht="18" customHeight="1" x14ac:dyDescent="0.25">
      <c r="B28" s="42" t="s">
        <v>30</v>
      </c>
      <c r="C28" s="231">
        <v>13</v>
      </c>
      <c r="D28" s="231">
        <v>0</v>
      </c>
      <c r="E28" s="501">
        <v>13</v>
      </c>
    </row>
    <row r="29" spans="2:5" ht="18" customHeight="1" x14ac:dyDescent="0.25">
      <c r="B29" s="42" t="s">
        <v>31</v>
      </c>
      <c r="C29" s="231">
        <v>2</v>
      </c>
      <c r="D29" s="231">
        <v>0</v>
      </c>
      <c r="E29" s="501">
        <v>2</v>
      </c>
    </row>
    <row r="30" spans="2:5" ht="18" customHeight="1" x14ac:dyDescent="0.25">
      <c r="B30" s="42" t="s">
        <v>32</v>
      </c>
      <c r="C30" s="231">
        <v>17</v>
      </c>
      <c r="D30" s="231">
        <v>2</v>
      </c>
      <c r="E30" s="501">
        <v>19</v>
      </c>
    </row>
    <row r="31" spans="2:5" ht="18" customHeight="1" x14ac:dyDescent="0.25">
      <c r="B31" s="42" t="s">
        <v>33</v>
      </c>
      <c r="C31" s="231">
        <v>11</v>
      </c>
      <c r="D31" s="231">
        <v>3</v>
      </c>
      <c r="E31" s="501">
        <v>14</v>
      </c>
    </row>
    <row r="32" spans="2:5" ht="18" customHeight="1" x14ac:dyDescent="0.25">
      <c r="B32" s="42" t="s">
        <v>34</v>
      </c>
      <c r="C32" s="231">
        <v>1</v>
      </c>
      <c r="D32" s="231">
        <v>1</v>
      </c>
      <c r="E32" s="501">
        <v>2</v>
      </c>
    </row>
    <row r="33" spans="2:5" ht="18" customHeight="1" x14ac:dyDescent="0.25">
      <c r="B33" s="42" t="s">
        <v>35</v>
      </c>
      <c r="C33" s="231">
        <v>11</v>
      </c>
      <c r="D33" s="231">
        <v>0</v>
      </c>
      <c r="E33" s="501">
        <v>11</v>
      </c>
    </row>
    <row r="34" spans="2:5" ht="18" customHeight="1" x14ac:dyDescent="0.25">
      <c r="B34" s="42" t="s">
        <v>36</v>
      </c>
      <c r="C34" s="231">
        <v>1</v>
      </c>
      <c r="D34" s="231">
        <v>1</v>
      </c>
      <c r="E34" s="501">
        <v>2</v>
      </c>
    </row>
    <row r="35" spans="2:5" ht="18" customHeight="1" x14ac:dyDescent="0.25">
      <c r="B35" s="42" t="s">
        <v>37</v>
      </c>
      <c r="C35" s="231">
        <v>14</v>
      </c>
      <c r="D35" s="231">
        <v>3</v>
      </c>
      <c r="E35" s="501">
        <v>17</v>
      </c>
    </row>
    <row r="36" spans="2:5" ht="18" customHeight="1" x14ac:dyDescent="0.25">
      <c r="B36" s="42" t="s">
        <v>38</v>
      </c>
      <c r="C36" s="231">
        <v>6</v>
      </c>
      <c r="D36" s="231">
        <v>3</v>
      </c>
      <c r="E36" s="501">
        <v>9</v>
      </c>
    </row>
    <row r="37" spans="2:5" ht="18" customHeight="1" x14ac:dyDescent="0.25">
      <c r="B37" s="42" t="s">
        <v>39</v>
      </c>
      <c r="C37" s="231">
        <v>1</v>
      </c>
      <c r="D37" s="231">
        <v>1</v>
      </c>
      <c r="E37" s="501">
        <v>2</v>
      </c>
    </row>
    <row r="38" spans="2:5" ht="18" customHeight="1" x14ac:dyDescent="0.25">
      <c r="B38" s="42" t="s">
        <v>40</v>
      </c>
      <c r="C38" s="231">
        <v>1</v>
      </c>
      <c r="D38" s="231">
        <v>3</v>
      </c>
      <c r="E38" s="501">
        <v>4</v>
      </c>
    </row>
    <row r="39" spans="2:5" ht="18" customHeight="1" x14ac:dyDescent="0.25">
      <c r="B39" s="42" t="s">
        <v>41</v>
      </c>
      <c r="C39" s="231">
        <v>8</v>
      </c>
      <c r="D39" s="231">
        <v>1</v>
      </c>
      <c r="E39" s="501">
        <v>9</v>
      </c>
    </row>
    <row r="40" spans="2:5" ht="18" customHeight="1" x14ac:dyDescent="0.25">
      <c r="B40" s="42" t="s">
        <v>42</v>
      </c>
      <c r="C40" s="231">
        <v>2</v>
      </c>
      <c r="D40" s="231">
        <v>1</v>
      </c>
      <c r="E40" s="501">
        <v>3</v>
      </c>
    </row>
    <row r="41" spans="2:5" ht="18" customHeight="1" x14ac:dyDescent="0.25">
      <c r="B41" s="289" t="s">
        <v>151</v>
      </c>
      <c r="C41" s="283">
        <v>102</v>
      </c>
      <c r="D41" s="283">
        <v>24</v>
      </c>
      <c r="E41" s="501">
        <v>126</v>
      </c>
    </row>
    <row r="42" spans="2:5" ht="18" customHeight="1" x14ac:dyDescent="0.25">
      <c r="B42" s="297" t="s">
        <v>152</v>
      </c>
      <c r="C42" s="237"/>
      <c r="D42" s="237"/>
      <c r="E42" s="502"/>
    </row>
    <row r="43" spans="2:5" ht="18" customHeight="1" x14ac:dyDescent="0.25">
      <c r="B43" s="314" t="s">
        <v>27</v>
      </c>
      <c r="C43" s="285">
        <v>48</v>
      </c>
      <c r="D43" s="285">
        <v>3</v>
      </c>
      <c r="E43" s="502">
        <v>51</v>
      </c>
    </row>
    <row r="44" spans="2:5" ht="18" customHeight="1" x14ac:dyDescent="0.25">
      <c r="B44" s="314" t="s">
        <v>28</v>
      </c>
      <c r="C44" s="285">
        <v>7</v>
      </c>
      <c r="D44" s="285">
        <v>2</v>
      </c>
      <c r="E44" s="502">
        <v>9</v>
      </c>
    </row>
    <row r="45" spans="2:5" ht="18" customHeight="1" x14ac:dyDescent="0.25">
      <c r="B45" s="314" t="s">
        <v>29</v>
      </c>
      <c r="C45" s="285">
        <v>5</v>
      </c>
      <c r="D45" s="285">
        <v>0</v>
      </c>
      <c r="E45" s="502">
        <v>5</v>
      </c>
    </row>
    <row r="46" spans="2:5" ht="18" customHeight="1" x14ac:dyDescent="0.25">
      <c r="B46" s="314" t="s">
        <v>30</v>
      </c>
      <c r="C46" s="285">
        <v>35</v>
      </c>
      <c r="D46" s="285">
        <v>1</v>
      </c>
      <c r="E46" s="502">
        <v>36</v>
      </c>
    </row>
    <row r="47" spans="2:5" ht="18" customHeight="1" x14ac:dyDescent="0.25">
      <c r="B47" s="314" t="s">
        <v>31</v>
      </c>
      <c r="C47" s="285">
        <v>3</v>
      </c>
      <c r="D47" s="285">
        <v>0</v>
      </c>
      <c r="E47" s="502">
        <v>3</v>
      </c>
    </row>
    <row r="48" spans="2:5" ht="18" customHeight="1" x14ac:dyDescent="0.25">
      <c r="B48" s="314" t="s">
        <v>32</v>
      </c>
      <c r="C48" s="285">
        <v>60</v>
      </c>
      <c r="D48" s="285">
        <v>3</v>
      </c>
      <c r="E48" s="502">
        <v>63</v>
      </c>
    </row>
    <row r="49" spans="2:5" ht="18" customHeight="1" x14ac:dyDescent="0.25">
      <c r="B49" s="314" t="s">
        <v>33</v>
      </c>
      <c r="C49" s="285">
        <v>19</v>
      </c>
      <c r="D49" s="285">
        <v>3</v>
      </c>
      <c r="E49" s="502">
        <v>22</v>
      </c>
    </row>
    <row r="50" spans="2:5" ht="18" customHeight="1" x14ac:dyDescent="0.25">
      <c r="B50" s="314" t="s">
        <v>34</v>
      </c>
      <c r="C50" s="285">
        <v>4</v>
      </c>
      <c r="D50" s="285">
        <v>4</v>
      </c>
      <c r="E50" s="502">
        <v>8</v>
      </c>
    </row>
    <row r="51" spans="2:5" ht="18" customHeight="1" x14ac:dyDescent="0.25">
      <c r="B51" s="314" t="s">
        <v>35</v>
      </c>
      <c r="C51" s="285">
        <v>68</v>
      </c>
      <c r="D51" s="285">
        <v>0</v>
      </c>
      <c r="E51" s="502">
        <v>68</v>
      </c>
    </row>
    <row r="52" spans="2:5" ht="18" customHeight="1" x14ac:dyDescent="0.25">
      <c r="B52" s="314" t="s">
        <v>36</v>
      </c>
      <c r="C52" s="285">
        <v>4</v>
      </c>
      <c r="D52" s="285">
        <v>1</v>
      </c>
      <c r="E52" s="502">
        <v>5</v>
      </c>
    </row>
    <row r="53" spans="2:5" ht="18" customHeight="1" x14ac:dyDescent="0.25">
      <c r="B53" s="314" t="s">
        <v>37</v>
      </c>
      <c r="C53" s="285">
        <v>32</v>
      </c>
      <c r="D53" s="285">
        <v>5</v>
      </c>
      <c r="E53" s="502">
        <v>37</v>
      </c>
    </row>
    <row r="54" spans="2:5" ht="18" customHeight="1" x14ac:dyDescent="0.25">
      <c r="B54" s="314" t="s">
        <v>38</v>
      </c>
      <c r="C54" s="285">
        <v>8</v>
      </c>
      <c r="D54" s="285">
        <v>5</v>
      </c>
      <c r="E54" s="502">
        <v>13</v>
      </c>
    </row>
    <row r="55" spans="2:5" ht="18" customHeight="1" x14ac:dyDescent="0.2">
      <c r="B55" s="314" t="s">
        <v>39</v>
      </c>
      <c r="C55" s="285">
        <v>1</v>
      </c>
      <c r="D55" s="285">
        <v>1</v>
      </c>
      <c r="E55" s="237">
        <v>2</v>
      </c>
    </row>
    <row r="56" spans="2:5" ht="18" customHeight="1" x14ac:dyDescent="0.25">
      <c r="B56" s="314" t="s">
        <v>40</v>
      </c>
      <c r="C56" s="285">
        <v>3</v>
      </c>
      <c r="D56" s="285">
        <v>3</v>
      </c>
      <c r="E56" s="502">
        <v>6</v>
      </c>
    </row>
    <row r="57" spans="2:5" ht="18" customHeight="1" x14ac:dyDescent="0.25">
      <c r="B57" s="314" t="s">
        <v>41</v>
      </c>
      <c r="C57" s="285">
        <v>14</v>
      </c>
      <c r="D57" s="285">
        <v>2</v>
      </c>
      <c r="E57" s="502">
        <v>16</v>
      </c>
    </row>
    <row r="58" spans="2:5" ht="18" customHeight="1" x14ac:dyDescent="0.25">
      <c r="B58" s="314" t="s">
        <v>42</v>
      </c>
      <c r="C58" s="285">
        <v>2</v>
      </c>
      <c r="D58" s="285">
        <v>1</v>
      </c>
      <c r="E58" s="502">
        <v>3</v>
      </c>
    </row>
    <row r="59" spans="2:5" ht="18" customHeight="1" x14ac:dyDescent="0.25">
      <c r="B59" s="297" t="s">
        <v>178</v>
      </c>
      <c r="C59" s="237">
        <v>313</v>
      </c>
      <c r="D59" s="237">
        <v>34</v>
      </c>
      <c r="E59" s="502">
        <v>347</v>
      </c>
    </row>
    <row r="60" spans="2:5" x14ac:dyDescent="0.2">
      <c r="B60" s="491" t="s">
        <v>238</v>
      </c>
      <c r="C60" s="491"/>
      <c r="D60" s="491"/>
      <c r="E60" s="491"/>
    </row>
    <row r="62" spans="2:5" x14ac:dyDescent="0.2">
      <c r="C62" s="133"/>
      <c r="D62" s="133"/>
    </row>
    <row r="63" spans="2:5" x14ac:dyDescent="0.2">
      <c r="C63" s="133"/>
      <c r="D63" s="133"/>
    </row>
    <row r="64" spans="2:5" x14ac:dyDescent="0.2">
      <c r="C64" s="133"/>
      <c r="D64" s="133"/>
    </row>
  </sheetData>
  <mergeCells count="3">
    <mergeCell ref="B2:E2"/>
    <mergeCell ref="B3:E3"/>
    <mergeCell ref="B4:E4"/>
  </mergeCells>
  <hyperlinks>
    <hyperlink ref="F2" location="'Indice Total'!A7"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3.7109375" style="121" customWidth="1"/>
    <col min="2" max="2" width="41.85546875" style="121" customWidth="1"/>
    <col min="3" max="16384" width="11.42578125" style="121"/>
  </cols>
  <sheetData>
    <row r="1" spans="2:8" ht="42.95" customHeight="1" x14ac:dyDescent="0.2"/>
    <row r="2" spans="2:8" ht="18" x14ac:dyDescent="0.2">
      <c r="B2" s="1818" t="s">
        <v>248</v>
      </c>
      <c r="C2" s="1818"/>
      <c r="D2" s="1818"/>
      <c r="E2" s="1818"/>
      <c r="F2" s="1818"/>
      <c r="G2" s="1818"/>
      <c r="H2" s="3" t="s">
        <v>885</v>
      </c>
    </row>
    <row r="3" spans="2:8" ht="21" customHeight="1" x14ac:dyDescent="0.2">
      <c r="B3" s="1851" t="s">
        <v>249</v>
      </c>
      <c r="C3" s="1851"/>
      <c r="D3" s="1851"/>
      <c r="E3" s="1851"/>
      <c r="F3" s="1851"/>
      <c r="G3" s="1851"/>
    </row>
    <row r="4" spans="2:8" ht="19.149999999999999" customHeight="1" x14ac:dyDescent="0.2">
      <c r="B4" s="1809" t="s">
        <v>250</v>
      </c>
      <c r="C4" s="1809"/>
      <c r="D4" s="1809"/>
      <c r="E4" s="1809"/>
      <c r="F4" s="1809"/>
      <c r="G4" s="1809"/>
    </row>
    <row r="5" spans="2:8" ht="16.5" thickBot="1" x14ac:dyDescent="0.25">
      <c r="B5" s="1847" t="s">
        <v>146</v>
      </c>
      <c r="C5" s="1847"/>
      <c r="D5" s="1847"/>
      <c r="E5" s="1847"/>
      <c r="F5" s="1847"/>
      <c r="G5" s="1847"/>
    </row>
    <row r="6" spans="2:8" ht="15" customHeight="1" x14ac:dyDescent="0.2">
      <c r="B6" s="463"/>
      <c r="C6" s="328"/>
      <c r="D6" s="328"/>
      <c r="E6" s="328"/>
      <c r="F6" s="328"/>
      <c r="G6" s="464"/>
    </row>
    <row r="7" spans="2:8" ht="25.5" customHeight="1" x14ac:dyDescent="0.2">
      <c r="B7" s="228" t="s">
        <v>3</v>
      </c>
      <c r="C7" s="229">
        <v>2013</v>
      </c>
      <c r="D7" s="229">
        <v>2014</v>
      </c>
      <c r="E7" s="229">
        <v>2015</v>
      </c>
      <c r="F7" s="229">
        <v>2016</v>
      </c>
      <c r="G7" s="229">
        <v>2017</v>
      </c>
    </row>
    <row r="8" spans="2:8" ht="18" customHeight="1" x14ac:dyDescent="0.2">
      <c r="B8" s="467" t="s">
        <v>251</v>
      </c>
      <c r="C8" s="451"/>
      <c r="D8" s="451"/>
      <c r="E8" s="451"/>
      <c r="F8" s="451"/>
      <c r="G8" s="451"/>
    </row>
    <row r="9" spans="2:8" ht="18" customHeight="1" x14ac:dyDescent="0.2">
      <c r="B9" s="249" t="s">
        <v>5</v>
      </c>
      <c r="C9" s="504">
        <v>3.6772619645547824</v>
      </c>
      <c r="D9" s="504">
        <v>3.3096908182644413</v>
      </c>
      <c r="E9" s="504">
        <v>3.1396464906548314</v>
      </c>
      <c r="F9" s="504">
        <v>3.9116735783303271</v>
      </c>
      <c r="G9" s="504">
        <v>2.9106795463097828</v>
      </c>
    </row>
    <row r="10" spans="2:8" ht="18" customHeight="1" x14ac:dyDescent="0.2">
      <c r="B10" s="249" t="s">
        <v>6</v>
      </c>
      <c r="C10" s="504">
        <v>6.3401217410833981</v>
      </c>
      <c r="D10" s="504">
        <v>4.7348423973571059</v>
      </c>
      <c r="E10" s="504">
        <v>5.4163824476397915</v>
      </c>
      <c r="F10" s="504">
        <v>4.1932094509383759</v>
      </c>
      <c r="G10" s="504">
        <v>4.1354903142755202</v>
      </c>
    </row>
    <row r="11" spans="2:8" ht="18" customHeight="1" x14ac:dyDescent="0.2">
      <c r="B11" s="249" t="s">
        <v>7</v>
      </c>
      <c r="C11" s="504">
        <v>4.8167125103455106</v>
      </c>
      <c r="D11" s="504">
        <v>5.1284117675071155</v>
      </c>
      <c r="E11" s="504">
        <v>3.6007819097917113</v>
      </c>
      <c r="F11" s="504">
        <v>3.9014603432073289</v>
      </c>
      <c r="G11" s="504">
        <v>2.9344373338680532</v>
      </c>
    </row>
    <row r="12" spans="2:8" ht="18" customHeight="1" x14ac:dyDescent="0.2">
      <c r="B12" s="249" t="s">
        <v>232</v>
      </c>
      <c r="C12" s="504">
        <v>7.207974459374193</v>
      </c>
      <c r="D12" s="504">
        <v>7.5694757449912444</v>
      </c>
      <c r="E12" s="504">
        <v>6.9896333722702249</v>
      </c>
      <c r="F12" s="504">
        <v>5.8222646141215018</v>
      </c>
      <c r="G12" s="504">
        <v>6.4346775717671738</v>
      </c>
    </row>
    <row r="13" spans="2:8" ht="18" customHeight="1" x14ac:dyDescent="0.2">
      <c r="B13" s="467" t="s">
        <v>10</v>
      </c>
      <c r="C13" s="505">
        <v>5.2596863970727954</v>
      </c>
      <c r="D13" s="505">
        <v>4.6300679262844922</v>
      </c>
      <c r="E13" s="505">
        <v>4.5148866435901853</v>
      </c>
      <c r="F13" s="505">
        <v>4.2709592421923706</v>
      </c>
      <c r="G13" s="505">
        <v>3.8029243168731908</v>
      </c>
    </row>
    <row r="14" spans="2:8" ht="18" customHeight="1" x14ac:dyDescent="0.2">
      <c r="B14" s="467" t="s">
        <v>252</v>
      </c>
      <c r="C14" s="441"/>
      <c r="D14" s="441"/>
      <c r="E14" s="441"/>
      <c r="F14" s="441"/>
      <c r="G14" s="441"/>
    </row>
    <row r="15" spans="2:8" ht="18" customHeight="1" x14ac:dyDescent="0.2">
      <c r="B15" s="249" t="s">
        <v>5</v>
      </c>
      <c r="C15" s="504">
        <v>2.8700581186769032</v>
      </c>
      <c r="D15" s="504">
        <v>1.8725882261233024</v>
      </c>
      <c r="E15" s="504">
        <v>3.0123635248174736</v>
      </c>
      <c r="F15" s="504">
        <v>3.0794026042174916</v>
      </c>
      <c r="G15" s="504">
        <v>2.746697600038809</v>
      </c>
    </row>
    <row r="16" spans="2:8" ht="18" customHeight="1" x14ac:dyDescent="0.2">
      <c r="B16" s="249" t="s">
        <v>6</v>
      </c>
      <c r="C16" s="504">
        <v>4.1371980852832335</v>
      </c>
      <c r="D16" s="504">
        <v>3.6708328698611274</v>
      </c>
      <c r="E16" s="504">
        <v>3.1248360274844953</v>
      </c>
      <c r="F16" s="504">
        <v>3.1827975350496107</v>
      </c>
      <c r="G16" s="504">
        <v>2.0185131295868608</v>
      </c>
    </row>
    <row r="17" spans="1:7" ht="18" customHeight="1" x14ac:dyDescent="0.2">
      <c r="B17" s="249" t="s">
        <v>7</v>
      </c>
      <c r="C17" s="504">
        <v>2.7788726021224104</v>
      </c>
      <c r="D17" s="504">
        <v>2.9305210100040662</v>
      </c>
      <c r="E17" s="504">
        <v>2.7005864323437838</v>
      </c>
      <c r="F17" s="504">
        <v>3.5467821301884808</v>
      </c>
      <c r="G17" s="504">
        <v>2.0713675297892138</v>
      </c>
    </row>
    <row r="18" spans="1:7" ht="18" customHeight="1" x14ac:dyDescent="0.2">
      <c r="B18" s="249" t="s">
        <v>232</v>
      </c>
      <c r="C18" s="504">
        <v>1.6633787213940445</v>
      </c>
      <c r="D18" s="504">
        <v>1.6056463701496577</v>
      </c>
      <c r="E18" s="504">
        <v>2.2072526438748072</v>
      </c>
      <c r="F18" s="504">
        <v>2.4048484275719249</v>
      </c>
      <c r="G18" s="504">
        <v>0.78791970266536837</v>
      </c>
    </row>
    <row r="19" spans="1:7" ht="18" customHeight="1" x14ac:dyDescent="0.2">
      <c r="B19" s="467" t="s">
        <v>10</v>
      </c>
      <c r="C19" s="505">
        <v>3.090743552919065</v>
      </c>
      <c r="D19" s="505">
        <v>2.5384928398934279</v>
      </c>
      <c r="E19" s="505">
        <v>2.9036918021521192</v>
      </c>
      <c r="F19" s="505">
        <v>3.0681176596973767</v>
      </c>
      <c r="G19" s="505">
        <v>2.1681830946878824</v>
      </c>
    </row>
    <row r="20" spans="1:7" ht="18" customHeight="1" x14ac:dyDescent="0.2">
      <c r="A20" s="193"/>
      <c r="B20" s="404" t="s">
        <v>253</v>
      </c>
      <c r="C20" s="506"/>
      <c r="D20" s="506"/>
      <c r="E20" s="506"/>
      <c r="F20" s="506"/>
      <c r="G20" s="506"/>
    </row>
    <row r="21" spans="1:7" ht="18" customHeight="1" x14ac:dyDescent="0.2">
      <c r="A21" s="193"/>
      <c r="B21" s="298" t="s">
        <v>5</v>
      </c>
      <c r="C21" s="507">
        <f>C9+C15</f>
        <v>6.5473200832316856</v>
      </c>
      <c r="D21" s="507">
        <f t="shared" ref="D21:G23" si="0">D9+D15</f>
        <v>5.1822790443877436</v>
      </c>
      <c r="E21" s="507">
        <f t="shared" si="0"/>
        <v>6.152010015472305</v>
      </c>
      <c r="F21" s="507">
        <f t="shared" si="0"/>
        <v>6.9910761825478183</v>
      </c>
      <c r="G21" s="507">
        <f t="shared" si="0"/>
        <v>5.6573771463485922</v>
      </c>
    </row>
    <row r="22" spans="1:7" ht="18" customHeight="1" x14ac:dyDescent="0.2">
      <c r="A22" s="193"/>
      <c r="B22" s="298" t="s">
        <v>6</v>
      </c>
      <c r="C22" s="507">
        <f t="shared" ref="C22:F24" si="1">C10+C16</f>
        <v>10.477319826366632</v>
      </c>
      <c r="D22" s="507">
        <f>D10+D16</f>
        <v>8.4056752672182338</v>
      </c>
      <c r="E22" s="507">
        <f t="shared" si="1"/>
        <v>8.5412184751242872</v>
      </c>
      <c r="F22" s="507">
        <f t="shared" si="1"/>
        <v>7.3760069859879867</v>
      </c>
      <c r="G22" s="507">
        <f t="shared" si="0"/>
        <v>6.154003443862381</v>
      </c>
    </row>
    <row r="23" spans="1:7" ht="18" customHeight="1" x14ac:dyDescent="0.2">
      <c r="A23" s="193"/>
      <c r="B23" s="298" t="s">
        <v>7</v>
      </c>
      <c r="C23" s="507">
        <f t="shared" si="1"/>
        <v>7.595585112467921</v>
      </c>
      <c r="D23" s="507">
        <f t="shared" si="1"/>
        <v>8.0589327775111812</v>
      </c>
      <c r="E23" s="507">
        <f>E11+E17</f>
        <v>6.3013683421354951</v>
      </c>
      <c r="F23" s="507">
        <f t="shared" si="1"/>
        <v>7.4482424733958101</v>
      </c>
      <c r="G23" s="507">
        <f t="shared" si="0"/>
        <v>5.005804863657267</v>
      </c>
    </row>
    <row r="24" spans="1:7" ht="18" customHeight="1" x14ac:dyDescent="0.2">
      <c r="A24" s="193"/>
      <c r="B24" s="298" t="s">
        <v>232</v>
      </c>
      <c r="C24" s="507">
        <f t="shared" si="1"/>
        <v>8.8713531807682369</v>
      </c>
      <c r="D24" s="507">
        <f t="shared" si="1"/>
        <v>9.1751221151409013</v>
      </c>
      <c r="E24" s="507">
        <f t="shared" si="1"/>
        <v>9.196886016145033</v>
      </c>
      <c r="F24" s="507">
        <f>F12+F18</f>
        <v>8.2271130416934266</v>
      </c>
      <c r="G24" s="507">
        <f>G12+G18</f>
        <v>7.222597274432542</v>
      </c>
    </row>
    <row r="25" spans="1:7" ht="18" customHeight="1" x14ac:dyDescent="0.2">
      <c r="A25" s="193"/>
      <c r="B25" s="404" t="s">
        <v>217</v>
      </c>
      <c r="C25" s="506">
        <f>+C13+C19</f>
        <v>8.3504299499918595</v>
      </c>
      <c r="D25" s="506">
        <f t="shared" ref="D25:G25" si="2">+D13+D19</f>
        <v>7.1685607661779205</v>
      </c>
      <c r="E25" s="506">
        <f t="shared" si="2"/>
        <v>7.4185784457423045</v>
      </c>
      <c r="F25" s="506">
        <f t="shared" si="2"/>
        <v>7.3390769018897473</v>
      </c>
      <c r="G25" s="506">
        <f t="shared" si="2"/>
        <v>5.9711074115610732</v>
      </c>
    </row>
    <row r="26" spans="1:7" ht="31.5" customHeight="1" x14ac:dyDescent="0.2">
      <c r="A26" s="193"/>
      <c r="B26" s="1942" t="s">
        <v>254</v>
      </c>
      <c r="C26" s="1942"/>
      <c r="D26" s="1942"/>
      <c r="E26" s="1942"/>
      <c r="F26" s="1942"/>
      <c r="G26" s="1942"/>
    </row>
    <row r="27" spans="1:7" x14ac:dyDescent="0.2">
      <c r="A27" s="193"/>
      <c r="B27" s="508"/>
      <c r="C27" s="508"/>
      <c r="D27" s="508"/>
      <c r="E27" s="508"/>
      <c r="F27" s="508"/>
      <c r="G27" s="508"/>
    </row>
    <row r="28" spans="1:7" x14ac:dyDescent="0.2">
      <c r="A28" s="193"/>
      <c r="B28" s="508"/>
      <c r="C28" s="508"/>
      <c r="D28" s="508"/>
      <c r="E28" s="508"/>
      <c r="F28" s="508"/>
      <c r="G28" s="508"/>
    </row>
    <row r="29" spans="1:7" x14ac:dyDescent="0.2">
      <c r="A29" s="193"/>
    </row>
    <row r="30" spans="1:7" x14ac:dyDescent="0.2">
      <c r="A30" s="193"/>
    </row>
    <row r="31" spans="1:7" x14ac:dyDescent="0.2">
      <c r="A31" s="193"/>
      <c r="B31" s="485"/>
      <c r="C31" s="393"/>
      <c r="D31" s="393"/>
      <c r="E31" s="393"/>
      <c r="F31" s="393"/>
      <c r="G31" s="393"/>
    </row>
    <row r="32" spans="1:7" ht="17.45" customHeight="1" x14ac:dyDescent="0.2">
      <c r="A32" s="193"/>
      <c r="B32" s="485"/>
      <c r="C32" s="393"/>
      <c r="D32" s="393"/>
      <c r="E32" s="393"/>
      <c r="F32" s="393"/>
      <c r="G32" s="393"/>
    </row>
    <row r="33" spans="1:7" ht="15.6" customHeight="1" x14ac:dyDescent="0.2">
      <c r="A33" s="193"/>
      <c r="B33" s="485"/>
      <c r="C33" s="509"/>
      <c r="D33" s="509"/>
      <c r="E33" s="509"/>
      <c r="F33" s="509"/>
      <c r="G33" s="509"/>
    </row>
    <row r="34" spans="1:7" ht="16.149999999999999" customHeight="1" x14ac:dyDescent="0.2">
      <c r="A34" s="193"/>
      <c r="B34" s="485"/>
      <c r="C34" s="509"/>
      <c r="D34" s="509"/>
      <c r="E34" s="509"/>
      <c r="F34" s="509"/>
      <c r="G34" s="509"/>
    </row>
    <row r="35" spans="1:7" x14ac:dyDescent="0.2">
      <c r="A35" s="193"/>
      <c r="B35" s="485"/>
      <c r="C35" s="509"/>
      <c r="D35" s="509"/>
      <c r="E35" s="509"/>
      <c r="F35" s="509"/>
      <c r="G35" s="509"/>
    </row>
    <row r="36" spans="1:7" x14ac:dyDescent="0.2">
      <c r="A36" s="193"/>
      <c r="B36" s="485"/>
      <c r="C36" s="509"/>
      <c r="D36" s="509"/>
      <c r="E36" s="509"/>
      <c r="F36" s="509"/>
      <c r="G36" s="509"/>
    </row>
    <row r="37" spans="1:7" x14ac:dyDescent="0.2">
      <c r="A37" s="193"/>
      <c r="B37" s="485"/>
      <c r="C37" s="509"/>
      <c r="D37" s="509"/>
      <c r="E37" s="509"/>
      <c r="F37" s="509"/>
      <c r="G37" s="509"/>
    </row>
    <row r="38" spans="1:7" x14ac:dyDescent="0.2">
      <c r="A38" s="193"/>
      <c r="B38" s="485"/>
      <c r="C38" s="393"/>
      <c r="D38" s="393"/>
      <c r="E38" s="393"/>
      <c r="F38" s="393"/>
      <c r="G38" s="393"/>
    </row>
    <row r="39" spans="1:7" x14ac:dyDescent="0.2">
      <c r="A39" s="193"/>
      <c r="B39" s="485"/>
      <c r="C39" s="509"/>
      <c r="D39" s="509"/>
      <c r="E39" s="509"/>
      <c r="F39" s="509"/>
      <c r="G39" s="509"/>
    </row>
    <row r="40" spans="1:7" x14ac:dyDescent="0.2">
      <c r="A40" s="193"/>
      <c r="B40" s="485"/>
      <c r="C40" s="509"/>
      <c r="D40" s="509"/>
      <c r="E40" s="509"/>
      <c r="F40" s="509"/>
      <c r="G40" s="509"/>
    </row>
    <row r="41" spans="1:7" x14ac:dyDescent="0.2">
      <c r="A41" s="193"/>
      <c r="B41" s="485"/>
      <c r="C41" s="509"/>
      <c r="D41" s="509"/>
      <c r="E41" s="509"/>
      <c r="F41" s="509"/>
      <c r="G41" s="509"/>
    </row>
    <row r="42" spans="1:7" x14ac:dyDescent="0.2">
      <c r="A42" s="193"/>
      <c r="B42" s="485"/>
      <c r="C42" s="509"/>
      <c r="D42" s="509"/>
      <c r="E42" s="509"/>
      <c r="F42" s="509"/>
      <c r="G42" s="509"/>
    </row>
    <row r="43" spans="1:7" x14ac:dyDescent="0.2">
      <c r="A43" s="193"/>
      <c r="B43" s="485"/>
      <c r="C43" s="509"/>
      <c r="D43" s="509"/>
      <c r="E43" s="509"/>
      <c r="F43" s="509"/>
      <c r="G43" s="509"/>
    </row>
    <row r="44" spans="1:7" x14ac:dyDescent="0.2">
      <c r="A44" s="193"/>
      <c r="B44" s="135"/>
    </row>
    <row r="45" spans="1:7" s="193" customFormat="1" ht="9.6" customHeight="1" x14ac:dyDescent="0.2">
      <c r="B45" s="485"/>
      <c r="C45" s="510"/>
      <c r="D45" s="510"/>
      <c r="E45" s="510"/>
      <c r="F45" s="510"/>
      <c r="G45" s="510"/>
    </row>
    <row r="46" spans="1:7" s="193" customFormat="1" ht="9.6" customHeight="1" x14ac:dyDescent="0.2">
      <c r="B46" s="393"/>
      <c r="C46" s="510"/>
      <c r="D46" s="510"/>
      <c r="E46" s="510"/>
      <c r="F46" s="510"/>
      <c r="G46" s="510"/>
    </row>
    <row r="47" spans="1:7" s="193" customFormat="1" ht="9.6" customHeight="1" x14ac:dyDescent="0.2">
      <c r="B47" s="393"/>
      <c r="C47" s="510"/>
      <c r="D47" s="510"/>
      <c r="E47" s="510"/>
      <c r="F47" s="510"/>
      <c r="G47" s="510"/>
    </row>
    <row r="48" spans="1:7" s="193" customFormat="1" ht="9.6" customHeight="1" x14ac:dyDescent="0.2">
      <c r="B48" s="485"/>
      <c r="C48" s="510"/>
      <c r="D48" s="510"/>
      <c r="E48" s="510"/>
      <c r="F48" s="510"/>
      <c r="G48" s="510"/>
    </row>
    <row r="49" spans="2:7" s="193" customFormat="1" ht="9.6" customHeight="1" x14ac:dyDescent="0.2">
      <c r="B49" s="485"/>
      <c r="C49" s="510"/>
      <c r="D49" s="510"/>
      <c r="E49" s="510"/>
      <c r="F49" s="510"/>
      <c r="G49" s="510"/>
    </row>
    <row r="50" spans="2:7" s="193" customFormat="1" ht="9.6" customHeight="1" x14ac:dyDescent="0.2">
      <c r="B50" s="485"/>
      <c r="C50" s="510"/>
      <c r="D50" s="510"/>
      <c r="E50" s="510"/>
      <c r="F50" s="510"/>
      <c r="G50" s="510"/>
    </row>
    <row r="51" spans="2:7" s="193" customFormat="1" ht="9.6" customHeight="1" x14ac:dyDescent="0.2">
      <c r="B51" s="485"/>
      <c r="C51" s="510"/>
      <c r="D51" s="510"/>
      <c r="E51" s="510"/>
      <c r="F51" s="510"/>
      <c r="G51" s="510"/>
    </row>
    <row r="52" spans="2:7" s="193" customFormat="1" ht="9.6" customHeight="1" x14ac:dyDescent="0.2">
      <c r="B52" s="485"/>
      <c r="C52" s="393"/>
      <c r="D52" s="393"/>
      <c r="E52" s="393"/>
      <c r="F52" s="393"/>
      <c r="G52" s="393"/>
    </row>
    <row r="53" spans="2:7" s="193" customFormat="1" ht="9.6" customHeight="1" x14ac:dyDescent="0.2">
      <c r="B53" s="485"/>
      <c r="C53" s="393"/>
      <c r="D53" s="393"/>
      <c r="E53" s="393"/>
      <c r="F53" s="393"/>
      <c r="G53" s="393"/>
    </row>
    <row r="54" spans="2:7" s="193" customFormat="1" ht="9.6" customHeight="1" x14ac:dyDescent="0.2">
      <c r="B54" s="485"/>
      <c r="C54" s="393"/>
      <c r="D54" s="393"/>
      <c r="E54" s="393"/>
      <c r="F54" s="393"/>
      <c r="G54" s="393"/>
    </row>
    <row r="55" spans="2:7" s="193" customFormat="1" ht="9.6" customHeight="1" x14ac:dyDescent="0.2">
      <c r="B55" s="485"/>
      <c r="C55" s="393"/>
      <c r="D55" s="393"/>
      <c r="E55" s="393"/>
      <c r="F55" s="393"/>
      <c r="G55" s="393"/>
    </row>
    <row r="56" spans="2:7" s="193" customFormat="1" ht="9.6" customHeight="1" x14ac:dyDescent="0.2">
      <c r="B56" s="485"/>
      <c r="C56" s="393"/>
      <c r="D56" s="393"/>
      <c r="E56" s="393"/>
      <c r="F56" s="393"/>
      <c r="G56" s="393"/>
    </row>
    <row r="57" spans="2:7" s="193" customFormat="1" ht="9.6" customHeight="1" x14ac:dyDescent="0.2">
      <c r="B57" s="485"/>
      <c r="C57" s="393"/>
      <c r="D57" s="393"/>
      <c r="E57" s="393"/>
      <c r="F57" s="393"/>
      <c r="G57" s="393"/>
    </row>
    <row r="58" spans="2:7" s="193" customFormat="1" ht="9.6" customHeight="1" x14ac:dyDescent="0.2">
      <c r="B58" s="485"/>
      <c r="C58" s="393"/>
      <c r="D58" s="393"/>
      <c r="E58" s="393"/>
      <c r="F58" s="393"/>
      <c r="G58" s="393"/>
    </row>
    <row r="59" spans="2:7" s="193" customFormat="1" ht="9.6" customHeight="1" x14ac:dyDescent="0.2">
      <c r="B59" s="485"/>
      <c r="C59" s="393"/>
      <c r="D59" s="393"/>
      <c r="E59" s="393"/>
      <c r="F59" s="393"/>
      <c r="G59" s="393"/>
    </row>
    <row r="60" spans="2:7" s="193" customFormat="1" ht="9.6" customHeight="1" x14ac:dyDescent="0.2">
      <c r="B60" s="485"/>
      <c r="C60" s="393"/>
      <c r="D60" s="393"/>
      <c r="E60" s="393"/>
      <c r="F60" s="393"/>
      <c r="G60" s="393"/>
    </row>
    <row r="61" spans="2:7" s="193" customFormat="1" ht="9.6" customHeight="1" x14ac:dyDescent="0.2">
      <c r="B61" s="485"/>
      <c r="C61" s="393"/>
      <c r="D61" s="393"/>
      <c r="E61" s="393"/>
      <c r="F61" s="393"/>
      <c r="G61" s="393"/>
    </row>
    <row r="62" spans="2:7" s="193" customFormat="1" ht="9.6" customHeight="1" x14ac:dyDescent="0.2">
      <c r="B62" s="485"/>
      <c r="C62" s="393"/>
      <c r="D62" s="393"/>
      <c r="E62" s="393"/>
      <c r="F62" s="393"/>
      <c r="G62" s="393"/>
    </row>
    <row r="63" spans="2:7" s="193" customFormat="1" ht="9.6" customHeight="1" x14ac:dyDescent="0.2">
      <c r="B63" s="485"/>
      <c r="C63" s="393"/>
      <c r="D63" s="393"/>
      <c r="E63" s="393"/>
      <c r="F63" s="393"/>
      <c r="G63" s="393"/>
    </row>
    <row r="64" spans="2:7" s="193" customFormat="1" ht="9.6" customHeight="1" x14ac:dyDescent="0.2">
      <c r="B64" s="485"/>
      <c r="C64" s="393"/>
      <c r="D64" s="393"/>
      <c r="E64" s="393"/>
      <c r="F64" s="393"/>
      <c r="G64" s="393"/>
    </row>
    <row r="65" spans="2:7" s="193" customFormat="1" ht="9.6" customHeight="1" x14ac:dyDescent="0.2">
      <c r="B65" s="485"/>
      <c r="C65" s="393"/>
      <c r="D65" s="393"/>
      <c r="E65" s="393"/>
      <c r="F65" s="393"/>
      <c r="G65" s="393"/>
    </row>
    <row r="66" spans="2:7" s="193" customFormat="1" ht="9.6" customHeight="1" x14ac:dyDescent="0.2">
      <c r="B66" s="485"/>
      <c r="C66" s="393"/>
      <c r="D66" s="393"/>
      <c r="E66" s="393"/>
      <c r="F66" s="393"/>
      <c r="G66" s="393"/>
    </row>
    <row r="67" spans="2:7" s="193" customFormat="1" ht="9.6" customHeight="1" x14ac:dyDescent="0.2">
      <c r="B67" s="393"/>
      <c r="C67" s="393"/>
      <c r="D67" s="393"/>
      <c r="E67" s="393"/>
      <c r="F67" s="393"/>
      <c r="G67" s="393"/>
    </row>
    <row r="68" spans="2:7" s="193" customFormat="1" ht="9.6" customHeight="1" x14ac:dyDescent="0.2">
      <c r="B68" s="393"/>
      <c r="C68" s="393"/>
      <c r="D68" s="393"/>
      <c r="E68" s="393"/>
      <c r="F68" s="393"/>
      <c r="G68" s="393"/>
    </row>
    <row r="69" spans="2:7" s="193" customFormat="1" ht="9.6" customHeight="1" x14ac:dyDescent="0.2">
      <c r="B69" s="485"/>
      <c r="C69" s="364"/>
      <c r="D69" s="364"/>
      <c r="E69" s="364"/>
      <c r="F69" s="364"/>
      <c r="G69" s="364"/>
    </row>
    <row r="70" spans="2:7" s="193" customFormat="1" ht="9.6" customHeight="1" x14ac:dyDescent="0.2">
      <c r="B70" s="485"/>
      <c r="C70" s="313"/>
      <c r="D70" s="313"/>
      <c r="E70" s="313"/>
      <c r="F70" s="313"/>
      <c r="G70" s="313"/>
    </row>
    <row r="71" spans="2:7" s="193" customFormat="1" ht="9.6" customHeight="1" x14ac:dyDescent="0.2">
      <c r="B71" s="485"/>
      <c r="C71" s="313"/>
      <c r="D71" s="313"/>
      <c r="E71" s="313"/>
      <c r="F71" s="313"/>
      <c r="G71" s="313"/>
    </row>
    <row r="72" spans="2:7" s="193" customFormat="1" ht="9.6" customHeight="1" x14ac:dyDescent="0.2">
      <c r="B72" s="485"/>
      <c r="C72" s="313"/>
      <c r="D72" s="313"/>
      <c r="E72" s="313"/>
      <c r="F72" s="313"/>
      <c r="G72" s="313"/>
    </row>
    <row r="73" spans="2:7" s="193" customFormat="1" ht="9.6" customHeight="1" x14ac:dyDescent="0.2">
      <c r="B73" s="485"/>
      <c r="C73" s="313"/>
      <c r="D73" s="313"/>
      <c r="E73" s="313"/>
      <c r="F73" s="313"/>
      <c r="G73" s="313"/>
    </row>
    <row r="74" spans="2:7" s="193" customFormat="1" ht="9.6" customHeight="1" x14ac:dyDescent="0.2">
      <c r="B74" s="485"/>
      <c r="C74" s="313"/>
      <c r="D74" s="313"/>
      <c r="E74" s="313"/>
      <c r="F74" s="313"/>
      <c r="G74" s="313"/>
    </row>
    <row r="75" spans="2:7" s="193" customFormat="1" ht="9.6" customHeight="1" x14ac:dyDescent="0.2">
      <c r="B75" s="393"/>
      <c r="C75" s="393"/>
      <c r="D75" s="393"/>
      <c r="E75" s="393"/>
      <c r="F75" s="393"/>
      <c r="G75" s="393"/>
    </row>
    <row r="76" spans="2:7" s="193"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485"/>
      <c r="C93" s="364"/>
      <c r="D93" s="364"/>
      <c r="E93" s="364"/>
      <c r="F93" s="364"/>
      <c r="G93" s="364"/>
    </row>
    <row r="94" spans="2:7" x14ac:dyDescent="0.2">
      <c r="B94" s="511"/>
      <c r="C94" s="512"/>
      <c r="D94" s="512"/>
      <c r="E94" s="512"/>
      <c r="F94" s="512"/>
      <c r="G94" s="512"/>
    </row>
    <row r="95" spans="2:7" x14ac:dyDescent="0.2">
      <c r="B95" s="511"/>
      <c r="C95" s="512"/>
      <c r="D95" s="512"/>
      <c r="E95" s="512"/>
      <c r="F95" s="512"/>
      <c r="G95" s="512"/>
    </row>
    <row r="96" spans="2:7" x14ac:dyDescent="0.2">
      <c r="B96" s="511"/>
      <c r="C96" s="512"/>
      <c r="D96" s="512"/>
      <c r="E96" s="512"/>
      <c r="F96" s="512"/>
      <c r="G96" s="512"/>
    </row>
    <row r="97" spans="2:7" x14ac:dyDescent="0.2">
      <c r="B97" s="393"/>
      <c r="C97" s="393"/>
      <c r="D97" s="393"/>
      <c r="E97" s="393"/>
      <c r="F97" s="393"/>
      <c r="G97" s="393"/>
    </row>
    <row r="98" spans="2:7" x14ac:dyDescent="0.2">
      <c r="B98" s="485"/>
      <c r="C98" s="364"/>
      <c r="D98" s="364"/>
      <c r="E98" s="364"/>
      <c r="F98" s="364"/>
      <c r="G98" s="364"/>
    </row>
    <row r="99" spans="2:7" x14ac:dyDescent="0.2">
      <c r="B99" s="511"/>
      <c r="C99" s="393"/>
      <c r="D99" s="393"/>
      <c r="E99" s="393"/>
      <c r="F99" s="393"/>
      <c r="G99" s="393"/>
    </row>
    <row r="100" spans="2:7" x14ac:dyDescent="0.2">
      <c r="B100" s="511"/>
      <c r="C100" s="393"/>
      <c r="D100" s="393"/>
      <c r="E100" s="393"/>
      <c r="F100" s="393"/>
      <c r="G100" s="393"/>
    </row>
    <row r="101" spans="2:7" x14ac:dyDescent="0.2">
      <c r="B101" s="511"/>
      <c r="C101" s="393"/>
      <c r="D101" s="393"/>
      <c r="E101" s="393"/>
      <c r="F101" s="393"/>
      <c r="G101" s="393"/>
    </row>
    <row r="102" spans="2:7" x14ac:dyDescent="0.2">
      <c r="B102" s="513"/>
      <c r="C102" s="514"/>
      <c r="D102" s="514"/>
      <c r="E102" s="514"/>
      <c r="F102" s="514"/>
      <c r="G102" s="393"/>
    </row>
    <row r="103" spans="2:7" x14ac:dyDescent="0.2">
      <c r="B103" s="513"/>
      <c r="C103" s="364"/>
      <c r="D103" s="364"/>
      <c r="E103" s="364"/>
      <c r="F103" s="364"/>
      <c r="G103" s="364"/>
    </row>
    <row r="104" spans="2:7" x14ac:dyDescent="0.2">
      <c r="B104" s="513"/>
      <c r="C104" s="313"/>
      <c r="D104" s="313"/>
      <c r="E104" s="313"/>
      <c r="F104" s="313"/>
      <c r="G104" s="313"/>
    </row>
    <row r="105" spans="2:7" x14ac:dyDescent="0.2">
      <c r="B105" s="513"/>
      <c r="C105" s="313"/>
      <c r="D105" s="313"/>
      <c r="E105" s="313"/>
      <c r="F105" s="313"/>
      <c r="G105" s="313"/>
    </row>
    <row r="106" spans="2:7" x14ac:dyDescent="0.2">
      <c r="B106" s="513"/>
      <c r="C106" s="313"/>
      <c r="D106" s="313"/>
      <c r="E106" s="313"/>
      <c r="F106" s="313"/>
      <c r="G106" s="313"/>
    </row>
    <row r="107" spans="2:7" x14ac:dyDescent="0.2">
      <c r="B107" s="513"/>
      <c r="C107" s="313"/>
      <c r="D107" s="313"/>
      <c r="E107" s="313"/>
      <c r="F107" s="313"/>
      <c r="G107" s="313"/>
    </row>
    <row r="108" spans="2:7" x14ac:dyDescent="0.2">
      <c r="B108" s="513"/>
      <c r="C108" s="313"/>
      <c r="D108" s="313"/>
      <c r="E108" s="313"/>
      <c r="F108" s="313"/>
      <c r="G108" s="313"/>
    </row>
    <row r="109" spans="2:7" x14ac:dyDescent="0.2">
      <c r="B109" s="513"/>
      <c r="C109" s="313"/>
      <c r="D109" s="313"/>
      <c r="E109" s="313"/>
      <c r="F109" s="313"/>
      <c r="G109" s="313"/>
    </row>
  </sheetData>
  <mergeCells count="5">
    <mergeCell ref="B2:G2"/>
    <mergeCell ref="B3:G3"/>
    <mergeCell ref="B4:G4"/>
    <mergeCell ref="B5:G5"/>
    <mergeCell ref="B26:G26"/>
  </mergeCells>
  <hyperlinks>
    <hyperlink ref="H2" location="'Indice Total'!A7" display="Volver"/>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18"/>
  <sheetViews>
    <sheetView showGridLines="0" zoomScale="90" zoomScaleNormal="90" workbookViewId="0"/>
  </sheetViews>
  <sheetFormatPr baseColWidth="10" defaultColWidth="11.42578125" defaultRowHeight="12.75" x14ac:dyDescent="0.2"/>
  <cols>
    <col min="1" max="1" width="23.7109375" style="121" customWidth="1"/>
    <col min="2" max="2" width="41.28515625" style="121" customWidth="1"/>
    <col min="3" max="7" width="11.28515625" style="121" customWidth="1"/>
    <col min="8" max="8" width="9.28515625" style="121" customWidth="1"/>
    <col min="9" max="14" width="9.140625" style="121" customWidth="1"/>
    <col min="15" max="16384" width="11.42578125" style="121"/>
  </cols>
  <sheetData>
    <row r="1" spans="2:18" ht="42.95" customHeight="1" x14ac:dyDescent="0.2"/>
    <row r="2" spans="2:18" ht="18" x14ac:dyDescent="0.25">
      <c r="B2" s="1818" t="s">
        <v>255</v>
      </c>
      <c r="C2" s="1818"/>
      <c r="D2" s="1818"/>
      <c r="E2" s="1818"/>
      <c r="F2" s="3" t="s">
        <v>885</v>
      </c>
      <c r="G2" s="515"/>
    </row>
    <row r="3" spans="2:18" ht="36" customHeight="1" x14ac:dyDescent="0.25">
      <c r="B3" s="1809" t="s">
        <v>256</v>
      </c>
      <c r="C3" s="1809"/>
      <c r="D3" s="1809"/>
      <c r="E3" s="1809"/>
      <c r="F3" s="516"/>
      <c r="G3" s="516"/>
      <c r="H3" s="517"/>
    </row>
    <row r="4" spans="2:18" ht="13.5" customHeight="1" x14ac:dyDescent="0.2">
      <c r="B4" s="1809" t="s">
        <v>250</v>
      </c>
      <c r="C4" s="1809"/>
      <c r="D4" s="1809"/>
      <c r="E4" s="1809"/>
      <c r="F4" s="518"/>
      <c r="G4" s="518"/>
      <c r="H4" s="519"/>
    </row>
    <row r="5" spans="2:18" ht="21" customHeight="1" thickBot="1" x14ac:dyDescent="0.3">
      <c r="B5" s="1857" t="s">
        <v>257</v>
      </c>
      <c r="C5" s="1857"/>
      <c r="D5" s="1857"/>
      <c r="E5" s="1857"/>
      <c r="F5" s="520"/>
      <c r="G5" s="520"/>
      <c r="H5" s="393"/>
      <c r="I5" s="393"/>
      <c r="J5" s="393"/>
      <c r="K5" s="393"/>
      <c r="L5" s="393"/>
      <c r="M5" s="393"/>
      <c r="N5" s="393"/>
      <c r="O5" s="393"/>
      <c r="P5" s="393"/>
      <c r="Q5" s="393"/>
      <c r="R5" s="393"/>
    </row>
    <row r="6" spans="2:18" x14ac:dyDescent="0.2">
      <c r="B6" s="521"/>
      <c r="C6" s="522"/>
      <c r="D6" s="522"/>
      <c r="E6" s="522"/>
      <c r="F6" s="393"/>
      <c r="G6" s="393"/>
      <c r="H6" s="393"/>
      <c r="I6" s="393"/>
      <c r="J6" s="393"/>
      <c r="K6" s="393"/>
      <c r="L6" s="1943"/>
      <c r="M6" s="1943"/>
      <c r="N6" s="1943"/>
      <c r="O6" s="1943"/>
      <c r="P6" s="1943"/>
    </row>
    <row r="7" spans="2:18" ht="25.5" customHeight="1" x14ac:dyDescent="0.2">
      <c r="B7" s="523" t="s">
        <v>22</v>
      </c>
      <c r="C7" s="524">
        <v>2015</v>
      </c>
      <c r="D7" s="524">
        <v>2016</v>
      </c>
      <c r="E7" s="524">
        <v>2017</v>
      </c>
      <c r="F7" s="393"/>
      <c r="G7" s="393"/>
      <c r="H7" s="393"/>
      <c r="I7" s="393"/>
      <c r="J7" s="393"/>
      <c r="K7" s="393"/>
      <c r="L7" s="525"/>
      <c r="M7" s="525"/>
      <c r="N7" s="525"/>
      <c r="O7" s="525"/>
      <c r="P7" s="525"/>
    </row>
    <row r="8" spans="2:18" ht="18" customHeight="1" x14ac:dyDescent="0.2">
      <c r="B8" s="42" t="s">
        <v>258</v>
      </c>
      <c r="C8" s="526">
        <v>8.4533136402434081</v>
      </c>
      <c r="D8" s="526">
        <v>6.0768890067909229</v>
      </c>
      <c r="E8" s="526">
        <v>9.7007025310364732</v>
      </c>
      <c r="F8" s="527"/>
      <c r="G8" s="527"/>
      <c r="H8" s="527"/>
      <c r="I8" s="527"/>
      <c r="J8" s="313"/>
      <c r="K8" s="313"/>
      <c r="L8" s="313"/>
      <c r="M8" s="313"/>
      <c r="N8" s="528"/>
      <c r="O8" s="528"/>
      <c r="P8" s="528"/>
      <c r="Q8" s="528"/>
      <c r="R8" s="529"/>
    </row>
    <row r="9" spans="2:18" ht="18" customHeight="1" x14ac:dyDescent="0.2">
      <c r="B9" s="42" t="s">
        <v>259</v>
      </c>
      <c r="C9" s="526">
        <v>12.051496042589999</v>
      </c>
      <c r="D9" s="526">
        <v>12.888687920829085</v>
      </c>
      <c r="E9" s="526">
        <v>5.3230303124397</v>
      </c>
      <c r="F9" s="527"/>
      <c r="G9" s="527"/>
      <c r="H9" s="527"/>
      <c r="I9" s="527"/>
      <c r="J9" s="313"/>
      <c r="K9" s="313"/>
      <c r="L9" s="313"/>
      <c r="M9" s="313"/>
      <c r="N9" s="528"/>
      <c r="O9" s="528"/>
      <c r="P9" s="528"/>
      <c r="Q9" s="528"/>
      <c r="R9" s="529"/>
    </row>
    <row r="10" spans="2:18" ht="18" customHeight="1" x14ac:dyDescent="0.2">
      <c r="B10" s="42" t="s">
        <v>30</v>
      </c>
      <c r="C10" s="526">
        <v>3.5746553362008031</v>
      </c>
      <c r="D10" s="526">
        <v>5.2166701994117162</v>
      </c>
      <c r="E10" s="526">
        <v>4.2873593268473043</v>
      </c>
      <c r="F10" s="527"/>
      <c r="G10" s="527"/>
      <c r="H10" s="527"/>
      <c r="I10" s="527"/>
      <c r="J10" s="313"/>
      <c r="K10" s="313"/>
      <c r="L10" s="313"/>
      <c r="M10" s="313"/>
      <c r="N10" s="528"/>
      <c r="O10" s="528"/>
      <c r="P10" s="528"/>
      <c r="Q10" s="528"/>
      <c r="R10" s="529"/>
    </row>
    <row r="11" spans="2:18" ht="18" customHeight="1" x14ac:dyDescent="0.2">
      <c r="B11" s="42" t="s">
        <v>260</v>
      </c>
      <c r="C11" s="526">
        <v>0</v>
      </c>
      <c r="D11" s="526">
        <v>0</v>
      </c>
      <c r="E11" s="526">
        <v>3.0320640776208401</v>
      </c>
      <c r="F11" s="527"/>
      <c r="G11" s="527"/>
      <c r="H11" s="527"/>
      <c r="I11" s="527"/>
      <c r="J11" s="313"/>
      <c r="K11" s="313"/>
      <c r="L11" s="313"/>
      <c r="M11" s="313"/>
      <c r="N11" s="528"/>
      <c r="O11" s="528"/>
      <c r="P11" s="528"/>
      <c r="Q11" s="528"/>
      <c r="R11" s="529"/>
    </row>
    <row r="12" spans="2:18" ht="18" customHeight="1" x14ac:dyDescent="0.2">
      <c r="B12" s="42" t="s">
        <v>32</v>
      </c>
      <c r="C12" s="526">
        <v>7.4561820408337018</v>
      </c>
      <c r="D12" s="526">
        <v>8.163767224297322</v>
      </c>
      <c r="E12" s="526">
        <v>6.9674760067441994</v>
      </c>
      <c r="F12" s="527"/>
      <c r="G12" s="527"/>
      <c r="H12" s="527"/>
      <c r="I12" s="527"/>
      <c r="J12" s="313"/>
      <c r="K12" s="313"/>
      <c r="L12" s="313"/>
      <c r="M12" s="313"/>
      <c r="N12" s="528"/>
      <c r="O12" s="528"/>
      <c r="P12" s="528"/>
      <c r="Q12" s="528"/>
      <c r="R12" s="529"/>
    </row>
    <row r="13" spans="2:18" ht="18" customHeight="1" x14ac:dyDescent="0.2">
      <c r="B13" s="42" t="s">
        <v>261</v>
      </c>
      <c r="C13" s="526">
        <v>2.5304400994949585</v>
      </c>
      <c r="D13" s="526">
        <v>1.8052030703020501</v>
      </c>
      <c r="E13" s="526">
        <v>1.2933833893234898</v>
      </c>
      <c r="F13" s="527"/>
      <c r="G13" s="527"/>
      <c r="H13" s="527"/>
      <c r="I13" s="527"/>
      <c r="J13" s="313"/>
      <c r="K13" s="313"/>
      <c r="L13" s="313"/>
      <c r="M13" s="313"/>
      <c r="N13" s="528"/>
      <c r="O13" s="528"/>
      <c r="P13" s="528"/>
      <c r="Q13" s="528"/>
      <c r="R13" s="529"/>
    </row>
    <row r="14" spans="2:18" ht="18" customHeight="1" x14ac:dyDescent="0.2">
      <c r="B14" s="42" t="s">
        <v>262</v>
      </c>
      <c r="C14" s="526">
        <v>17.207483176983537</v>
      </c>
      <c r="D14" s="526">
        <v>18.080670751604814</v>
      </c>
      <c r="E14" s="526">
        <v>14.217279523563166</v>
      </c>
      <c r="F14" s="527"/>
      <c r="G14" s="527"/>
      <c r="H14" s="527"/>
      <c r="I14" s="527"/>
      <c r="J14" s="313"/>
      <c r="K14" s="313"/>
      <c r="L14" s="313"/>
      <c r="M14" s="313"/>
      <c r="N14" s="528"/>
      <c r="O14" s="528"/>
      <c r="P14" s="528"/>
      <c r="Q14" s="528"/>
      <c r="R14" s="529"/>
    </row>
    <row r="15" spans="2:18" ht="18" customHeight="1" x14ac:dyDescent="0.2">
      <c r="B15" s="42" t="s">
        <v>263</v>
      </c>
      <c r="C15" s="526">
        <v>1.889696790108764</v>
      </c>
      <c r="D15" s="526">
        <v>1.3805433581993296</v>
      </c>
      <c r="E15" s="526">
        <v>1.3746157161533097</v>
      </c>
      <c r="F15" s="527"/>
      <c r="G15" s="527"/>
      <c r="H15" s="527"/>
      <c r="I15" s="527"/>
      <c r="J15" s="313"/>
      <c r="K15" s="313"/>
      <c r="L15" s="313"/>
      <c r="M15" s="313"/>
      <c r="N15" s="528"/>
      <c r="O15" s="528"/>
      <c r="P15" s="528"/>
      <c r="Q15" s="528"/>
      <c r="R15" s="529"/>
    </row>
    <row r="16" spans="2:18" ht="18" customHeight="1" x14ac:dyDescent="0.2">
      <c r="B16" s="530" t="s">
        <v>10</v>
      </c>
      <c r="C16" s="531">
        <v>4.5148866435901853</v>
      </c>
      <c r="D16" s="531">
        <v>4.2709592421923706</v>
      </c>
      <c r="E16" s="531">
        <v>3.8029243168731908</v>
      </c>
      <c r="F16" s="527"/>
      <c r="G16" s="527"/>
      <c r="H16" s="527"/>
      <c r="I16" s="527"/>
      <c r="J16" s="313"/>
      <c r="K16" s="313"/>
      <c r="L16" s="313"/>
      <c r="M16" s="313"/>
      <c r="N16" s="529"/>
      <c r="O16" s="529"/>
      <c r="P16" s="529"/>
      <c r="Q16" s="529"/>
      <c r="R16" s="529"/>
    </row>
    <row r="17" spans="2:20" ht="41.25" customHeight="1" x14ac:dyDescent="0.2">
      <c r="B17" s="1933" t="s">
        <v>254</v>
      </c>
      <c r="C17" s="1933"/>
      <c r="D17" s="1933"/>
      <c r="E17" s="1933"/>
      <c r="H17" s="532"/>
      <c r="I17" s="205"/>
      <c r="J17" s="393"/>
      <c r="K17" s="393"/>
      <c r="L17" s="393"/>
      <c r="M17" s="393"/>
      <c r="N17" s="393"/>
      <c r="O17" s="393"/>
      <c r="P17" s="393"/>
      <c r="Q17" s="393"/>
      <c r="R17" s="393"/>
      <c r="S17" s="393"/>
      <c r="T17" s="393"/>
    </row>
    <row r="18" spans="2:20" ht="13.15" customHeight="1" x14ac:dyDescent="0.2">
      <c r="B18" s="533"/>
      <c r="C18" s="533"/>
      <c r="D18" s="533"/>
      <c r="E18" s="534"/>
      <c r="F18" s="534"/>
      <c r="G18" s="534"/>
      <c r="J18" s="393"/>
      <c r="K18" s="393"/>
      <c r="L18" s="393"/>
      <c r="M18" s="393"/>
      <c r="N18" s="393"/>
      <c r="O18" s="393"/>
      <c r="P18" s="393"/>
      <c r="Q18" s="393"/>
      <c r="R18" s="393"/>
      <c r="S18" s="393"/>
      <c r="T18" s="393"/>
    </row>
  </sheetData>
  <mergeCells count="6">
    <mergeCell ref="L6:P6"/>
    <mergeCell ref="B17:E17"/>
    <mergeCell ref="B2:E2"/>
    <mergeCell ref="B3:E3"/>
    <mergeCell ref="B4:E4"/>
    <mergeCell ref="B5:E5"/>
  </mergeCells>
  <hyperlinks>
    <hyperlink ref="F2" location="'Indice Total'!A7" display="Volver"/>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56"/>
  <sheetViews>
    <sheetView showGridLines="0" zoomScale="90" zoomScaleNormal="90" workbookViewId="0"/>
  </sheetViews>
  <sheetFormatPr baseColWidth="10" defaultColWidth="11.42578125" defaultRowHeight="12.75" x14ac:dyDescent="0.2"/>
  <cols>
    <col min="1" max="1" width="23.7109375" style="80" customWidth="1"/>
    <col min="2" max="2" width="41.5703125" style="80" customWidth="1"/>
    <col min="3" max="7" width="15.7109375" style="80" customWidth="1"/>
    <col min="8" max="9" width="13.85546875" style="80" bestFit="1" customWidth="1"/>
    <col min="10" max="16384" width="11.42578125" style="80"/>
  </cols>
  <sheetData>
    <row r="1" spans="2:13" ht="42.95" customHeight="1" x14ac:dyDescent="0.2"/>
    <row r="2" spans="2:13" ht="18" x14ac:dyDescent="0.2">
      <c r="B2" s="1818" t="s">
        <v>264</v>
      </c>
      <c r="C2" s="1818"/>
      <c r="D2" s="1818"/>
      <c r="E2" s="1818"/>
      <c r="F2" s="1818"/>
      <c r="G2" s="1818"/>
      <c r="H2" s="3" t="s">
        <v>885</v>
      </c>
    </row>
    <row r="3" spans="2:13" ht="36" customHeight="1" x14ac:dyDescent="0.2">
      <c r="B3" s="1945" t="s">
        <v>265</v>
      </c>
      <c r="C3" s="1945"/>
      <c r="D3" s="1945"/>
      <c r="E3" s="1945"/>
      <c r="F3" s="1946"/>
      <c r="G3" s="1946"/>
    </row>
    <row r="4" spans="2:13" ht="19.149999999999999" customHeight="1" thickBot="1" x14ac:dyDescent="0.25">
      <c r="B4" s="1857" t="s">
        <v>146</v>
      </c>
      <c r="C4" s="1857"/>
      <c r="D4" s="1857"/>
      <c r="E4" s="1857"/>
      <c r="F4" s="1944"/>
      <c r="G4" s="1944"/>
    </row>
    <row r="5" spans="2:13" ht="15" x14ac:dyDescent="0.2">
      <c r="B5" s="535"/>
      <c r="C5" s="535"/>
      <c r="D5" s="535"/>
      <c r="E5" s="536"/>
      <c r="F5" s="82"/>
      <c r="G5" s="82"/>
    </row>
    <row r="6" spans="2:13" ht="25.5" customHeight="1" x14ac:dyDescent="0.2">
      <c r="B6" s="228" t="s">
        <v>3</v>
      </c>
      <c r="C6" s="537">
        <v>2013</v>
      </c>
      <c r="D6" s="537">
        <v>2014</v>
      </c>
      <c r="E6" s="537">
        <v>2015</v>
      </c>
      <c r="F6" s="537">
        <v>2016</v>
      </c>
      <c r="G6" s="537">
        <v>2017</v>
      </c>
    </row>
    <row r="7" spans="2:13" ht="18" customHeight="1" x14ac:dyDescent="0.2">
      <c r="B7" s="249" t="s">
        <v>5</v>
      </c>
      <c r="C7" s="231">
        <v>110739</v>
      </c>
      <c r="D7" s="231">
        <v>118623</v>
      </c>
      <c r="E7" s="231">
        <v>130615</v>
      </c>
      <c r="F7" s="231">
        <v>137768</v>
      </c>
      <c r="G7" s="231">
        <v>140159</v>
      </c>
      <c r="H7" s="164"/>
    </row>
    <row r="8" spans="2:13" ht="18" customHeight="1" x14ac:dyDescent="0.2">
      <c r="B8" s="249" t="s">
        <v>266</v>
      </c>
      <c r="C8" s="231">
        <v>87318</v>
      </c>
      <c r="D8" s="231">
        <v>90067</v>
      </c>
      <c r="E8" s="231">
        <v>109914</v>
      </c>
      <c r="F8" s="231">
        <v>127254</v>
      </c>
      <c r="G8" s="231">
        <v>128578</v>
      </c>
      <c r="I8" s="306"/>
    </row>
    <row r="9" spans="2:13" ht="18" customHeight="1" x14ac:dyDescent="0.2">
      <c r="B9" s="249" t="s">
        <v>7</v>
      </c>
      <c r="C9" s="231">
        <v>36902</v>
      </c>
      <c r="D9" s="231">
        <v>29380</v>
      </c>
      <c r="E9" s="231">
        <v>22927</v>
      </c>
      <c r="F9" s="231">
        <v>25158</v>
      </c>
      <c r="G9" s="231">
        <v>23689</v>
      </c>
      <c r="I9" s="306"/>
    </row>
    <row r="10" spans="2:13" ht="18" customHeight="1" x14ac:dyDescent="0.2">
      <c r="B10" s="538" t="s">
        <v>267</v>
      </c>
      <c r="C10" s="231">
        <v>19221</v>
      </c>
      <c r="D10" s="231">
        <v>16911</v>
      </c>
      <c r="E10" s="231">
        <v>14872</v>
      </c>
      <c r="F10" s="231">
        <v>13044</v>
      </c>
      <c r="G10" s="232">
        <v>13964</v>
      </c>
      <c r="I10" s="197"/>
    </row>
    <row r="11" spans="2:13" ht="18" customHeight="1" x14ac:dyDescent="0.2">
      <c r="B11" s="249" t="s">
        <v>268</v>
      </c>
      <c r="C11" s="231">
        <v>2230</v>
      </c>
      <c r="D11" s="231">
        <v>2715</v>
      </c>
      <c r="E11" s="231">
        <v>4550</v>
      </c>
      <c r="F11" s="232">
        <v>4849</v>
      </c>
      <c r="G11" s="232">
        <v>4047</v>
      </c>
      <c r="H11" s="164"/>
      <c r="I11" s="197"/>
    </row>
    <row r="12" spans="2:13" ht="18" customHeight="1" x14ac:dyDescent="0.2">
      <c r="B12" s="249" t="s">
        <v>108</v>
      </c>
      <c r="C12" s="231">
        <v>686</v>
      </c>
      <c r="D12" s="231">
        <v>699</v>
      </c>
      <c r="E12" s="231">
        <v>647</v>
      </c>
      <c r="F12" s="231">
        <v>703</v>
      </c>
      <c r="G12" s="231">
        <v>755</v>
      </c>
      <c r="I12" s="306"/>
    </row>
    <row r="13" spans="2:13" ht="18" customHeight="1" x14ac:dyDescent="0.25">
      <c r="B13" s="539" t="s">
        <v>10</v>
      </c>
      <c r="C13" s="453">
        <f>SUM(C7:C12)</f>
        <v>257096</v>
      </c>
      <c r="D13" s="453">
        <f t="shared" ref="D13:G13" si="0">SUM(D7:D12)</f>
        <v>258395</v>
      </c>
      <c r="E13" s="453">
        <f t="shared" si="0"/>
        <v>283525</v>
      </c>
      <c r="F13" s="453">
        <f t="shared" si="0"/>
        <v>308776</v>
      </c>
      <c r="G13" s="453">
        <f t="shared" si="0"/>
        <v>311192</v>
      </c>
      <c r="H13" s="94"/>
      <c r="I13" s="540"/>
      <c r="J13" s="94"/>
      <c r="K13" s="94"/>
      <c r="L13" s="94"/>
      <c r="M13" s="541"/>
    </row>
    <row r="14" spans="2:13" ht="15" x14ac:dyDescent="0.2">
      <c r="B14" s="542" t="s">
        <v>269</v>
      </c>
      <c r="C14" s="184"/>
      <c r="D14" s="184"/>
      <c r="E14" s="184"/>
      <c r="F14" s="168"/>
      <c r="G14" s="168"/>
      <c r="H14" s="168"/>
      <c r="I14" s="168"/>
    </row>
    <row r="15" spans="2:13" x14ac:dyDescent="0.2">
      <c r="B15" s="543"/>
      <c r="E15" s="3"/>
      <c r="F15" s="168"/>
      <c r="G15" s="168"/>
      <c r="H15" s="168"/>
      <c r="I15" s="168"/>
    </row>
    <row r="16" spans="2:13" x14ac:dyDescent="0.2">
      <c r="F16" s="168"/>
      <c r="G16" s="168"/>
      <c r="H16" s="168"/>
      <c r="I16" s="168"/>
    </row>
    <row r="17" spans="2:13" ht="18" x14ac:dyDescent="0.2">
      <c r="B17" s="1818" t="s">
        <v>270</v>
      </c>
      <c r="C17" s="1818"/>
      <c r="D17" s="1818"/>
      <c r="E17" s="1818"/>
      <c r="F17" s="1818"/>
      <c r="G17" s="1818"/>
      <c r="H17" s="3" t="s">
        <v>885</v>
      </c>
    </row>
    <row r="18" spans="2:13" ht="36" customHeight="1" x14ac:dyDescent="0.2">
      <c r="B18" s="1945" t="s">
        <v>271</v>
      </c>
      <c r="C18" s="1945"/>
      <c r="D18" s="1945"/>
      <c r="E18" s="1945"/>
      <c r="F18" s="1946"/>
      <c r="G18" s="1946"/>
      <c r="H18" s="3"/>
    </row>
    <row r="19" spans="2:13" ht="19.149999999999999" customHeight="1" thickBot="1" x14ac:dyDescent="0.25">
      <c r="B19" s="1857" t="s">
        <v>146</v>
      </c>
      <c r="C19" s="1857"/>
      <c r="D19" s="1857"/>
      <c r="E19" s="1857"/>
      <c r="F19" s="1944"/>
      <c r="G19" s="1944"/>
    </row>
    <row r="20" spans="2:13" ht="15" x14ac:dyDescent="0.2">
      <c r="B20" s="535"/>
      <c r="C20" s="535"/>
      <c r="D20" s="535"/>
      <c r="E20" s="536"/>
      <c r="F20" s="82"/>
      <c r="G20" s="82"/>
    </row>
    <row r="21" spans="2:13" ht="25.5" customHeight="1" x14ac:dyDescent="0.2">
      <c r="B21" s="228" t="s">
        <v>3</v>
      </c>
      <c r="C21" s="537">
        <v>2013</v>
      </c>
      <c r="D21" s="537">
        <v>2014</v>
      </c>
      <c r="E21" s="537">
        <v>2015</v>
      </c>
      <c r="F21" s="537">
        <v>2016</v>
      </c>
      <c r="G21" s="537">
        <v>2017</v>
      </c>
    </row>
    <row r="22" spans="2:13" ht="18" customHeight="1" x14ac:dyDescent="0.2">
      <c r="B22" s="249" t="s">
        <v>5</v>
      </c>
      <c r="C22" s="231">
        <v>1579333</v>
      </c>
      <c r="D22" s="231">
        <v>2149688</v>
      </c>
      <c r="E22" s="231">
        <v>2373967</v>
      </c>
      <c r="F22" s="231">
        <v>2338166</v>
      </c>
      <c r="G22" s="231">
        <v>2178119</v>
      </c>
      <c r="H22" s="164"/>
      <c r="I22" s="164"/>
    </row>
    <row r="23" spans="2:13" ht="18" customHeight="1" x14ac:dyDescent="0.2">
      <c r="B23" s="249" t="s">
        <v>266</v>
      </c>
      <c r="C23" s="231">
        <v>1883802</v>
      </c>
      <c r="D23" s="231">
        <v>1993589</v>
      </c>
      <c r="E23" s="231">
        <v>1982082</v>
      </c>
      <c r="F23" s="231">
        <v>2271603</v>
      </c>
      <c r="G23" s="231">
        <v>2297707</v>
      </c>
    </row>
    <row r="24" spans="2:13" ht="18" customHeight="1" x14ac:dyDescent="0.2">
      <c r="B24" s="249" t="s">
        <v>7</v>
      </c>
      <c r="C24" s="231">
        <v>612643</v>
      </c>
      <c r="D24" s="231">
        <v>589637</v>
      </c>
      <c r="E24" s="231">
        <v>471722</v>
      </c>
      <c r="F24" s="231">
        <v>476386</v>
      </c>
      <c r="G24" s="231">
        <v>518597</v>
      </c>
    </row>
    <row r="25" spans="2:13" ht="18" customHeight="1" x14ac:dyDescent="0.2">
      <c r="B25" s="538" t="s">
        <v>272</v>
      </c>
      <c r="C25" s="231">
        <v>390738</v>
      </c>
      <c r="D25" s="231">
        <v>354462</v>
      </c>
      <c r="E25" s="231">
        <v>325036</v>
      </c>
      <c r="F25" s="231">
        <v>266980</v>
      </c>
      <c r="G25" s="544"/>
      <c r="I25" s="545"/>
    </row>
    <row r="26" spans="2:13" ht="18" customHeight="1" x14ac:dyDescent="0.25">
      <c r="B26" s="249" t="s">
        <v>268</v>
      </c>
      <c r="C26" s="231">
        <v>116951</v>
      </c>
      <c r="D26" s="231">
        <v>102883</v>
      </c>
      <c r="E26" s="231">
        <v>176858</v>
      </c>
      <c r="F26" s="232">
        <v>210375</v>
      </c>
      <c r="G26" s="231">
        <v>206326</v>
      </c>
      <c r="J26" s="17"/>
      <c r="K26" s="17"/>
      <c r="L26" s="17"/>
    </row>
    <row r="27" spans="2:13" ht="18" customHeight="1" x14ac:dyDescent="0.2">
      <c r="B27" s="249" t="s">
        <v>108</v>
      </c>
      <c r="C27" s="231">
        <v>15974</v>
      </c>
      <c r="D27" s="231">
        <v>14637</v>
      </c>
      <c r="E27" s="231">
        <v>15011</v>
      </c>
      <c r="F27" s="231">
        <v>14433</v>
      </c>
      <c r="G27" s="231">
        <v>13668</v>
      </c>
      <c r="H27" s="164"/>
    </row>
    <row r="28" spans="2:13" ht="18" customHeight="1" x14ac:dyDescent="0.25">
      <c r="B28" s="546" t="s">
        <v>10</v>
      </c>
      <c r="C28" s="453">
        <v>4599441</v>
      </c>
      <c r="D28" s="453">
        <v>5204896</v>
      </c>
      <c r="E28" s="453">
        <v>5344676</v>
      </c>
      <c r="F28" s="453">
        <v>5577943</v>
      </c>
      <c r="G28" s="453">
        <v>5214417</v>
      </c>
      <c r="H28" s="164"/>
      <c r="I28" s="164"/>
      <c r="J28" s="541"/>
      <c r="K28" s="541"/>
      <c r="L28" s="541"/>
      <c r="M28" s="541"/>
    </row>
    <row r="29" spans="2:13" ht="15" x14ac:dyDescent="0.2">
      <c r="B29" s="542" t="s">
        <v>269</v>
      </c>
      <c r="C29" s="547"/>
      <c r="D29" s="547"/>
      <c r="E29" s="547"/>
      <c r="F29" s="306"/>
      <c r="G29" s="306"/>
      <c r="H29" s="168"/>
      <c r="I29" s="168"/>
      <c r="J29" s="541"/>
      <c r="K29" s="541"/>
      <c r="L29" s="541"/>
      <c r="M29" s="541"/>
    </row>
    <row r="30" spans="2:13" ht="15" x14ac:dyDescent="0.2">
      <c r="B30" s="542" t="s">
        <v>273</v>
      </c>
      <c r="C30" s="184"/>
      <c r="D30" s="184"/>
      <c r="E30" s="184"/>
      <c r="F30" s="261"/>
      <c r="G30" s="168"/>
      <c r="H30" s="168"/>
      <c r="I30" s="168"/>
    </row>
    <row r="31" spans="2:13" x14ac:dyDescent="0.2">
      <c r="F31" s="168"/>
      <c r="G31" s="168"/>
      <c r="H31" s="3" t="s">
        <v>885</v>
      </c>
      <c r="I31" s="168"/>
    </row>
    <row r="32" spans="2:13" ht="18" x14ac:dyDescent="0.2">
      <c r="B32" s="1818" t="s">
        <v>274</v>
      </c>
      <c r="C32" s="1818"/>
      <c r="D32" s="1818"/>
      <c r="E32" s="1818"/>
      <c r="F32" s="1818"/>
      <c r="G32" s="1818"/>
      <c r="H32" s="3"/>
    </row>
    <row r="33" spans="2:13" ht="36" customHeight="1" x14ac:dyDescent="0.2">
      <c r="B33" s="1809" t="s">
        <v>275</v>
      </c>
      <c r="C33" s="1809"/>
      <c r="D33" s="1809"/>
      <c r="E33" s="1809"/>
      <c r="F33" s="1911"/>
      <c r="G33" s="1911"/>
    </row>
    <row r="34" spans="2:13" ht="19.149999999999999" customHeight="1" x14ac:dyDescent="0.2">
      <c r="B34" s="1885" t="s">
        <v>276</v>
      </c>
      <c r="C34" s="1885"/>
      <c r="D34" s="1885"/>
      <c r="E34" s="1885"/>
      <c r="F34" s="1886"/>
      <c r="G34" s="1886"/>
    </row>
    <row r="35" spans="2:13" ht="16.5" thickBot="1" x14ac:dyDescent="0.25">
      <c r="B35" s="1857" t="s">
        <v>146</v>
      </c>
      <c r="C35" s="1857"/>
      <c r="D35" s="1857"/>
      <c r="E35" s="1857"/>
      <c r="F35" s="1944"/>
      <c r="G35" s="1944"/>
    </row>
    <row r="36" spans="2:13" ht="15" x14ac:dyDescent="0.2">
      <c r="B36" s="548"/>
      <c r="C36" s="548"/>
      <c r="D36" s="548"/>
      <c r="E36" s="157"/>
      <c r="F36" s="158"/>
      <c r="G36" s="158"/>
    </row>
    <row r="37" spans="2:13" ht="25.5" customHeight="1" x14ac:dyDescent="0.2">
      <c r="B37" s="228" t="s">
        <v>3</v>
      </c>
      <c r="C37" s="537">
        <v>2013</v>
      </c>
      <c r="D37" s="537">
        <v>2014</v>
      </c>
      <c r="E37" s="537">
        <v>2015</v>
      </c>
      <c r="F37" s="537">
        <v>2016</v>
      </c>
      <c r="G37" s="537">
        <v>2017</v>
      </c>
    </row>
    <row r="38" spans="2:13" ht="18" customHeight="1" x14ac:dyDescent="0.25">
      <c r="B38" s="161" t="s">
        <v>5</v>
      </c>
      <c r="C38" s="12">
        <v>34154881.270999998</v>
      </c>
      <c r="D38" s="12">
        <v>36966388</v>
      </c>
      <c r="E38" s="12">
        <v>42542239.723100811</v>
      </c>
      <c r="F38" s="12">
        <v>46286934.822999999</v>
      </c>
      <c r="G38" s="12">
        <v>44690440.282400005</v>
      </c>
      <c r="I38" s="92"/>
      <c r="J38" s="207"/>
      <c r="L38" s="94"/>
      <c r="M38" s="164"/>
    </row>
    <row r="39" spans="2:13" ht="18" customHeight="1" x14ac:dyDescent="0.25">
      <c r="B39" s="161" t="s">
        <v>266</v>
      </c>
      <c r="C39" s="12">
        <v>23911078.207023099</v>
      </c>
      <c r="D39" s="12">
        <v>33851899</v>
      </c>
      <c r="E39" s="12">
        <v>35465507.723999999</v>
      </c>
      <c r="F39" s="12">
        <v>44347772.328000002</v>
      </c>
      <c r="G39" s="12">
        <v>45840434.105999999</v>
      </c>
      <c r="I39" s="92"/>
      <c r="J39" s="207"/>
      <c r="L39" s="94"/>
      <c r="M39" s="164"/>
    </row>
    <row r="40" spans="2:13" ht="18" customHeight="1" x14ac:dyDescent="0.25">
      <c r="B40" s="161" t="s">
        <v>7</v>
      </c>
      <c r="C40" s="12">
        <v>9666533</v>
      </c>
      <c r="D40" s="12">
        <v>8039938</v>
      </c>
      <c r="E40" s="12">
        <v>6829453.6690000007</v>
      </c>
      <c r="F40" s="12">
        <v>7295438.3476150008</v>
      </c>
      <c r="G40" s="12">
        <v>10317477.441</v>
      </c>
      <c r="I40" s="92"/>
      <c r="J40" s="207"/>
      <c r="L40" s="94"/>
      <c r="M40" s="164"/>
    </row>
    <row r="41" spans="2:13" ht="18" customHeight="1" x14ac:dyDescent="0.25">
      <c r="B41" s="549" t="s">
        <v>267</v>
      </c>
      <c r="C41" s="12">
        <v>3456521.0749999997</v>
      </c>
      <c r="D41" s="12">
        <v>3405742</v>
      </c>
      <c r="E41" s="110">
        <v>2470065</v>
      </c>
      <c r="F41" s="110">
        <v>2853481</v>
      </c>
      <c r="G41" s="110">
        <v>3540206</v>
      </c>
      <c r="H41" s="545"/>
      <c r="I41" s="126"/>
      <c r="J41" s="207"/>
      <c r="L41" s="94"/>
      <c r="M41" s="164"/>
    </row>
    <row r="42" spans="2:13" ht="18" customHeight="1" x14ac:dyDescent="0.25">
      <c r="B42" s="249" t="s">
        <v>268</v>
      </c>
      <c r="C42" s="12">
        <v>1369633.5180000002</v>
      </c>
      <c r="D42" s="12">
        <v>1411206</v>
      </c>
      <c r="E42" s="110">
        <v>3265776</v>
      </c>
      <c r="F42" s="110">
        <v>3132256.8640000005</v>
      </c>
      <c r="G42" s="110">
        <v>3971713.1519999998</v>
      </c>
      <c r="I42" s="92"/>
      <c r="J42" s="207"/>
      <c r="L42" s="550"/>
      <c r="M42" s="164"/>
    </row>
    <row r="43" spans="2:13" ht="18" customHeight="1" x14ac:dyDescent="0.25">
      <c r="B43" s="161" t="s">
        <v>108</v>
      </c>
      <c r="C43" s="12">
        <v>470780</v>
      </c>
      <c r="D43" s="12">
        <v>444732</v>
      </c>
      <c r="E43" s="110">
        <v>571301</v>
      </c>
      <c r="F43" s="110">
        <v>576898</v>
      </c>
      <c r="G43" s="110">
        <v>583658</v>
      </c>
      <c r="I43" s="169"/>
      <c r="J43" s="207"/>
      <c r="L43" s="94"/>
      <c r="M43" s="164"/>
    </row>
    <row r="44" spans="2:13" ht="18" customHeight="1" x14ac:dyDescent="0.25">
      <c r="B44" s="551" t="s">
        <v>10</v>
      </c>
      <c r="C44" s="552">
        <v>73029427.071023107</v>
      </c>
      <c r="D44" s="552">
        <v>84119905</v>
      </c>
      <c r="E44" s="552">
        <v>91144343.116100818</v>
      </c>
      <c r="F44" s="552">
        <v>104492781.362615</v>
      </c>
      <c r="G44" s="552">
        <v>108943928.9814</v>
      </c>
      <c r="H44" s="92"/>
      <c r="I44" s="92"/>
      <c r="J44" s="541"/>
      <c r="K44" s="541"/>
      <c r="L44" s="541"/>
      <c r="M44" s="541"/>
    </row>
    <row r="45" spans="2:13" ht="15" x14ac:dyDescent="0.2">
      <c r="B45" s="542" t="s">
        <v>269</v>
      </c>
      <c r="C45" s="547"/>
      <c r="D45" s="547"/>
      <c r="E45" s="547"/>
      <c r="F45" s="553"/>
    </row>
    <row r="46" spans="2:13" ht="15" x14ac:dyDescent="0.2">
      <c r="B46" s="554" t="s">
        <v>277</v>
      </c>
      <c r="C46" s="184"/>
      <c r="D46" s="184"/>
      <c r="E46" s="184"/>
    </row>
    <row r="47" spans="2:13" x14ac:dyDescent="0.2">
      <c r="G47" s="168"/>
      <c r="H47" s="168"/>
      <c r="I47" s="168"/>
      <c r="J47" s="168"/>
    </row>
    <row r="48" spans="2:13" x14ac:dyDescent="0.2">
      <c r="G48" s="168"/>
      <c r="H48" s="168"/>
      <c r="I48" s="168"/>
      <c r="J48" s="168"/>
    </row>
    <row r="49" spans="7:10" x14ac:dyDescent="0.2">
      <c r="G49" s="168"/>
      <c r="H49" s="168"/>
      <c r="I49" s="168"/>
      <c r="J49" s="168"/>
    </row>
    <row r="50" spans="7:10" x14ac:dyDescent="0.2">
      <c r="G50" s="484"/>
      <c r="H50" s="168"/>
      <c r="I50" s="168"/>
      <c r="J50" s="168"/>
    </row>
    <row r="51" spans="7:10" x14ac:dyDescent="0.2">
      <c r="G51" s="168"/>
      <c r="H51" s="168"/>
      <c r="I51" s="168"/>
      <c r="J51" s="168"/>
    </row>
    <row r="52" spans="7:10" x14ac:dyDescent="0.2">
      <c r="G52" s="168"/>
      <c r="H52" s="168"/>
      <c r="I52" s="168"/>
      <c r="J52" s="168"/>
    </row>
    <row r="53" spans="7:10" x14ac:dyDescent="0.2">
      <c r="G53" s="168"/>
      <c r="H53" s="168"/>
      <c r="I53" s="168"/>
      <c r="J53" s="168"/>
    </row>
    <row r="54" spans="7:10" x14ac:dyDescent="0.2">
      <c r="G54" s="168"/>
      <c r="H54" s="168"/>
      <c r="I54" s="168"/>
      <c r="J54" s="168"/>
    </row>
    <row r="55" spans="7:10" x14ac:dyDescent="0.2">
      <c r="G55" s="168"/>
      <c r="H55" s="168"/>
      <c r="I55" s="168"/>
      <c r="J55" s="168"/>
    </row>
    <row r="56" spans="7:10" x14ac:dyDescent="0.2">
      <c r="G56" s="168"/>
      <c r="H56" s="168"/>
      <c r="I56" s="168"/>
      <c r="J56" s="168"/>
    </row>
  </sheetData>
  <mergeCells count="10">
    <mergeCell ref="B32:G32"/>
    <mergeCell ref="B33:G33"/>
    <mergeCell ref="B34:G34"/>
    <mergeCell ref="B35:G35"/>
    <mergeCell ref="B2:G2"/>
    <mergeCell ref="B3:G3"/>
    <mergeCell ref="B4:G4"/>
    <mergeCell ref="B17:G17"/>
    <mergeCell ref="B18:G18"/>
    <mergeCell ref="B19:G19"/>
  </mergeCells>
  <hyperlinks>
    <hyperlink ref="H2" location="'Indice Total'!A7" display="Volver"/>
    <hyperlink ref="H17" location="'Indice Total'!A7" display="Volver"/>
    <hyperlink ref="H31" location="'Indice Total'!A7" display="Volver"/>
  </hyperlinks>
  <pageMargins left="0.70866141732283472" right="0.70866141732283472" top="0.74803149606299213" bottom="0.74803149606299213" header="0.31496062992125984" footer="0.31496062992125984"/>
  <pageSetup scale="90" orientation="portrait" r:id="rId1"/>
  <ignoredErrors>
    <ignoredError sqref="C13:G13" formulaRang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79"/>
  <sheetViews>
    <sheetView showGridLines="0" zoomScale="90" zoomScaleNormal="90" workbookViewId="0"/>
  </sheetViews>
  <sheetFormatPr baseColWidth="10" defaultColWidth="11.42578125" defaultRowHeight="12.75" x14ac:dyDescent="0.2"/>
  <cols>
    <col min="1" max="1" width="23.7109375" style="80" customWidth="1"/>
    <col min="2" max="2" width="33" style="80" customWidth="1"/>
    <col min="3" max="4" width="11.5703125" style="80" customWidth="1"/>
    <col min="5" max="5" width="1.85546875" style="80" customWidth="1"/>
    <col min="6" max="7" width="13.85546875" style="80" customWidth="1"/>
    <col min="8" max="9" width="11.5703125" style="80" customWidth="1"/>
    <col min="10" max="10" width="16" style="470" customWidth="1"/>
    <col min="11" max="16384" width="11.42578125" style="80"/>
  </cols>
  <sheetData>
    <row r="1" spans="2:18" ht="42.95" customHeight="1" x14ac:dyDescent="0.2"/>
    <row r="2" spans="2:18" ht="18" x14ac:dyDescent="0.2">
      <c r="B2" s="1818" t="s">
        <v>278</v>
      </c>
      <c r="C2" s="1818"/>
      <c r="D2" s="1818"/>
      <c r="E2" s="1818"/>
      <c r="F2" s="1818"/>
      <c r="G2" s="1818"/>
      <c r="H2" s="1818"/>
      <c r="I2" s="1818"/>
      <c r="J2" s="1818"/>
      <c r="K2" s="3" t="s">
        <v>885</v>
      </c>
    </row>
    <row r="3" spans="2:18" ht="36" customHeight="1" x14ac:dyDescent="0.2">
      <c r="B3" s="1945" t="s">
        <v>279</v>
      </c>
      <c r="C3" s="1945"/>
      <c r="D3" s="1945"/>
      <c r="E3" s="1902"/>
      <c r="F3" s="1902"/>
      <c r="G3" s="1902"/>
      <c r="H3" s="1902"/>
      <c r="I3" s="1902"/>
      <c r="J3" s="1902"/>
    </row>
    <row r="4" spans="2:18" ht="19.149999999999999" customHeight="1" thickBot="1" x14ac:dyDescent="0.25">
      <c r="B4" s="1857">
        <v>2017</v>
      </c>
      <c r="C4" s="1857"/>
      <c r="D4" s="1857"/>
      <c r="E4" s="1857"/>
      <c r="F4" s="1857"/>
      <c r="G4" s="1857"/>
      <c r="H4" s="1857"/>
      <c r="I4" s="1857"/>
      <c r="J4" s="1944"/>
    </row>
    <row r="5" spans="2:18" ht="15" x14ac:dyDescent="0.2">
      <c r="B5" s="226"/>
      <c r="C5" s="226"/>
      <c r="D5" s="226"/>
      <c r="E5" s="226"/>
      <c r="F5" s="226"/>
      <c r="G5" s="226"/>
      <c r="H5" s="226"/>
      <c r="I5" s="226"/>
      <c r="J5" s="556"/>
    </row>
    <row r="6" spans="2:18" s="557" customFormat="1" ht="27.75" customHeight="1" x14ac:dyDescent="0.2">
      <c r="B6" s="1947" t="s">
        <v>4</v>
      </c>
      <c r="C6" s="1948" t="s">
        <v>280</v>
      </c>
      <c r="D6" s="1948"/>
      <c r="E6" s="1948"/>
      <c r="F6" s="1948" t="s">
        <v>281</v>
      </c>
      <c r="G6" s="1948"/>
      <c r="H6" s="1948" t="s">
        <v>282</v>
      </c>
      <c r="I6" s="1948"/>
      <c r="J6" s="1949" t="s">
        <v>57</v>
      </c>
      <c r="K6" s="80"/>
      <c r="L6" s="80"/>
      <c r="M6" s="80"/>
      <c r="N6" s="80"/>
      <c r="O6" s="80"/>
      <c r="P6" s="80"/>
      <c r="Q6" s="80"/>
      <c r="R6" s="80"/>
    </row>
    <row r="7" spans="2:18" s="557" customFormat="1" ht="24.95" customHeight="1" x14ac:dyDescent="0.2">
      <c r="B7" s="1903"/>
      <c r="C7" s="558" t="s">
        <v>50</v>
      </c>
      <c r="D7" s="559" t="s">
        <v>51</v>
      </c>
      <c r="E7" s="559"/>
      <c r="F7" s="559" t="s">
        <v>50</v>
      </c>
      <c r="G7" s="559" t="s">
        <v>51</v>
      </c>
      <c r="H7" s="559" t="s">
        <v>50</v>
      </c>
      <c r="I7" s="559" t="s">
        <v>51</v>
      </c>
      <c r="J7" s="1950"/>
      <c r="K7" s="80"/>
      <c r="L7" s="80"/>
      <c r="M7" s="80"/>
      <c r="N7" s="80"/>
      <c r="O7" s="80"/>
      <c r="P7" s="80"/>
      <c r="Q7" s="80"/>
      <c r="R7" s="80"/>
    </row>
    <row r="8" spans="2:18" ht="18" customHeight="1" x14ac:dyDescent="0.2">
      <c r="B8" s="249" t="s">
        <v>5</v>
      </c>
      <c r="C8" s="231">
        <v>67656</v>
      </c>
      <c r="D8" s="231">
        <v>28969</v>
      </c>
      <c r="E8" s="231"/>
      <c r="F8" s="231">
        <v>19038</v>
      </c>
      <c r="G8" s="231">
        <v>18131</v>
      </c>
      <c r="H8" s="231">
        <v>2658</v>
      </c>
      <c r="I8" s="231">
        <v>3707</v>
      </c>
      <c r="J8" s="283">
        <v>140159</v>
      </c>
    </row>
    <row r="9" spans="2:18" ht="18" customHeight="1" x14ac:dyDescent="0.2">
      <c r="B9" s="249" t="s">
        <v>266</v>
      </c>
      <c r="C9" s="231">
        <v>65820</v>
      </c>
      <c r="D9" s="231">
        <v>23149</v>
      </c>
      <c r="E9" s="231"/>
      <c r="F9" s="231">
        <v>17030</v>
      </c>
      <c r="G9" s="231">
        <v>14043</v>
      </c>
      <c r="H9" s="231">
        <v>4208</v>
      </c>
      <c r="I9" s="231">
        <v>4328</v>
      </c>
      <c r="J9" s="283">
        <v>128578</v>
      </c>
    </row>
    <row r="10" spans="2:18" ht="18" customHeight="1" x14ac:dyDescent="0.2">
      <c r="B10" s="249" t="s">
        <v>7</v>
      </c>
      <c r="C10" s="231">
        <v>10878</v>
      </c>
      <c r="D10" s="231">
        <v>6707</v>
      </c>
      <c r="E10" s="231"/>
      <c r="F10" s="231">
        <v>2307</v>
      </c>
      <c r="G10" s="231">
        <v>2691</v>
      </c>
      <c r="H10" s="231">
        <v>399</v>
      </c>
      <c r="I10" s="231">
        <v>707</v>
      </c>
      <c r="J10" s="283">
        <v>23689</v>
      </c>
    </row>
    <row r="11" spans="2:18" ht="18" customHeight="1" x14ac:dyDescent="0.25">
      <c r="B11" s="539" t="s">
        <v>10</v>
      </c>
      <c r="C11" s="453">
        <v>144354</v>
      </c>
      <c r="D11" s="453">
        <v>58825</v>
      </c>
      <c r="E11" s="453"/>
      <c r="F11" s="453">
        <v>38375</v>
      </c>
      <c r="G11" s="453">
        <v>34865</v>
      </c>
      <c r="H11" s="453">
        <v>7265</v>
      </c>
      <c r="I11" s="453">
        <v>8742</v>
      </c>
      <c r="J11" s="237">
        <v>292426</v>
      </c>
    </row>
    <row r="12" spans="2:18" ht="15" x14ac:dyDescent="0.2">
      <c r="B12" s="543"/>
      <c r="C12" s="562"/>
      <c r="D12" s="562"/>
      <c r="E12" s="186"/>
      <c r="F12" s="186"/>
      <c r="G12" s="186"/>
      <c r="H12" s="186"/>
      <c r="I12" s="186"/>
      <c r="J12" s="259"/>
    </row>
    <row r="13" spans="2:18" x14ac:dyDescent="0.2">
      <c r="B13" s="543"/>
      <c r="C13" s="563"/>
      <c r="D13" s="543"/>
    </row>
    <row r="15" spans="2:18" ht="18" x14ac:dyDescent="0.2">
      <c r="B15" s="1818" t="s">
        <v>283</v>
      </c>
      <c r="C15" s="1818"/>
      <c r="D15" s="1818"/>
      <c r="E15" s="1818"/>
      <c r="F15" s="1818"/>
      <c r="G15" s="1818"/>
      <c r="H15" s="1818"/>
      <c r="I15" s="1818"/>
      <c r="J15" s="1818"/>
      <c r="K15" s="3" t="s">
        <v>885</v>
      </c>
    </row>
    <row r="16" spans="2:18" ht="36" customHeight="1" x14ac:dyDescent="0.2">
      <c r="B16" s="1951" t="s">
        <v>284</v>
      </c>
      <c r="C16" s="1951"/>
      <c r="D16" s="1951"/>
      <c r="E16" s="1875"/>
      <c r="F16" s="1875"/>
      <c r="G16" s="1875"/>
      <c r="H16" s="1875"/>
      <c r="I16" s="1875"/>
      <c r="J16" s="1875"/>
    </row>
    <row r="17" spans="2:11" ht="19.149999999999999" customHeight="1" thickBot="1" x14ac:dyDescent="0.25">
      <c r="B17" s="1857">
        <v>2017</v>
      </c>
      <c r="C17" s="1857"/>
      <c r="D17" s="1857"/>
      <c r="E17" s="1857"/>
      <c r="F17" s="1857"/>
      <c r="G17" s="1857"/>
      <c r="H17" s="1857"/>
      <c r="I17" s="1857"/>
      <c r="J17" s="1944"/>
    </row>
    <row r="18" spans="2:11" ht="15" x14ac:dyDescent="0.2">
      <c r="B18" s="226"/>
      <c r="C18" s="226"/>
      <c r="D18" s="226"/>
      <c r="E18" s="226"/>
      <c r="F18" s="226"/>
      <c r="G18" s="226"/>
      <c r="H18" s="226"/>
      <c r="I18" s="226"/>
      <c r="J18" s="556"/>
    </row>
    <row r="19" spans="2:11" ht="27.75" customHeight="1" x14ac:dyDescent="0.2">
      <c r="B19" s="1947" t="s">
        <v>4</v>
      </c>
      <c r="C19" s="1948" t="s">
        <v>280</v>
      </c>
      <c r="D19" s="1948"/>
      <c r="E19" s="1948"/>
      <c r="F19" s="1948" t="s">
        <v>281</v>
      </c>
      <c r="G19" s="1948"/>
      <c r="H19" s="1948" t="s">
        <v>282</v>
      </c>
      <c r="I19" s="1948"/>
      <c r="J19" s="1949" t="s">
        <v>57</v>
      </c>
    </row>
    <row r="20" spans="2:11" ht="24.95" customHeight="1" x14ac:dyDescent="0.2">
      <c r="B20" s="1903"/>
      <c r="C20" s="558" t="s">
        <v>50</v>
      </c>
      <c r="D20" s="559" t="s">
        <v>51</v>
      </c>
      <c r="E20" s="559"/>
      <c r="F20" s="559" t="s">
        <v>50</v>
      </c>
      <c r="G20" s="559" t="s">
        <v>51</v>
      </c>
      <c r="H20" s="559" t="s">
        <v>50</v>
      </c>
      <c r="I20" s="559" t="s">
        <v>51</v>
      </c>
      <c r="J20" s="1950"/>
    </row>
    <row r="21" spans="2:11" ht="18" customHeight="1" x14ac:dyDescent="0.2">
      <c r="B21" s="249" t="s">
        <v>5</v>
      </c>
      <c r="C21" s="232">
        <v>1041744</v>
      </c>
      <c r="D21" s="231">
        <v>363509</v>
      </c>
      <c r="E21" s="231"/>
      <c r="F21" s="231">
        <v>351992</v>
      </c>
      <c r="G21" s="231">
        <v>271803</v>
      </c>
      <c r="H21" s="231">
        <v>60913</v>
      </c>
      <c r="I21" s="231">
        <v>88158</v>
      </c>
      <c r="J21" s="283">
        <v>2178119</v>
      </c>
    </row>
    <row r="22" spans="2:11" ht="18" customHeight="1" x14ac:dyDescent="0.2">
      <c r="B22" s="249" t="s">
        <v>266</v>
      </c>
      <c r="C22" s="231">
        <v>1180654</v>
      </c>
      <c r="D22" s="231">
        <v>310540</v>
      </c>
      <c r="E22" s="231"/>
      <c r="F22" s="231">
        <v>368205</v>
      </c>
      <c r="G22" s="231">
        <v>226657</v>
      </c>
      <c r="H22" s="231">
        <v>110069</v>
      </c>
      <c r="I22" s="231">
        <v>101582</v>
      </c>
      <c r="J22" s="283">
        <v>2297707</v>
      </c>
    </row>
    <row r="23" spans="2:11" ht="18" customHeight="1" x14ac:dyDescent="0.2">
      <c r="B23" s="249" t="s">
        <v>7</v>
      </c>
      <c r="C23" s="231">
        <v>240219</v>
      </c>
      <c r="D23" s="231">
        <v>110877</v>
      </c>
      <c r="E23" s="231"/>
      <c r="F23" s="231">
        <v>60536</v>
      </c>
      <c r="G23" s="231">
        <v>55145</v>
      </c>
      <c r="H23" s="231">
        <v>17796</v>
      </c>
      <c r="I23" s="231">
        <v>34024</v>
      </c>
      <c r="J23" s="283">
        <v>518597</v>
      </c>
    </row>
    <row r="24" spans="2:11" ht="18" customHeight="1" x14ac:dyDescent="0.25">
      <c r="B24" s="546" t="s">
        <v>10</v>
      </c>
      <c r="C24" s="453">
        <v>2462617</v>
      </c>
      <c r="D24" s="453">
        <v>784926</v>
      </c>
      <c r="E24" s="453"/>
      <c r="F24" s="453">
        <v>780733</v>
      </c>
      <c r="G24" s="453">
        <v>553605</v>
      </c>
      <c r="H24" s="453">
        <v>188778</v>
      </c>
      <c r="I24" s="453">
        <v>223764</v>
      </c>
      <c r="J24" s="237">
        <v>4994423</v>
      </c>
    </row>
    <row r="25" spans="2:11" x14ac:dyDescent="0.2">
      <c r="B25" s="543"/>
      <c r="C25" s="564"/>
      <c r="D25" s="564"/>
      <c r="E25" s="565"/>
      <c r="F25" s="565"/>
      <c r="G25" s="565"/>
      <c r="H25" s="565"/>
      <c r="I25" s="565"/>
      <c r="J25" s="566"/>
    </row>
    <row r="26" spans="2:11" x14ac:dyDescent="0.2">
      <c r="B26" s="543"/>
      <c r="C26" s="564"/>
      <c r="D26" s="564"/>
      <c r="E26" s="564"/>
      <c r="F26" s="564"/>
      <c r="G26" s="564"/>
      <c r="H26" s="564"/>
      <c r="I26" s="564"/>
      <c r="J26" s="564"/>
    </row>
    <row r="28" spans="2:11" ht="18" x14ac:dyDescent="0.2">
      <c r="B28" s="1818" t="s">
        <v>285</v>
      </c>
      <c r="C28" s="1818"/>
      <c r="D28" s="1818"/>
      <c r="E28" s="1818"/>
      <c r="F28" s="1818"/>
      <c r="G28" s="1818"/>
      <c r="H28" s="1818"/>
      <c r="I28" s="1818"/>
      <c r="J28" s="1818"/>
      <c r="K28" s="3" t="s">
        <v>885</v>
      </c>
    </row>
    <row r="29" spans="2:11" ht="36" customHeight="1" x14ac:dyDescent="0.2">
      <c r="B29" s="1951" t="s">
        <v>286</v>
      </c>
      <c r="C29" s="1951"/>
      <c r="D29" s="1951"/>
      <c r="E29" s="1951"/>
      <c r="F29" s="1951"/>
      <c r="G29" s="1951"/>
      <c r="H29" s="1951"/>
      <c r="I29" s="1951"/>
      <c r="J29" s="1951"/>
    </row>
    <row r="30" spans="2:11" ht="19.149999999999999" customHeight="1" x14ac:dyDescent="0.2">
      <c r="B30" s="1885" t="s">
        <v>287</v>
      </c>
      <c r="C30" s="1885"/>
      <c r="D30" s="1885"/>
      <c r="E30" s="1885"/>
      <c r="F30" s="1885"/>
      <c r="G30" s="1885"/>
      <c r="H30" s="1885"/>
      <c r="I30" s="1885"/>
      <c r="J30" s="1885"/>
    </row>
    <row r="31" spans="2:11" ht="18.75" customHeight="1" thickBot="1" x14ac:dyDescent="0.25">
      <c r="B31" s="1857">
        <v>2017</v>
      </c>
      <c r="C31" s="1857"/>
      <c r="D31" s="1857"/>
      <c r="E31" s="1857"/>
      <c r="F31" s="1857"/>
      <c r="G31" s="1857"/>
      <c r="H31" s="1857"/>
      <c r="I31" s="1857"/>
      <c r="J31" s="1857"/>
    </row>
    <row r="32" spans="2:11" ht="15" x14ac:dyDescent="0.2">
      <c r="B32" s="226"/>
      <c r="C32" s="226"/>
      <c r="D32" s="226"/>
      <c r="E32" s="226"/>
      <c r="F32" s="226"/>
      <c r="G32" s="226"/>
      <c r="H32" s="226"/>
      <c r="I32" s="226"/>
      <c r="J32" s="226"/>
    </row>
    <row r="33" spans="2:18" ht="30" customHeight="1" x14ac:dyDescent="0.2">
      <c r="B33" s="228" t="s">
        <v>4</v>
      </c>
      <c r="C33" s="1549"/>
      <c r="D33" s="1549"/>
      <c r="E33" s="1948" t="s">
        <v>280</v>
      </c>
      <c r="F33" s="1948"/>
      <c r="G33" s="1549" t="s">
        <v>281</v>
      </c>
      <c r="H33" s="1948" t="s">
        <v>282</v>
      </c>
      <c r="I33" s="1948"/>
      <c r="J33" s="1549" t="s">
        <v>57</v>
      </c>
    </row>
    <row r="34" spans="2:18" ht="18" customHeight="1" x14ac:dyDescent="0.2">
      <c r="B34" s="249" t="s">
        <v>5</v>
      </c>
      <c r="C34" s="560"/>
      <c r="D34" s="560"/>
      <c r="E34" s="560"/>
      <c r="F34" s="231">
        <v>27199447.423400003</v>
      </c>
      <c r="G34" s="231">
        <v>12966367.405999999</v>
      </c>
      <c r="H34" s="1953">
        <v>4524625.4529999997</v>
      </c>
      <c r="I34" s="1953"/>
      <c r="J34" s="283">
        <v>44690440.282400005</v>
      </c>
    </row>
    <row r="35" spans="2:18" ht="18" customHeight="1" x14ac:dyDescent="0.2">
      <c r="B35" s="249" t="s">
        <v>266</v>
      </c>
      <c r="C35" s="560"/>
      <c r="D35" s="560"/>
      <c r="E35" s="560"/>
      <c r="F35" s="231">
        <v>28090432.032380566</v>
      </c>
      <c r="G35" s="231">
        <v>12140480.559149776</v>
      </c>
      <c r="H35" s="1953">
        <v>5609521.514469659</v>
      </c>
      <c r="I35" s="1953"/>
      <c r="J35" s="283">
        <v>45840434.105999999</v>
      </c>
      <c r="K35" s="567"/>
      <c r="L35" s="567"/>
      <c r="M35" s="567"/>
      <c r="N35" s="567"/>
      <c r="O35" s="567"/>
      <c r="P35" s="567"/>
      <c r="Q35" s="567"/>
      <c r="R35" s="567"/>
    </row>
    <row r="36" spans="2:18" ht="18" customHeight="1" x14ac:dyDescent="0.2">
      <c r="B36" s="249" t="s">
        <v>7</v>
      </c>
      <c r="C36" s="560"/>
      <c r="D36" s="560"/>
      <c r="E36" s="560"/>
      <c r="F36" s="231">
        <v>6735041.4899999993</v>
      </c>
      <c r="G36" s="231">
        <v>2287391.8020000001</v>
      </c>
      <c r="H36" s="1953">
        <v>1295044.149</v>
      </c>
      <c r="I36" s="1953"/>
      <c r="J36" s="283">
        <v>10317477.441</v>
      </c>
      <c r="K36" s="567"/>
      <c r="L36" s="567"/>
      <c r="M36" s="567"/>
      <c r="N36" s="567"/>
      <c r="O36" s="567"/>
      <c r="P36" s="567"/>
      <c r="Q36" s="567"/>
      <c r="R36" s="567"/>
    </row>
    <row r="37" spans="2:18" ht="18" customHeight="1" x14ac:dyDescent="0.25">
      <c r="B37" s="539" t="s">
        <v>122</v>
      </c>
      <c r="C37" s="561"/>
      <c r="D37" s="561"/>
      <c r="E37" s="561"/>
      <c r="F37" s="453">
        <v>62024920.945780568</v>
      </c>
      <c r="G37" s="453">
        <v>27394239.767149776</v>
      </c>
      <c r="H37" s="1954">
        <v>11429191.116469659</v>
      </c>
      <c r="I37" s="1954"/>
      <c r="J37" s="237">
        <v>100848351.8294</v>
      </c>
      <c r="K37" s="91"/>
      <c r="L37" s="91"/>
      <c r="M37" s="91"/>
      <c r="N37" s="91"/>
      <c r="O37" s="91"/>
      <c r="P37" s="83"/>
      <c r="Q37" s="83"/>
      <c r="R37" s="83"/>
    </row>
    <row r="38" spans="2:18" ht="15" customHeight="1" x14ac:dyDescent="0.2">
      <c r="K38" s="91"/>
      <c r="L38" s="91"/>
      <c r="M38" s="91"/>
      <c r="N38" s="91"/>
      <c r="O38" s="91"/>
      <c r="P38" s="83"/>
      <c r="Q38" s="83"/>
      <c r="R38" s="83"/>
    </row>
    <row r="39" spans="2:18" x14ac:dyDescent="0.2">
      <c r="K39" s="83"/>
      <c r="L39" s="83"/>
      <c r="M39" s="83"/>
      <c r="N39" s="83"/>
      <c r="O39" s="83"/>
      <c r="P39" s="83"/>
      <c r="Q39" s="83"/>
      <c r="R39" s="83"/>
    </row>
    <row r="40" spans="2:18" x14ac:dyDescent="0.2">
      <c r="K40" s="91"/>
      <c r="L40" s="91"/>
      <c r="M40" s="91"/>
      <c r="N40" s="91"/>
      <c r="O40" s="91"/>
      <c r="P40" s="91"/>
      <c r="Q40" s="91"/>
      <c r="R40" s="91"/>
    </row>
    <row r="41" spans="2:18" x14ac:dyDescent="0.2">
      <c r="K41" s="91"/>
      <c r="L41" s="91"/>
      <c r="M41" s="91"/>
      <c r="N41" s="91"/>
      <c r="O41" s="91"/>
      <c r="P41" s="83"/>
      <c r="Q41" s="83"/>
      <c r="R41" s="83"/>
    </row>
    <row r="42" spans="2:18" x14ac:dyDescent="0.2">
      <c r="K42" s="91"/>
      <c r="L42" s="91"/>
      <c r="M42" s="91"/>
      <c r="N42" s="91"/>
      <c r="O42" s="91"/>
      <c r="P42" s="83"/>
      <c r="Q42" s="83"/>
      <c r="R42" s="83"/>
    </row>
    <row r="43" spans="2:18" x14ac:dyDescent="0.2">
      <c r="K43" s="83"/>
      <c r="L43" s="91"/>
      <c r="M43" s="83"/>
      <c r="N43" s="83"/>
      <c r="O43" s="91"/>
      <c r="P43" s="83"/>
      <c r="Q43" s="83"/>
      <c r="R43" s="83"/>
    </row>
    <row r="44" spans="2:18" x14ac:dyDescent="0.2">
      <c r="K44" s="91"/>
      <c r="L44" s="91"/>
      <c r="M44" s="91"/>
      <c r="N44" s="91"/>
      <c r="O44" s="91"/>
      <c r="P44" s="91"/>
      <c r="Q44" s="91"/>
      <c r="R44" s="91"/>
    </row>
    <row r="45" spans="2:18" x14ac:dyDescent="0.2">
      <c r="K45" s="83"/>
      <c r="L45" s="91"/>
      <c r="M45" s="83"/>
      <c r="N45" s="83"/>
      <c r="O45" s="91"/>
      <c r="P45" s="83"/>
      <c r="Q45" s="83"/>
      <c r="R45" s="83"/>
    </row>
    <row r="46" spans="2:18" x14ac:dyDescent="0.2">
      <c r="E46" s="1952"/>
      <c r="F46" s="1952"/>
      <c r="G46" s="568"/>
      <c r="H46" s="1952"/>
      <c r="I46" s="1952"/>
      <c r="J46" s="1550"/>
      <c r="K46" s="83"/>
      <c r="L46" s="83"/>
      <c r="M46" s="83"/>
      <c r="N46" s="83"/>
      <c r="O46" s="83"/>
      <c r="P46" s="83"/>
      <c r="Q46" s="83"/>
      <c r="R46" s="83"/>
    </row>
    <row r="47" spans="2:18" x14ac:dyDescent="0.2">
      <c r="E47" s="1952"/>
      <c r="F47" s="1952"/>
      <c r="G47" s="568"/>
      <c r="H47" s="1952"/>
      <c r="I47" s="1952"/>
      <c r="J47" s="1550"/>
      <c r="K47" s="83"/>
      <c r="L47" s="83"/>
      <c r="M47" s="83"/>
      <c r="N47" s="83"/>
      <c r="O47" s="83"/>
      <c r="P47" s="83"/>
      <c r="Q47" s="83"/>
      <c r="R47" s="83"/>
    </row>
    <row r="48" spans="2:18" x14ac:dyDescent="0.2">
      <c r="E48" s="1952"/>
      <c r="F48" s="1952"/>
      <c r="G48" s="568"/>
      <c r="H48" s="1952"/>
      <c r="I48" s="1952"/>
      <c r="J48" s="1550"/>
      <c r="K48" s="83"/>
      <c r="L48" s="91"/>
      <c r="M48" s="91"/>
      <c r="N48" s="83"/>
      <c r="O48" s="91"/>
      <c r="P48" s="91"/>
      <c r="Q48" s="91"/>
      <c r="R48" s="91"/>
    </row>
    <row r="49" spans="1:18" x14ac:dyDescent="0.2">
      <c r="A49" s="569"/>
      <c r="B49" s="569"/>
      <c r="C49" s="569"/>
      <c r="D49" s="569"/>
      <c r="E49" s="570"/>
      <c r="F49" s="570"/>
      <c r="G49" s="570"/>
      <c r="H49" s="570"/>
      <c r="I49" s="570"/>
      <c r="J49" s="570"/>
      <c r="K49" s="91"/>
      <c r="L49" s="91"/>
      <c r="M49" s="91"/>
      <c r="N49" s="91"/>
      <c r="O49" s="91"/>
      <c r="P49" s="83"/>
      <c r="Q49" s="83"/>
      <c r="R49" s="83"/>
    </row>
    <row r="50" spans="1:18" x14ac:dyDescent="0.2">
      <c r="A50" s="569"/>
      <c r="B50" s="569"/>
      <c r="C50" s="569"/>
      <c r="D50" s="569"/>
      <c r="E50" s="569"/>
      <c r="F50" s="569"/>
      <c r="G50" s="569"/>
      <c r="H50" s="569"/>
      <c r="I50" s="569"/>
      <c r="J50" s="571"/>
      <c r="K50" s="91"/>
      <c r="L50" s="91"/>
      <c r="M50" s="91"/>
      <c r="N50" s="91"/>
      <c r="O50" s="91"/>
      <c r="P50" s="83"/>
      <c r="Q50" s="83"/>
      <c r="R50" s="83"/>
    </row>
    <row r="51" spans="1:18" x14ac:dyDescent="0.2">
      <c r="A51" s="569"/>
      <c r="B51" s="569"/>
      <c r="C51" s="569"/>
      <c r="D51" s="569"/>
      <c r="E51" s="569"/>
      <c r="F51" s="569"/>
      <c r="G51" s="569"/>
      <c r="H51" s="569"/>
      <c r="I51" s="569"/>
      <c r="J51" s="571"/>
      <c r="K51" s="83"/>
      <c r="L51" s="91"/>
      <c r="M51" s="83"/>
      <c r="N51" s="91"/>
      <c r="O51" s="91"/>
      <c r="P51" s="83"/>
      <c r="Q51" s="83"/>
      <c r="R51" s="83"/>
    </row>
    <row r="52" spans="1:18" x14ac:dyDescent="0.2">
      <c r="A52" s="569"/>
      <c r="B52" s="569"/>
      <c r="C52" s="569"/>
      <c r="D52" s="569"/>
      <c r="E52" s="569"/>
      <c r="F52" s="569"/>
      <c r="G52" s="569"/>
      <c r="H52" s="569"/>
      <c r="I52" s="569"/>
      <c r="J52" s="571"/>
      <c r="K52" s="91"/>
      <c r="L52" s="91"/>
      <c r="M52" s="91"/>
      <c r="N52" s="91"/>
      <c r="O52" s="91"/>
      <c r="P52" s="91"/>
      <c r="Q52" s="91"/>
      <c r="R52" s="91"/>
    </row>
    <row r="53" spans="1:18" x14ac:dyDescent="0.2">
      <c r="A53" s="569"/>
      <c r="B53" s="569"/>
      <c r="C53" s="569"/>
      <c r="D53" s="569"/>
      <c r="E53" s="569"/>
      <c r="F53" s="569"/>
      <c r="G53" s="569"/>
      <c r="H53" s="569"/>
      <c r="I53" s="569"/>
      <c r="J53" s="571"/>
      <c r="K53" s="572"/>
      <c r="L53" s="572"/>
      <c r="M53" s="572"/>
      <c r="N53" s="572"/>
      <c r="O53" s="572"/>
      <c r="P53" s="572"/>
      <c r="Q53" s="572"/>
      <c r="R53" s="572"/>
    </row>
    <row r="54" spans="1:18" x14ac:dyDescent="0.2">
      <c r="A54" s="569"/>
      <c r="B54" s="569"/>
      <c r="C54" s="569"/>
      <c r="D54" s="569"/>
      <c r="E54" s="569"/>
      <c r="F54" s="569"/>
      <c r="G54" s="569"/>
      <c r="H54" s="569"/>
      <c r="I54" s="569"/>
      <c r="J54" s="571"/>
      <c r="K54" s="572"/>
      <c r="L54" s="572"/>
      <c r="M54" s="572"/>
      <c r="N54" s="572"/>
      <c r="O54" s="572"/>
      <c r="P54" s="572"/>
      <c r="Q54" s="572"/>
      <c r="R54" s="572"/>
    </row>
    <row r="55" spans="1:18" x14ac:dyDescent="0.2">
      <c r="A55" s="569"/>
      <c r="B55" s="573"/>
      <c r="C55" s="573"/>
      <c r="D55" s="573"/>
      <c r="E55" s="573"/>
      <c r="F55" s="573"/>
      <c r="G55" s="573"/>
      <c r="H55" s="573"/>
      <c r="I55" s="573"/>
      <c r="J55" s="574"/>
      <c r="K55" s="572"/>
      <c r="L55" s="572"/>
      <c r="M55" s="572"/>
      <c r="N55" s="572"/>
      <c r="O55" s="572"/>
      <c r="P55" s="572"/>
      <c r="Q55" s="572"/>
      <c r="R55" s="572"/>
    </row>
    <row r="56" spans="1:18" x14ac:dyDescent="0.2">
      <c r="A56" s="569"/>
      <c r="B56" s="573"/>
      <c r="C56" s="573"/>
      <c r="D56" s="573"/>
      <c r="E56" s="573"/>
      <c r="F56" s="573"/>
      <c r="G56" s="573"/>
      <c r="H56" s="573"/>
      <c r="I56" s="573"/>
      <c r="J56" s="574"/>
      <c r="K56" s="572"/>
      <c r="L56" s="572"/>
      <c r="M56" s="572"/>
      <c r="N56" s="572"/>
      <c r="O56" s="572"/>
      <c r="P56" s="572"/>
      <c r="Q56" s="572"/>
      <c r="R56" s="572"/>
    </row>
    <row r="57" spans="1:18" x14ac:dyDescent="0.2">
      <c r="A57" s="569"/>
      <c r="B57" s="573"/>
      <c r="C57" s="573"/>
      <c r="D57" s="573"/>
      <c r="E57" s="573"/>
      <c r="F57" s="573"/>
      <c r="G57" s="573"/>
      <c r="H57" s="573"/>
      <c r="I57" s="573"/>
      <c r="J57" s="574"/>
      <c r="K57" s="572"/>
      <c r="L57" s="572"/>
      <c r="M57" s="572"/>
      <c r="N57" s="572"/>
      <c r="O57" s="572"/>
      <c r="P57" s="572"/>
      <c r="Q57" s="572"/>
      <c r="R57" s="572"/>
    </row>
    <row r="58" spans="1:18" x14ac:dyDescent="0.2">
      <c r="A58" s="569"/>
      <c r="B58" s="573"/>
      <c r="C58" s="573"/>
      <c r="D58" s="573"/>
      <c r="E58" s="573"/>
      <c r="F58" s="573"/>
      <c r="G58" s="573"/>
      <c r="H58" s="573"/>
      <c r="I58" s="573"/>
      <c r="J58" s="574"/>
      <c r="K58" s="572"/>
      <c r="L58" s="572"/>
      <c r="M58" s="572"/>
      <c r="N58" s="572"/>
      <c r="O58" s="572"/>
      <c r="P58" s="572"/>
      <c r="Q58" s="572"/>
      <c r="R58" s="572"/>
    </row>
    <row r="59" spans="1:18" x14ac:dyDescent="0.2">
      <c r="A59" s="569"/>
      <c r="B59" s="569"/>
      <c r="C59" s="569"/>
      <c r="D59" s="569"/>
      <c r="E59" s="569"/>
      <c r="F59" s="569"/>
      <c r="G59" s="569"/>
      <c r="H59" s="569"/>
      <c r="I59" s="569"/>
      <c r="J59" s="571"/>
      <c r="K59" s="572"/>
      <c r="L59" s="572"/>
      <c r="M59" s="572"/>
      <c r="N59" s="572"/>
      <c r="O59" s="572"/>
      <c r="P59" s="572"/>
      <c r="Q59" s="572"/>
      <c r="R59" s="572"/>
    </row>
    <row r="60" spans="1:18" x14ac:dyDescent="0.2">
      <c r="A60" s="569"/>
      <c r="B60" s="569"/>
      <c r="C60" s="569"/>
      <c r="D60" s="569"/>
      <c r="E60" s="569"/>
      <c r="F60" s="569"/>
      <c r="G60" s="569"/>
      <c r="H60" s="569"/>
      <c r="I60" s="569"/>
      <c r="J60" s="571"/>
      <c r="K60" s="572"/>
      <c r="L60" s="572"/>
      <c r="M60" s="572"/>
      <c r="N60" s="572"/>
      <c r="O60" s="572"/>
      <c r="P60" s="572"/>
      <c r="Q60" s="572"/>
      <c r="R60" s="572"/>
    </row>
    <row r="61" spans="1:18" x14ac:dyDescent="0.2">
      <c r="A61" s="569"/>
      <c r="B61" s="573"/>
      <c r="C61" s="573"/>
      <c r="D61" s="573"/>
      <c r="E61" s="573"/>
      <c r="F61" s="573"/>
      <c r="G61" s="573"/>
      <c r="H61" s="573"/>
      <c r="I61" s="573"/>
      <c r="J61" s="574"/>
      <c r="K61" s="575"/>
      <c r="L61" s="575"/>
      <c r="M61" s="575"/>
      <c r="N61" s="575"/>
      <c r="O61" s="575"/>
      <c r="P61" s="575"/>
      <c r="Q61" s="575"/>
      <c r="R61" s="575"/>
    </row>
    <row r="62" spans="1:18" x14ac:dyDescent="0.2">
      <c r="A62" s="569"/>
      <c r="B62" s="573"/>
      <c r="C62" s="573"/>
      <c r="D62" s="573"/>
      <c r="E62" s="573"/>
      <c r="F62" s="573"/>
      <c r="G62" s="573"/>
      <c r="H62" s="573"/>
      <c r="I62" s="573"/>
      <c r="J62" s="574"/>
      <c r="K62" s="575"/>
      <c r="L62" s="575"/>
      <c r="M62" s="575"/>
      <c r="N62" s="575"/>
      <c r="O62" s="575"/>
      <c r="P62" s="575"/>
      <c r="Q62" s="575"/>
      <c r="R62" s="575"/>
    </row>
    <row r="63" spans="1:18" x14ac:dyDescent="0.2">
      <c r="A63" s="569"/>
      <c r="B63" s="573"/>
      <c r="C63" s="573"/>
      <c r="D63" s="573"/>
      <c r="E63" s="573"/>
      <c r="F63" s="573"/>
      <c r="G63" s="573"/>
      <c r="H63" s="573"/>
      <c r="I63" s="573"/>
      <c r="J63" s="574"/>
      <c r="K63" s="575"/>
      <c r="L63" s="575"/>
      <c r="M63" s="575"/>
      <c r="N63" s="575"/>
      <c r="O63" s="575"/>
      <c r="P63" s="575"/>
      <c r="Q63" s="575"/>
      <c r="R63" s="575"/>
    </row>
    <row r="64" spans="1:18" x14ac:dyDescent="0.2">
      <c r="A64" s="569"/>
      <c r="B64" s="573"/>
      <c r="C64" s="573"/>
      <c r="D64" s="573"/>
      <c r="E64" s="573"/>
      <c r="F64" s="573"/>
      <c r="G64" s="573"/>
      <c r="H64" s="573"/>
      <c r="I64" s="573"/>
      <c r="J64" s="574"/>
      <c r="K64" s="575"/>
      <c r="L64" s="575"/>
      <c r="M64" s="575"/>
      <c r="N64" s="575"/>
      <c r="O64" s="575"/>
      <c r="P64" s="575"/>
      <c r="Q64" s="575"/>
      <c r="R64" s="575"/>
    </row>
    <row r="65" spans="1:18" x14ac:dyDescent="0.2">
      <c r="A65" s="569"/>
      <c r="B65" s="569"/>
      <c r="C65" s="569"/>
      <c r="D65" s="569"/>
      <c r="E65" s="569"/>
      <c r="F65" s="569"/>
      <c r="G65" s="569"/>
      <c r="H65" s="569"/>
      <c r="I65" s="569"/>
      <c r="J65" s="571"/>
      <c r="K65" s="572"/>
      <c r="L65" s="572"/>
      <c r="M65" s="572"/>
      <c r="N65" s="572"/>
      <c r="O65" s="572"/>
      <c r="P65" s="572"/>
      <c r="Q65" s="572"/>
      <c r="R65" s="572"/>
    </row>
    <row r="66" spans="1:18" x14ac:dyDescent="0.2">
      <c r="A66" s="569"/>
      <c r="B66" s="569"/>
      <c r="C66" s="569"/>
      <c r="D66" s="569"/>
      <c r="E66" s="569"/>
      <c r="F66" s="569"/>
      <c r="G66" s="569"/>
      <c r="H66" s="569"/>
      <c r="I66" s="569"/>
      <c r="J66" s="571"/>
      <c r="K66" s="575"/>
      <c r="L66" s="575"/>
      <c r="M66" s="575"/>
      <c r="N66" s="575"/>
      <c r="O66" s="575"/>
      <c r="P66" s="575"/>
      <c r="Q66" s="575"/>
      <c r="R66" s="575"/>
    </row>
    <row r="67" spans="1:18" x14ac:dyDescent="0.2">
      <c r="A67" s="569"/>
      <c r="B67" s="573"/>
      <c r="C67" s="573"/>
      <c r="D67" s="573"/>
      <c r="E67" s="573"/>
      <c r="F67" s="573"/>
      <c r="G67" s="573"/>
      <c r="H67" s="573"/>
      <c r="I67" s="573"/>
      <c r="J67" s="574"/>
      <c r="K67" s="575"/>
      <c r="L67" s="575"/>
      <c r="M67" s="575"/>
      <c r="N67" s="575"/>
      <c r="O67" s="575"/>
      <c r="P67" s="575"/>
      <c r="Q67" s="575"/>
      <c r="R67" s="575"/>
    </row>
    <row r="68" spans="1:18" x14ac:dyDescent="0.2">
      <c r="A68" s="569"/>
      <c r="B68" s="573"/>
      <c r="C68" s="573"/>
      <c r="D68" s="573"/>
      <c r="E68" s="573"/>
      <c r="F68" s="573"/>
      <c r="G68" s="573"/>
      <c r="H68" s="573"/>
      <c r="I68" s="573"/>
      <c r="J68" s="574"/>
      <c r="K68" s="575"/>
      <c r="L68" s="575"/>
      <c r="M68" s="575"/>
      <c r="N68" s="575"/>
      <c r="O68" s="575"/>
      <c r="P68" s="575"/>
      <c r="Q68" s="575"/>
      <c r="R68" s="575"/>
    </row>
    <row r="69" spans="1:18" x14ac:dyDescent="0.2">
      <c r="A69" s="569"/>
      <c r="B69" s="573"/>
      <c r="C69" s="573"/>
      <c r="D69" s="573"/>
      <c r="E69" s="573"/>
      <c r="F69" s="573"/>
      <c r="G69" s="573"/>
      <c r="H69" s="573"/>
      <c r="I69" s="573"/>
      <c r="J69" s="574"/>
      <c r="K69" s="575"/>
      <c r="L69" s="575"/>
      <c r="M69" s="575"/>
      <c r="N69" s="575"/>
      <c r="O69" s="575"/>
      <c r="P69" s="575"/>
      <c r="Q69" s="575"/>
      <c r="R69" s="575"/>
    </row>
    <row r="70" spans="1:18" x14ac:dyDescent="0.2">
      <c r="A70" s="569"/>
      <c r="B70" s="573"/>
      <c r="C70" s="573"/>
      <c r="D70" s="573"/>
      <c r="E70" s="573"/>
      <c r="F70" s="573"/>
      <c r="G70" s="573"/>
      <c r="H70" s="573"/>
      <c r="I70" s="573"/>
      <c r="J70" s="574"/>
      <c r="K70" s="572"/>
      <c r="L70" s="572"/>
      <c r="M70" s="572"/>
      <c r="N70" s="572"/>
      <c r="O70" s="572"/>
      <c r="P70" s="572"/>
      <c r="Q70" s="572"/>
      <c r="R70" s="572"/>
    </row>
    <row r="71" spans="1:18" x14ac:dyDescent="0.2">
      <c r="A71" s="569"/>
      <c r="B71" s="569"/>
      <c r="C71" s="569"/>
      <c r="D71" s="569"/>
      <c r="E71" s="569"/>
      <c r="F71" s="569"/>
      <c r="G71" s="569"/>
      <c r="H71" s="569"/>
      <c r="I71" s="569"/>
      <c r="J71" s="571"/>
      <c r="K71" s="575"/>
      <c r="L71" s="575"/>
      <c r="M71" s="575"/>
      <c r="N71" s="575"/>
      <c r="O71" s="575"/>
      <c r="P71" s="575"/>
      <c r="Q71" s="575"/>
      <c r="R71" s="575"/>
    </row>
    <row r="72" spans="1:18" x14ac:dyDescent="0.2">
      <c r="A72" s="569"/>
      <c r="B72" s="569"/>
      <c r="C72" s="569"/>
      <c r="D72" s="569"/>
      <c r="E72" s="569"/>
      <c r="F72" s="569"/>
      <c r="G72" s="569"/>
      <c r="H72" s="569"/>
      <c r="I72" s="569"/>
      <c r="J72" s="571"/>
      <c r="K72" s="575"/>
      <c r="L72" s="575"/>
      <c r="M72" s="575"/>
      <c r="N72" s="575"/>
      <c r="O72" s="575"/>
      <c r="P72" s="575"/>
      <c r="Q72" s="575"/>
      <c r="R72" s="575"/>
    </row>
    <row r="73" spans="1:18" x14ac:dyDescent="0.2">
      <c r="A73" s="569"/>
      <c r="B73" s="573"/>
      <c r="C73" s="573"/>
      <c r="D73" s="573"/>
      <c r="E73" s="573"/>
      <c r="F73" s="573"/>
      <c r="G73" s="573"/>
      <c r="H73" s="573"/>
      <c r="I73" s="573"/>
      <c r="J73" s="574"/>
      <c r="K73" s="575"/>
      <c r="L73" s="575"/>
      <c r="M73" s="575"/>
      <c r="N73" s="575"/>
      <c r="O73" s="575"/>
      <c r="P73" s="575"/>
      <c r="Q73" s="575"/>
      <c r="R73" s="575"/>
    </row>
    <row r="74" spans="1:18" x14ac:dyDescent="0.2">
      <c r="A74" s="569"/>
      <c r="B74" s="573"/>
      <c r="C74" s="573"/>
      <c r="D74" s="573"/>
      <c r="E74" s="573"/>
      <c r="F74" s="573"/>
      <c r="G74" s="573"/>
      <c r="H74" s="573"/>
      <c r="I74" s="573"/>
      <c r="J74" s="574"/>
      <c r="K74" s="575"/>
      <c r="L74" s="575"/>
      <c r="M74" s="575"/>
      <c r="N74" s="575"/>
      <c r="O74" s="575"/>
      <c r="P74" s="575"/>
      <c r="Q74" s="575"/>
      <c r="R74" s="575"/>
    </row>
    <row r="75" spans="1:18" x14ac:dyDescent="0.2">
      <c r="A75" s="569"/>
      <c r="B75" s="573"/>
      <c r="C75" s="573"/>
      <c r="D75" s="573"/>
      <c r="E75" s="573"/>
      <c r="F75" s="573"/>
      <c r="G75" s="573"/>
      <c r="H75" s="573"/>
      <c r="I75" s="573"/>
      <c r="J75" s="574"/>
      <c r="K75" s="572"/>
      <c r="L75" s="572"/>
      <c r="M75" s="572"/>
      <c r="N75" s="572"/>
      <c r="O75" s="572"/>
      <c r="P75" s="572"/>
      <c r="Q75" s="572"/>
      <c r="R75" s="572"/>
    </row>
    <row r="76" spans="1:18" x14ac:dyDescent="0.2">
      <c r="A76" s="569"/>
      <c r="B76" s="573"/>
      <c r="C76" s="573"/>
      <c r="D76" s="573"/>
      <c r="E76" s="573"/>
      <c r="F76" s="573"/>
      <c r="G76" s="573"/>
      <c r="H76" s="573"/>
      <c r="I76" s="573"/>
      <c r="J76" s="574"/>
      <c r="K76" s="575"/>
      <c r="L76" s="575"/>
      <c r="M76" s="575"/>
      <c r="N76" s="575"/>
      <c r="O76" s="575"/>
      <c r="P76" s="575"/>
      <c r="Q76" s="575"/>
      <c r="R76" s="575"/>
    </row>
    <row r="77" spans="1:18" x14ac:dyDescent="0.2">
      <c r="K77" s="575"/>
      <c r="L77" s="575"/>
      <c r="M77" s="575"/>
      <c r="N77" s="575"/>
      <c r="O77" s="575"/>
      <c r="P77" s="575"/>
      <c r="Q77" s="575"/>
      <c r="R77" s="575"/>
    </row>
    <row r="78" spans="1:18" x14ac:dyDescent="0.2">
      <c r="K78" s="575"/>
      <c r="L78" s="575"/>
      <c r="M78" s="575"/>
      <c r="N78" s="575"/>
      <c r="O78" s="575"/>
      <c r="P78" s="575"/>
      <c r="Q78" s="575"/>
      <c r="R78" s="575"/>
    </row>
    <row r="79" spans="1:18" x14ac:dyDescent="0.2">
      <c r="K79" s="575"/>
      <c r="L79" s="575"/>
      <c r="M79" s="575"/>
      <c r="N79" s="575"/>
      <c r="O79" s="575"/>
      <c r="P79" s="575"/>
      <c r="Q79" s="575"/>
      <c r="R79" s="575"/>
    </row>
  </sheetData>
  <mergeCells count="32">
    <mergeCell ref="E47:F47"/>
    <mergeCell ref="H47:I47"/>
    <mergeCell ref="E48:F48"/>
    <mergeCell ref="H48:I48"/>
    <mergeCell ref="H34:I34"/>
    <mergeCell ref="H35:I35"/>
    <mergeCell ref="H36:I36"/>
    <mergeCell ref="H37:I37"/>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Indice Total'!A7" display="Volver"/>
    <hyperlink ref="K15" location="'Indice Total'!A7" display="Volver"/>
    <hyperlink ref="K28"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P120"/>
  <sheetViews>
    <sheetView showGridLines="0" zoomScale="90" zoomScaleNormal="90" workbookViewId="0"/>
  </sheetViews>
  <sheetFormatPr baseColWidth="10" defaultColWidth="11.42578125" defaultRowHeight="12.75" x14ac:dyDescent="0.2"/>
  <cols>
    <col min="1" max="1" width="23.7109375" style="80" customWidth="1"/>
    <col min="2" max="2" width="38.28515625" style="80" customWidth="1"/>
    <col min="3" max="12" width="13.7109375" style="80" customWidth="1"/>
    <col min="13" max="13" width="11.42578125" style="80"/>
    <col min="14" max="14" width="14.42578125" style="80" customWidth="1"/>
    <col min="15" max="15" width="25.140625" style="80" customWidth="1"/>
    <col min="16" max="16384" width="11.42578125" style="80"/>
  </cols>
  <sheetData>
    <row r="1" spans="2:16" ht="42.95" customHeight="1" x14ac:dyDescent="0.2"/>
    <row r="2" spans="2:16" ht="18" x14ac:dyDescent="0.2">
      <c r="B2" s="1818" t="s">
        <v>288</v>
      </c>
      <c r="C2" s="1818"/>
      <c r="D2" s="1818"/>
      <c r="E2" s="1818"/>
      <c r="F2" s="1818"/>
      <c r="G2" s="1818"/>
      <c r="H2" s="1818"/>
      <c r="I2" s="1818"/>
      <c r="J2" s="1818"/>
      <c r="K2" s="1818"/>
      <c r="L2" s="1818"/>
      <c r="M2" s="3" t="s">
        <v>885</v>
      </c>
    </row>
    <row r="3" spans="2:16" ht="36" customHeight="1" x14ac:dyDescent="0.2">
      <c r="B3" s="1809" t="s">
        <v>289</v>
      </c>
      <c r="C3" s="1887"/>
      <c r="D3" s="1887"/>
      <c r="E3" s="1887"/>
      <c r="F3" s="1887"/>
      <c r="G3" s="1887"/>
      <c r="H3" s="1887"/>
      <c r="I3" s="1887"/>
      <c r="J3" s="1887"/>
      <c r="K3" s="1887"/>
      <c r="L3" s="1887"/>
    </row>
    <row r="4" spans="2:16" ht="19.149999999999999" customHeight="1" x14ac:dyDescent="0.2">
      <c r="B4" s="1945" t="s">
        <v>290</v>
      </c>
      <c r="C4" s="1955"/>
      <c r="D4" s="1955"/>
      <c r="E4" s="1955"/>
      <c r="F4" s="1955"/>
      <c r="G4" s="1955"/>
      <c r="H4" s="1955"/>
      <c r="I4" s="1955"/>
      <c r="J4" s="1955"/>
      <c r="K4" s="1956"/>
      <c r="L4" s="1956"/>
    </row>
    <row r="5" spans="2:16" ht="18" customHeight="1" thickBot="1" x14ac:dyDescent="0.25">
      <c r="B5" s="1847" t="s">
        <v>2</v>
      </c>
      <c r="C5" s="1848"/>
      <c r="D5" s="1848"/>
      <c r="E5" s="1848"/>
      <c r="F5" s="1848"/>
      <c r="G5" s="1848"/>
      <c r="H5" s="1848"/>
      <c r="I5" s="1848"/>
      <c r="J5" s="1848"/>
      <c r="K5" s="1848"/>
      <c r="L5" s="1848"/>
    </row>
    <row r="6" spans="2:16" ht="15" x14ac:dyDescent="0.2">
      <c r="B6" s="226"/>
      <c r="C6" s="226"/>
      <c r="D6" s="226"/>
      <c r="E6" s="226"/>
      <c r="F6" s="226"/>
      <c r="G6" s="226"/>
      <c r="H6" s="555"/>
      <c r="I6" s="464"/>
      <c r="J6" s="464"/>
      <c r="K6" s="464"/>
      <c r="L6" s="464"/>
    </row>
    <row r="7" spans="2:16" ht="20.45" customHeight="1" x14ac:dyDescent="0.2">
      <c r="B7" s="1957" t="s">
        <v>291</v>
      </c>
      <c r="C7" s="1958" t="s">
        <v>292</v>
      </c>
      <c r="D7" s="1958"/>
      <c r="E7" s="1958" t="s">
        <v>293</v>
      </c>
      <c r="F7" s="1958"/>
      <c r="G7" s="1958" t="s">
        <v>294</v>
      </c>
      <c r="H7" s="1958"/>
      <c r="I7" s="1958" t="s">
        <v>295</v>
      </c>
      <c r="J7" s="1958"/>
      <c r="K7" s="1958" t="s">
        <v>296</v>
      </c>
      <c r="L7" s="1958"/>
    </row>
    <row r="8" spans="2:16" ht="15.75" x14ac:dyDescent="0.2">
      <c r="B8" s="1957"/>
      <c r="C8" s="1551" t="s">
        <v>297</v>
      </c>
      <c r="D8" s="1551" t="s">
        <v>298</v>
      </c>
      <c r="E8" s="1551" t="s">
        <v>297</v>
      </c>
      <c r="F8" s="1551" t="s">
        <v>298</v>
      </c>
      <c r="G8" s="1551" t="s">
        <v>297</v>
      </c>
      <c r="H8" s="1551" t="s">
        <v>298</v>
      </c>
      <c r="I8" s="1551" t="s">
        <v>297</v>
      </c>
      <c r="J8" s="1551" t="s">
        <v>298</v>
      </c>
      <c r="K8" s="1551" t="s">
        <v>297</v>
      </c>
      <c r="L8" s="1551" t="s">
        <v>298</v>
      </c>
    </row>
    <row r="9" spans="2:16" ht="18" customHeight="1" x14ac:dyDescent="0.2">
      <c r="B9" s="249" t="s">
        <v>5</v>
      </c>
      <c r="C9" s="231">
        <v>1002</v>
      </c>
      <c r="D9" s="231">
        <v>2223592.4309999999</v>
      </c>
      <c r="E9" s="231">
        <v>927</v>
      </c>
      <c r="F9" s="231">
        <v>2497297</v>
      </c>
      <c r="G9" s="231">
        <v>710</v>
      </c>
      <c r="H9" s="231">
        <v>1935956.496</v>
      </c>
      <c r="I9" s="231">
        <v>940</v>
      </c>
      <c r="J9" s="231">
        <v>2927477.8079999997</v>
      </c>
      <c r="K9" s="231">
        <v>1214</v>
      </c>
      <c r="L9" s="231">
        <v>4281166</v>
      </c>
      <c r="M9" s="164"/>
      <c r="N9" s="164"/>
      <c r="O9" s="164"/>
      <c r="P9" s="164"/>
    </row>
    <row r="10" spans="2:16" ht="18" customHeight="1" x14ac:dyDescent="0.2">
      <c r="B10" s="249" t="s">
        <v>266</v>
      </c>
      <c r="C10" s="231">
        <v>1030</v>
      </c>
      <c r="D10" s="231">
        <v>2575939</v>
      </c>
      <c r="E10" s="231">
        <v>1263</v>
      </c>
      <c r="F10" s="231">
        <v>3258063</v>
      </c>
      <c r="G10" s="231">
        <v>1705</v>
      </c>
      <c r="H10" s="231">
        <v>4162929</v>
      </c>
      <c r="I10" s="231">
        <v>1783</v>
      </c>
      <c r="J10" s="231">
        <v>4638609</v>
      </c>
      <c r="K10" s="231">
        <v>1709</v>
      </c>
      <c r="L10" s="231">
        <v>4601352</v>
      </c>
      <c r="M10" s="164"/>
      <c r="N10" s="164"/>
      <c r="O10" s="164"/>
      <c r="P10" s="164"/>
    </row>
    <row r="11" spans="2:16" ht="18" customHeight="1" x14ac:dyDescent="0.2">
      <c r="B11" s="249" t="s">
        <v>7</v>
      </c>
      <c r="C11" s="231">
        <v>228</v>
      </c>
      <c r="D11" s="231">
        <v>676583</v>
      </c>
      <c r="E11" s="231">
        <v>284</v>
      </c>
      <c r="F11" s="231">
        <v>594640.27899999998</v>
      </c>
      <c r="G11" s="231">
        <v>245</v>
      </c>
      <c r="H11" s="231">
        <v>499615.05499999999</v>
      </c>
      <c r="I11" s="231">
        <v>315</v>
      </c>
      <c r="J11" s="231">
        <v>676308.50586688123</v>
      </c>
      <c r="K11" s="231">
        <v>205</v>
      </c>
      <c r="L11" s="231">
        <v>626150</v>
      </c>
      <c r="M11" s="91"/>
      <c r="N11" s="577"/>
      <c r="O11" s="164"/>
      <c r="P11" s="164"/>
    </row>
    <row r="12" spans="2:16" ht="18" customHeight="1" x14ac:dyDescent="0.2">
      <c r="B12" s="249" t="s">
        <v>267</v>
      </c>
      <c r="C12" s="231">
        <v>282</v>
      </c>
      <c r="D12" s="231">
        <v>437756.304</v>
      </c>
      <c r="E12" s="231">
        <v>51</v>
      </c>
      <c r="F12" s="231">
        <v>116854.32800000001</v>
      </c>
      <c r="G12" s="578"/>
      <c r="H12" s="578"/>
      <c r="I12" s="578"/>
      <c r="J12" s="578"/>
      <c r="K12" s="578"/>
      <c r="L12" s="578"/>
      <c r="M12" s="164"/>
      <c r="O12" s="164"/>
      <c r="P12" s="164"/>
    </row>
    <row r="13" spans="2:16" ht="18" customHeight="1" x14ac:dyDescent="0.2">
      <c r="B13" s="249" t="s">
        <v>299</v>
      </c>
      <c r="C13" s="231">
        <v>151</v>
      </c>
      <c r="D13" s="231">
        <v>325945</v>
      </c>
      <c r="E13" s="231">
        <v>333</v>
      </c>
      <c r="F13" s="231">
        <v>770789.05500000017</v>
      </c>
      <c r="G13" s="231">
        <v>352</v>
      </c>
      <c r="H13" s="231">
        <v>934658.42699999991</v>
      </c>
      <c r="I13" s="231">
        <v>335</v>
      </c>
      <c r="J13" s="231">
        <v>821105.76500000013</v>
      </c>
      <c r="K13" s="231">
        <v>258</v>
      </c>
      <c r="L13" s="231">
        <v>735934.43299999996</v>
      </c>
      <c r="M13" s="545"/>
      <c r="N13" s="164"/>
      <c r="O13" s="164"/>
      <c r="P13" s="164"/>
    </row>
    <row r="14" spans="2:16" ht="18" customHeight="1" x14ac:dyDescent="0.2">
      <c r="B14" s="249" t="s">
        <v>108</v>
      </c>
      <c r="C14" s="231">
        <v>114</v>
      </c>
      <c r="D14" s="231">
        <v>898496</v>
      </c>
      <c r="E14" s="231">
        <v>51</v>
      </c>
      <c r="F14" s="231">
        <v>513902</v>
      </c>
      <c r="G14" s="231">
        <v>65</v>
      </c>
      <c r="H14" s="231">
        <v>525386</v>
      </c>
      <c r="I14" s="231">
        <v>82</v>
      </c>
      <c r="J14" s="231">
        <v>717299</v>
      </c>
      <c r="K14" s="231">
        <v>113</v>
      </c>
      <c r="L14" s="231">
        <v>880480</v>
      </c>
      <c r="M14" s="545"/>
      <c r="N14" s="579"/>
      <c r="O14" s="164"/>
      <c r="P14" s="164"/>
    </row>
    <row r="15" spans="2:16" ht="18" customHeight="1" x14ac:dyDescent="0.2">
      <c r="B15" s="404" t="s">
        <v>10</v>
      </c>
      <c r="C15" s="453">
        <v>2807</v>
      </c>
      <c r="D15" s="453">
        <v>7138311.7349999994</v>
      </c>
      <c r="E15" s="453">
        <v>2909</v>
      </c>
      <c r="F15" s="453">
        <v>7751545.6620000005</v>
      </c>
      <c r="G15" s="453">
        <v>3077</v>
      </c>
      <c r="H15" s="453">
        <v>8058544.9780000001</v>
      </c>
      <c r="I15" s="453">
        <v>3455</v>
      </c>
      <c r="J15" s="453">
        <v>9780800.0788668822</v>
      </c>
      <c r="K15" s="453">
        <v>3499</v>
      </c>
      <c r="L15" s="453">
        <v>11125082.433</v>
      </c>
    </row>
    <row r="16" spans="2:16" x14ac:dyDescent="0.2">
      <c r="B16" s="554" t="s">
        <v>300</v>
      </c>
      <c r="M16" s="164"/>
    </row>
    <row r="17" spans="2:13" x14ac:dyDescent="0.2">
      <c r="B17" s="554" t="s">
        <v>301</v>
      </c>
      <c r="H17" s="3"/>
      <c r="M17" s="164"/>
    </row>
    <row r="18" spans="2:13" x14ac:dyDescent="0.2">
      <c r="C18" s="164"/>
      <c r="D18" s="164"/>
      <c r="E18" s="164"/>
      <c r="F18" s="164"/>
      <c r="G18" s="164"/>
      <c r="H18" s="164"/>
      <c r="I18" s="164"/>
      <c r="J18" s="164"/>
      <c r="M18" s="164"/>
    </row>
    <row r="19" spans="2:13" x14ac:dyDescent="0.2">
      <c r="C19" s="164"/>
      <c r="D19" s="164"/>
      <c r="E19" s="164"/>
      <c r="F19" s="164"/>
      <c r="G19" s="164"/>
      <c r="H19" s="164"/>
      <c r="I19" s="164"/>
      <c r="J19" s="164"/>
      <c r="M19" s="164"/>
    </row>
    <row r="27" spans="2:13" x14ac:dyDescent="0.2">
      <c r="E27" s="580"/>
    </row>
    <row r="29" spans="2:13" x14ac:dyDescent="0.2">
      <c r="K29" s="581"/>
    </row>
    <row r="32" spans="2:13" x14ac:dyDescent="0.2">
      <c r="K32" s="581"/>
    </row>
    <row r="34" spans="11:11" x14ac:dyDescent="0.2">
      <c r="K34" s="582"/>
    </row>
    <row r="35" spans="11:11" x14ac:dyDescent="0.2">
      <c r="K35" s="91"/>
    </row>
    <row r="36" spans="11:11" x14ac:dyDescent="0.2">
      <c r="K36" s="91"/>
    </row>
    <row r="37" spans="11:11" x14ac:dyDescent="0.2">
      <c r="K37" s="91"/>
    </row>
    <row r="38" spans="11:11" x14ac:dyDescent="0.2">
      <c r="K38" s="91"/>
    </row>
    <row r="39" spans="11:11" x14ac:dyDescent="0.2">
      <c r="K39" s="91"/>
    </row>
    <row r="40" spans="11:11" x14ac:dyDescent="0.2">
      <c r="K40" s="91"/>
    </row>
    <row r="47" spans="11:11" x14ac:dyDescent="0.2">
      <c r="K47" s="583"/>
    </row>
    <row r="66" spans="1:14" x14ac:dyDescent="0.2">
      <c r="A66" s="572"/>
      <c r="B66" s="572"/>
      <c r="C66" s="572"/>
      <c r="D66" s="572"/>
      <c r="E66" s="572"/>
      <c r="F66" s="572"/>
      <c r="G66" s="572"/>
      <c r="H66" s="572"/>
      <c r="I66" s="572"/>
      <c r="J66" s="572"/>
      <c r="K66" s="572"/>
      <c r="L66" s="572"/>
      <c r="M66" s="572"/>
      <c r="N66" s="572"/>
    </row>
    <row r="67" spans="1:14" x14ac:dyDescent="0.2">
      <c r="A67" s="572"/>
      <c r="B67" s="572"/>
      <c r="C67" s="572"/>
      <c r="D67" s="572"/>
      <c r="E67" s="572"/>
      <c r="F67" s="572"/>
      <c r="G67" s="572"/>
      <c r="H67" s="572"/>
      <c r="I67" s="572"/>
      <c r="J67" s="572"/>
      <c r="K67" s="572"/>
      <c r="L67" s="572"/>
      <c r="M67" s="572"/>
      <c r="N67" s="572"/>
    </row>
    <row r="68" spans="1:14" x14ac:dyDescent="0.2">
      <c r="A68" s="572"/>
      <c r="B68" s="572"/>
      <c r="C68" s="572"/>
      <c r="D68" s="572"/>
      <c r="E68" s="572"/>
      <c r="F68" s="572"/>
      <c r="G68" s="572"/>
      <c r="H68" s="572"/>
      <c r="I68" s="572"/>
      <c r="J68" s="572"/>
      <c r="K68" s="572"/>
      <c r="L68" s="572"/>
      <c r="M68" s="572"/>
      <c r="N68" s="572"/>
    </row>
    <row r="69" spans="1:14" x14ac:dyDescent="0.2">
      <c r="A69" s="572"/>
      <c r="B69" s="572"/>
      <c r="C69" s="572"/>
      <c r="D69" s="572"/>
      <c r="E69" s="572"/>
      <c r="F69" s="572"/>
      <c r="G69" s="572"/>
      <c r="H69" s="572"/>
      <c r="I69" s="572"/>
      <c r="J69" s="572"/>
      <c r="K69" s="572"/>
      <c r="L69" s="572"/>
      <c r="M69" s="572"/>
      <c r="N69" s="572"/>
    </row>
    <row r="70" spans="1:14" x14ac:dyDescent="0.2">
      <c r="A70" s="572"/>
      <c r="B70" s="572"/>
      <c r="C70" s="572"/>
      <c r="D70" s="572"/>
      <c r="E70" s="572"/>
      <c r="F70" s="572"/>
      <c r="G70" s="572"/>
      <c r="H70" s="572"/>
      <c r="I70" s="572"/>
      <c r="J70" s="572"/>
      <c r="K70" s="572"/>
      <c r="L70" s="572"/>
      <c r="M70" s="572"/>
      <c r="N70" s="572"/>
    </row>
    <row r="71" spans="1:14" x14ac:dyDescent="0.2">
      <c r="A71" s="572"/>
      <c r="B71" s="572"/>
      <c r="C71" s="572"/>
      <c r="D71" s="572"/>
      <c r="E71" s="572"/>
      <c r="F71" s="572"/>
      <c r="G71" s="572"/>
      <c r="H71" s="572"/>
      <c r="I71" s="572"/>
      <c r="J71" s="572"/>
      <c r="K71" s="572"/>
      <c r="L71" s="572"/>
      <c r="M71" s="572"/>
      <c r="N71" s="572"/>
    </row>
    <row r="72" spans="1:14" x14ac:dyDescent="0.2">
      <c r="A72" s="572"/>
      <c r="B72" s="572"/>
      <c r="C72" s="572"/>
      <c r="D72" s="572"/>
      <c r="E72" s="572"/>
      <c r="F72" s="572"/>
      <c r="G72" s="572"/>
      <c r="H72" s="572"/>
      <c r="I72" s="572"/>
      <c r="J72" s="572"/>
      <c r="K72" s="572"/>
      <c r="L72" s="572"/>
      <c r="M72" s="572"/>
      <c r="N72" s="572"/>
    </row>
    <row r="73" spans="1:14" x14ac:dyDescent="0.2">
      <c r="A73" s="572"/>
      <c r="B73" s="572"/>
      <c r="C73" s="572"/>
      <c r="D73" s="572"/>
      <c r="E73" s="572"/>
      <c r="F73" s="572"/>
      <c r="G73" s="572"/>
      <c r="H73" s="572"/>
      <c r="I73" s="572"/>
      <c r="J73" s="572"/>
      <c r="K73" s="572"/>
      <c r="L73" s="572"/>
      <c r="M73" s="572"/>
      <c r="N73" s="572"/>
    </row>
    <row r="74" spans="1:14" x14ac:dyDescent="0.2">
      <c r="A74" s="572"/>
      <c r="B74" s="572"/>
      <c r="C74" s="572"/>
      <c r="D74" s="572"/>
      <c r="E74" s="572"/>
      <c r="F74" s="572"/>
      <c r="G74" s="572"/>
      <c r="H74" s="572"/>
      <c r="I74" s="572"/>
      <c r="J74" s="572"/>
      <c r="K74" s="572"/>
      <c r="L74" s="572"/>
      <c r="M74" s="572"/>
      <c r="N74" s="572"/>
    </row>
    <row r="75" spans="1:14" x14ac:dyDescent="0.2">
      <c r="A75" s="572"/>
      <c r="B75" s="572"/>
      <c r="C75" s="572"/>
      <c r="D75" s="572"/>
      <c r="E75" s="572"/>
      <c r="F75" s="572"/>
      <c r="G75" s="572"/>
      <c r="H75" s="572"/>
      <c r="I75" s="572"/>
      <c r="J75" s="572"/>
      <c r="K75" s="572"/>
      <c r="L75" s="572"/>
      <c r="M75" s="572"/>
      <c r="N75" s="572"/>
    </row>
    <row r="76" spans="1:14" x14ac:dyDescent="0.2">
      <c r="A76" s="572"/>
      <c r="B76" s="572"/>
      <c r="C76" s="572"/>
      <c r="D76" s="572"/>
      <c r="E76" s="572"/>
      <c r="F76" s="572"/>
      <c r="G76" s="572"/>
      <c r="H76" s="572"/>
      <c r="I76" s="572"/>
      <c r="J76" s="572"/>
      <c r="K76" s="572"/>
      <c r="L76" s="572"/>
      <c r="M76" s="572"/>
      <c r="N76" s="575"/>
    </row>
    <row r="77" spans="1:14" x14ac:dyDescent="0.2">
      <c r="A77" s="572"/>
      <c r="B77" s="572"/>
      <c r="C77" s="572"/>
      <c r="D77" s="572"/>
      <c r="E77" s="572"/>
      <c r="F77" s="572"/>
      <c r="G77" s="572"/>
      <c r="H77" s="572"/>
      <c r="I77" s="572"/>
      <c r="J77" s="572"/>
      <c r="K77" s="572"/>
      <c r="L77" s="572"/>
      <c r="M77" s="572"/>
      <c r="N77" s="572"/>
    </row>
    <row r="78" spans="1:14" x14ac:dyDescent="0.2">
      <c r="A78" s="572"/>
      <c r="B78" s="572"/>
      <c r="C78" s="572"/>
      <c r="D78" s="572"/>
      <c r="E78" s="572"/>
      <c r="F78" s="572"/>
      <c r="G78" s="572"/>
      <c r="H78" s="572"/>
      <c r="I78" s="572"/>
      <c r="J78" s="572"/>
      <c r="K78" s="572"/>
      <c r="L78" s="572"/>
      <c r="M78" s="572"/>
      <c r="N78" s="572"/>
    </row>
    <row r="79" spans="1:14" x14ac:dyDescent="0.2">
      <c r="A79" s="572"/>
      <c r="B79" s="572"/>
      <c r="C79" s="572"/>
      <c r="D79" s="572"/>
      <c r="E79" s="572"/>
      <c r="F79" s="572"/>
      <c r="G79" s="572"/>
      <c r="H79" s="572"/>
      <c r="I79" s="572"/>
      <c r="J79" s="572"/>
      <c r="K79" s="572"/>
      <c r="L79" s="572"/>
      <c r="M79" s="572"/>
      <c r="N79" s="575"/>
    </row>
    <row r="80" spans="1:14" x14ac:dyDescent="0.2">
      <c r="A80" s="572"/>
      <c r="B80" s="572"/>
      <c r="C80" s="572"/>
      <c r="D80" s="572"/>
      <c r="E80" s="572"/>
      <c r="F80" s="572"/>
      <c r="G80" s="572"/>
      <c r="H80" s="572"/>
      <c r="I80" s="572"/>
      <c r="J80" s="572"/>
      <c r="K80" s="572"/>
      <c r="L80" s="572"/>
      <c r="M80" s="572"/>
      <c r="N80" s="572"/>
    </row>
    <row r="81" spans="1:14" x14ac:dyDescent="0.2">
      <c r="A81" s="572"/>
      <c r="B81" s="572"/>
      <c r="C81" s="572"/>
      <c r="D81" s="572"/>
      <c r="E81" s="572"/>
      <c r="F81" s="572"/>
      <c r="G81" s="572"/>
      <c r="H81" s="572"/>
      <c r="I81" s="572"/>
      <c r="J81" s="572"/>
      <c r="K81" s="572"/>
      <c r="L81" s="572"/>
      <c r="M81" s="572"/>
      <c r="N81" s="572"/>
    </row>
    <row r="82" spans="1:14" x14ac:dyDescent="0.2">
      <c r="A82" s="572"/>
      <c r="B82" s="572"/>
      <c r="C82" s="572"/>
      <c r="D82" s="572"/>
      <c r="E82" s="572"/>
      <c r="F82" s="572"/>
      <c r="G82" s="572"/>
      <c r="H82" s="572"/>
      <c r="I82" s="572"/>
      <c r="J82" s="572"/>
      <c r="K82" s="572"/>
      <c r="L82" s="572"/>
      <c r="M82" s="572"/>
      <c r="N82" s="572"/>
    </row>
    <row r="83" spans="1:14" x14ac:dyDescent="0.2">
      <c r="A83" s="572"/>
      <c r="B83" s="572"/>
      <c r="C83" s="572"/>
      <c r="D83" s="572"/>
      <c r="E83" s="572"/>
      <c r="F83" s="572"/>
      <c r="G83" s="572"/>
      <c r="H83" s="572"/>
      <c r="I83" s="572"/>
      <c r="J83" s="572"/>
      <c r="K83" s="572"/>
      <c r="L83" s="572"/>
      <c r="M83" s="572"/>
      <c r="N83" s="572"/>
    </row>
    <row r="84" spans="1:14" x14ac:dyDescent="0.2">
      <c r="A84" s="572"/>
      <c r="B84" s="572"/>
      <c r="C84" s="572"/>
      <c r="D84" s="572"/>
      <c r="E84" s="572"/>
      <c r="F84" s="572"/>
      <c r="G84" s="572"/>
      <c r="H84" s="572"/>
      <c r="I84" s="572"/>
      <c r="J84" s="572"/>
      <c r="K84" s="572"/>
      <c r="L84" s="572"/>
      <c r="M84" s="572"/>
      <c r="N84" s="572"/>
    </row>
    <row r="85" spans="1:14" x14ac:dyDescent="0.2">
      <c r="A85" s="572"/>
      <c r="B85" s="572"/>
      <c r="C85" s="572"/>
      <c r="D85" s="572"/>
      <c r="E85" s="572"/>
      <c r="F85" s="572"/>
      <c r="G85" s="572"/>
      <c r="H85" s="572"/>
      <c r="I85" s="572"/>
      <c r="J85" s="572"/>
      <c r="K85" s="572"/>
      <c r="L85" s="572"/>
      <c r="M85" s="572"/>
      <c r="N85" s="572"/>
    </row>
    <row r="86" spans="1:14" x14ac:dyDescent="0.2">
      <c r="A86" s="572"/>
      <c r="B86" s="572"/>
      <c r="C86" s="572"/>
      <c r="D86" s="572"/>
      <c r="E86" s="572"/>
      <c r="F86" s="572"/>
      <c r="G86" s="572"/>
      <c r="H86" s="572"/>
      <c r="I86" s="572"/>
      <c r="J86" s="572"/>
      <c r="K86" s="572"/>
      <c r="L86" s="572"/>
      <c r="M86" s="572"/>
      <c r="N86" s="572"/>
    </row>
    <row r="87" spans="1:14" x14ac:dyDescent="0.2">
      <c r="A87" s="572"/>
      <c r="B87" s="572"/>
      <c r="C87" s="572"/>
      <c r="D87" s="572"/>
      <c r="E87" s="572"/>
      <c r="F87" s="572"/>
      <c r="G87" s="572"/>
      <c r="H87" s="572"/>
      <c r="I87" s="572"/>
      <c r="J87" s="572"/>
      <c r="K87" s="572"/>
      <c r="L87" s="572"/>
      <c r="M87" s="572"/>
      <c r="N87" s="572"/>
    </row>
    <row r="88" spans="1:14" x14ac:dyDescent="0.2">
      <c r="A88" s="572"/>
      <c r="B88" s="572"/>
      <c r="C88" s="572"/>
      <c r="D88" s="572"/>
      <c r="E88" s="572"/>
      <c r="F88" s="572"/>
      <c r="G88" s="572"/>
      <c r="H88" s="572"/>
      <c r="I88" s="572"/>
      <c r="J88" s="572"/>
      <c r="K88" s="572"/>
      <c r="L88" s="572"/>
      <c r="M88" s="572"/>
      <c r="N88" s="575"/>
    </row>
    <row r="89" spans="1:14" x14ac:dyDescent="0.2">
      <c r="A89" s="572"/>
      <c r="B89" s="572"/>
      <c r="C89" s="572"/>
      <c r="D89" s="572"/>
      <c r="E89" s="572"/>
      <c r="F89" s="572"/>
      <c r="G89" s="572"/>
      <c r="H89" s="572"/>
      <c r="I89" s="572"/>
      <c r="J89" s="572"/>
      <c r="K89" s="572"/>
      <c r="L89" s="572"/>
      <c r="M89" s="572"/>
      <c r="N89" s="572"/>
    </row>
    <row r="90" spans="1:14" x14ac:dyDescent="0.2">
      <c r="A90" s="572"/>
      <c r="B90" s="572"/>
      <c r="C90" s="572"/>
      <c r="D90" s="572"/>
      <c r="E90" s="572"/>
      <c r="F90" s="572"/>
      <c r="G90" s="572"/>
      <c r="H90" s="572"/>
      <c r="I90" s="572"/>
      <c r="J90" s="572"/>
      <c r="K90" s="572"/>
      <c r="L90" s="572"/>
      <c r="M90" s="572"/>
      <c r="N90" s="572"/>
    </row>
    <row r="91" spans="1:14" x14ac:dyDescent="0.2">
      <c r="A91" s="572"/>
      <c r="B91" s="572"/>
      <c r="C91" s="572"/>
      <c r="D91" s="572"/>
      <c r="E91" s="572"/>
      <c r="F91" s="572"/>
      <c r="G91" s="572"/>
      <c r="H91" s="572"/>
      <c r="I91" s="572"/>
      <c r="J91" s="572"/>
      <c r="K91" s="572"/>
      <c r="L91" s="572"/>
      <c r="M91" s="572"/>
      <c r="N91" s="575"/>
    </row>
    <row r="94" spans="1:14" x14ac:dyDescent="0.2">
      <c r="A94" s="569"/>
      <c r="B94" s="569"/>
      <c r="C94" s="569"/>
      <c r="D94" s="569"/>
      <c r="E94" s="569"/>
      <c r="F94" s="569"/>
      <c r="G94" s="569"/>
      <c r="H94" s="569"/>
      <c r="I94" s="569"/>
      <c r="J94" s="569"/>
      <c r="K94" s="569"/>
      <c r="L94" s="569"/>
      <c r="M94" s="569"/>
      <c r="N94" s="569"/>
    </row>
    <row r="95" spans="1:14" x14ac:dyDescent="0.2">
      <c r="A95" s="569"/>
      <c r="B95" s="569"/>
      <c r="C95" s="569"/>
      <c r="D95" s="569"/>
      <c r="E95" s="569"/>
      <c r="F95" s="569"/>
      <c r="G95" s="569"/>
      <c r="H95" s="569"/>
      <c r="I95" s="569"/>
      <c r="J95" s="569"/>
      <c r="K95" s="569"/>
      <c r="L95" s="569"/>
      <c r="M95" s="569"/>
      <c r="N95" s="569"/>
    </row>
    <row r="96" spans="1:14" x14ac:dyDescent="0.2">
      <c r="A96" s="569"/>
      <c r="B96" s="569"/>
      <c r="C96" s="569"/>
      <c r="D96" s="569"/>
      <c r="E96" s="569"/>
      <c r="F96" s="569"/>
      <c r="G96" s="569"/>
      <c r="H96" s="569"/>
      <c r="I96" s="569"/>
      <c r="J96" s="569"/>
      <c r="K96" s="569"/>
      <c r="L96" s="569"/>
      <c r="M96" s="569"/>
      <c r="N96" s="569"/>
    </row>
    <row r="97" spans="1:14" x14ac:dyDescent="0.2">
      <c r="A97" s="569"/>
      <c r="B97" s="569"/>
      <c r="C97" s="569"/>
      <c r="D97" s="569"/>
      <c r="E97" s="569"/>
      <c r="F97" s="569"/>
      <c r="G97" s="569"/>
      <c r="H97" s="569"/>
      <c r="I97" s="569"/>
      <c r="J97" s="569"/>
      <c r="K97" s="569"/>
      <c r="L97" s="569"/>
      <c r="M97" s="569"/>
      <c r="N97" s="569"/>
    </row>
    <row r="98" spans="1:14" x14ac:dyDescent="0.2">
      <c r="A98" s="569"/>
      <c r="B98" s="569"/>
      <c r="C98" s="569"/>
      <c r="D98" s="569"/>
      <c r="E98" s="569"/>
      <c r="F98" s="569"/>
      <c r="G98" s="569"/>
      <c r="H98" s="569"/>
      <c r="I98" s="569"/>
      <c r="J98" s="569"/>
      <c r="K98" s="569"/>
      <c r="L98" s="569"/>
      <c r="M98" s="569"/>
      <c r="N98" s="569"/>
    </row>
    <row r="99" spans="1:14" x14ac:dyDescent="0.2">
      <c r="A99" s="569"/>
      <c r="B99" s="573"/>
      <c r="C99" s="573"/>
      <c r="D99" s="573"/>
      <c r="E99" s="573"/>
      <c r="F99" s="573"/>
      <c r="G99" s="573"/>
      <c r="H99" s="573"/>
      <c r="I99" s="573"/>
      <c r="J99" s="573"/>
      <c r="K99" s="573"/>
      <c r="L99" s="573"/>
      <c r="M99" s="573"/>
      <c r="N99" s="573"/>
    </row>
    <row r="100" spans="1:14" x14ac:dyDescent="0.2">
      <c r="A100" s="569"/>
      <c r="B100" s="573"/>
      <c r="C100" s="573"/>
      <c r="D100" s="573"/>
      <c r="E100" s="573"/>
      <c r="F100" s="573"/>
      <c r="G100" s="573"/>
      <c r="H100" s="573"/>
      <c r="I100" s="573"/>
      <c r="J100" s="573"/>
      <c r="K100" s="573"/>
      <c r="L100" s="573"/>
      <c r="M100" s="573"/>
      <c r="N100" s="573"/>
    </row>
    <row r="101" spans="1:14" x14ac:dyDescent="0.2">
      <c r="A101" s="569"/>
      <c r="B101" s="573"/>
      <c r="C101" s="573"/>
      <c r="D101" s="573"/>
      <c r="E101" s="573"/>
      <c r="F101" s="573"/>
      <c r="G101" s="573"/>
      <c r="H101" s="573"/>
      <c r="I101" s="573"/>
      <c r="J101" s="573"/>
      <c r="K101" s="573"/>
      <c r="L101" s="573"/>
      <c r="M101" s="573"/>
      <c r="N101" s="573"/>
    </row>
    <row r="102" spans="1:14" x14ac:dyDescent="0.2">
      <c r="A102" s="569"/>
      <c r="B102" s="573"/>
      <c r="C102" s="573"/>
      <c r="D102" s="573"/>
      <c r="E102" s="573"/>
      <c r="F102" s="573"/>
      <c r="G102" s="573"/>
      <c r="H102" s="573"/>
      <c r="I102" s="573"/>
      <c r="J102" s="573"/>
      <c r="K102" s="573"/>
      <c r="L102" s="573"/>
      <c r="M102" s="573"/>
      <c r="N102" s="573"/>
    </row>
    <row r="103" spans="1:14" x14ac:dyDescent="0.2">
      <c r="A103" s="569"/>
      <c r="B103" s="569"/>
      <c r="C103" s="569"/>
      <c r="D103" s="569"/>
      <c r="E103" s="569"/>
      <c r="F103" s="569"/>
      <c r="G103" s="569"/>
      <c r="H103" s="569"/>
      <c r="I103" s="569"/>
      <c r="J103" s="569"/>
      <c r="K103" s="569"/>
      <c r="L103" s="569"/>
      <c r="M103" s="569"/>
      <c r="N103" s="569"/>
    </row>
    <row r="104" spans="1:14" x14ac:dyDescent="0.2">
      <c r="A104" s="569"/>
      <c r="B104" s="569"/>
      <c r="C104" s="569"/>
      <c r="D104" s="569"/>
      <c r="E104" s="569"/>
      <c r="F104" s="569"/>
      <c r="G104" s="569"/>
      <c r="H104" s="569"/>
      <c r="I104" s="569"/>
      <c r="J104" s="569"/>
      <c r="K104" s="569"/>
      <c r="L104" s="569"/>
      <c r="M104" s="569"/>
      <c r="N104" s="569"/>
    </row>
    <row r="105" spans="1:14" x14ac:dyDescent="0.2">
      <c r="A105" s="569"/>
      <c r="B105" s="573"/>
      <c r="C105" s="573"/>
      <c r="D105" s="573"/>
      <c r="E105" s="573"/>
      <c r="F105" s="573"/>
      <c r="G105" s="573"/>
      <c r="H105" s="573"/>
      <c r="I105" s="573"/>
      <c r="J105" s="573"/>
      <c r="K105" s="573"/>
      <c r="L105" s="573"/>
      <c r="M105" s="573"/>
      <c r="N105" s="573"/>
    </row>
    <row r="106" spans="1:14" x14ac:dyDescent="0.2">
      <c r="A106" s="569"/>
      <c r="B106" s="573"/>
      <c r="C106" s="573"/>
      <c r="D106" s="573"/>
      <c r="E106" s="573"/>
      <c r="F106" s="573"/>
      <c r="G106" s="573"/>
      <c r="H106" s="573"/>
      <c r="I106" s="573"/>
      <c r="J106" s="573"/>
      <c r="K106" s="573"/>
      <c r="L106" s="573"/>
      <c r="M106" s="573"/>
      <c r="N106" s="573"/>
    </row>
    <row r="107" spans="1:14" x14ac:dyDescent="0.2">
      <c r="A107" s="569"/>
      <c r="B107" s="573"/>
      <c r="C107" s="573"/>
      <c r="D107" s="573"/>
      <c r="E107" s="573"/>
      <c r="F107" s="573"/>
      <c r="G107" s="573"/>
      <c r="H107" s="573"/>
      <c r="I107" s="573"/>
      <c r="J107" s="573"/>
      <c r="K107" s="573"/>
      <c r="L107" s="573"/>
      <c r="M107" s="573"/>
      <c r="N107" s="573"/>
    </row>
    <row r="108" spans="1:14" x14ac:dyDescent="0.2">
      <c r="A108" s="569"/>
      <c r="B108" s="573"/>
      <c r="C108" s="573"/>
      <c r="D108" s="573"/>
      <c r="E108" s="573"/>
      <c r="F108" s="573"/>
      <c r="G108" s="573"/>
      <c r="H108" s="573"/>
      <c r="I108" s="573"/>
      <c r="J108" s="573"/>
      <c r="K108" s="573"/>
      <c r="L108" s="573"/>
      <c r="M108" s="573"/>
      <c r="N108" s="573"/>
    </row>
    <row r="109" spans="1:14" x14ac:dyDescent="0.2">
      <c r="A109" s="569"/>
      <c r="B109" s="569"/>
      <c r="C109" s="569"/>
      <c r="D109" s="569"/>
      <c r="E109" s="569"/>
      <c r="F109" s="569"/>
      <c r="G109" s="569"/>
      <c r="H109" s="569"/>
      <c r="I109" s="569"/>
      <c r="J109" s="569"/>
      <c r="K109" s="569"/>
      <c r="L109" s="569"/>
      <c r="M109" s="569"/>
      <c r="N109" s="569"/>
    </row>
    <row r="110" spans="1:14" x14ac:dyDescent="0.2">
      <c r="A110" s="569"/>
      <c r="B110" s="569"/>
      <c r="C110" s="569"/>
      <c r="D110" s="569"/>
      <c r="E110" s="569"/>
      <c r="F110" s="569"/>
      <c r="G110" s="569"/>
      <c r="H110" s="569"/>
      <c r="I110" s="569"/>
      <c r="J110" s="569"/>
      <c r="K110" s="569"/>
      <c r="L110" s="569"/>
      <c r="M110" s="569"/>
      <c r="N110" s="569"/>
    </row>
    <row r="111" spans="1:14" x14ac:dyDescent="0.2">
      <c r="A111" s="569"/>
      <c r="B111" s="573"/>
      <c r="C111" s="573"/>
      <c r="D111" s="573"/>
      <c r="E111" s="573"/>
      <c r="F111" s="573"/>
      <c r="G111" s="573"/>
      <c r="H111" s="573"/>
      <c r="I111" s="573"/>
      <c r="J111" s="573"/>
      <c r="K111" s="573"/>
      <c r="L111" s="573"/>
      <c r="M111" s="573"/>
      <c r="N111" s="573"/>
    </row>
    <row r="112" spans="1:14" x14ac:dyDescent="0.2">
      <c r="A112" s="569"/>
      <c r="B112" s="569"/>
      <c r="C112" s="573"/>
      <c r="D112" s="573"/>
      <c r="E112" s="573"/>
      <c r="F112" s="573"/>
      <c r="G112" s="573"/>
      <c r="H112" s="573"/>
      <c r="I112" s="573"/>
      <c r="J112" s="573"/>
      <c r="K112" s="573"/>
      <c r="L112" s="573"/>
      <c r="M112" s="569"/>
      <c r="N112" s="573"/>
    </row>
    <row r="113" spans="1:14" x14ac:dyDescent="0.2">
      <c r="A113" s="569"/>
      <c r="B113" s="573"/>
      <c r="C113" s="569"/>
      <c r="D113" s="573"/>
      <c r="E113" s="573"/>
      <c r="F113" s="573"/>
      <c r="G113" s="573"/>
      <c r="H113" s="573"/>
      <c r="I113" s="573"/>
      <c r="J113" s="573"/>
      <c r="K113" s="573"/>
      <c r="L113" s="573"/>
      <c r="M113" s="573"/>
      <c r="N113" s="573"/>
    </row>
    <row r="114" spans="1:14" x14ac:dyDescent="0.2">
      <c r="A114" s="569"/>
      <c r="B114" s="573"/>
      <c r="C114" s="573"/>
      <c r="D114" s="573"/>
      <c r="E114" s="573"/>
      <c r="F114" s="573"/>
      <c r="G114" s="573"/>
      <c r="H114" s="573"/>
      <c r="I114" s="573"/>
      <c r="J114" s="573"/>
      <c r="K114" s="573"/>
      <c r="L114" s="573"/>
      <c r="M114" s="573"/>
      <c r="N114" s="573"/>
    </row>
    <row r="115" spans="1:14" x14ac:dyDescent="0.2">
      <c r="A115" s="569"/>
      <c r="B115" s="569"/>
      <c r="C115" s="569"/>
      <c r="D115" s="569"/>
      <c r="E115" s="569"/>
      <c r="F115" s="569"/>
      <c r="G115" s="569"/>
      <c r="H115" s="569"/>
      <c r="I115" s="569"/>
      <c r="J115" s="569"/>
      <c r="K115" s="569"/>
      <c r="L115" s="569"/>
      <c r="M115" s="569"/>
      <c r="N115" s="569"/>
    </row>
    <row r="116" spans="1:14" x14ac:dyDescent="0.2">
      <c r="A116" s="569"/>
      <c r="B116" s="569"/>
      <c r="C116" s="569"/>
      <c r="D116" s="569"/>
      <c r="E116" s="569"/>
      <c r="F116" s="569"/>
      <c r="G116" s="569"/>
      <c r="H116" s="569"/>
      <c r="I116" s="569"/>
      <c r="J116" s="569"/>
      <c r="K116" s="569"/>
      <c r="L116" s="569"/>
      <c r="M116" s="569"/>
      <c r="N116" s="569"/>
    </row>
    <row r="117" spans="1:14" x14ac:dyDescent="0.2">
      <c r="A117" s="569"/>
      <c r="B117" s="573"/>
      <c r="C117" s="573"/>
      <c r="D117" s="573"/>
      <c r="E117" s="573"/>
      <c r="F117" s="573"/>
      <c r="G117" s="573"/>
      <c r="H117" s="573"/>
      <c r="I117" s="573"/>
      <c r="J117" s="573"/>
      <c r="K117" s="573"/>
      <c r="L117" s="573"/>
      <c r="M117" s="573"/>
      <c r="N117" s="573"/>
    </row>
    <row r="118" spans="1:14" x14ac:dyDescent="0.2">
      <c r="A118" s="569"/>
      <c r="B118" s="573"/>
      <c r="C118" s="573"/>
      <c r="D118" s="573"/>
      <c r="E118" s="573"/>
      <c r="F118" s="573"/>
      <c r="G118" s="573"/>
      <c r="H118" s="573"/>
      <c r="I118" s="573"/>
      <c r="J118" s="573"/>
      <c r="K118" s="573"/>
      <c r="L118" s="573"/>
      <c r="M118" s="573"/>
      <c r="N118" s="573"/>
    </row>
    <row r="119" spans="1:14" x14ac:dyDescent="0.2">
      <c r="A119" s="569"/>
      <c r="B119" s="573"/>
      <c r="C119" s="573"/>
      <c r="D119" s="573"/>
      <c r="E119" s="573"/>
      <c r="F119" s="573"/>
      <c r="G119" s="573"/>
      <c r="H119" s="573"/>
      <c r="I119" s="573"/>
      <c r="J119" s="573"/>
      <c r="K119" s="573"/>
      <c r="L119" s="573"/>
      <c r="M119" s="573"/>
      <c r="N119" s="573"/>
    </row>
    <row r="120" spans="1:14" x14ac:dyDescent="0.2">
      <c r="A120" s="569"/>
      <c r="B120" s="573"/>
      <c r="C120" s="573"/>
      <c r="D120" s="573"/>
      <c r="E120" s="573"/>
      <c r="F120" s="573"/>
      <c r="G120" s="573"/>
      <c r="H120" s="573"/>
      <c r="I120" s="573"/>
      <c r="J120" s="573"/>
      <c r="K120" s="573"/>
      <c r="L120" s="573"/>
      <c r="M120" s="573"/>
      <c r="N120" s="573"/>
    </row>
  </sheetData>
  <mergeCells count="10">
    <mergeCell ref="B2:L2"/>
    <mergeCell ref="B3:L3"/>
    <mergeCell ref="B4:L4"/>
    <mergeCell ref="B5:L5"/>
    <mergeCell ref="B7:B8"/>
    <mergeCell ref="C7:D7"/>
    <mergeCell ref="E7:F7"/>
    <mergeCell ref="G7:H7"/>
    <mergeCell ref="I7:J7"/>
    <mergeCell ref="K7:L7"/>
  </mergeCells>
  <hyperlinks>
    <hyperlink ref="M2" location="'Indice Total'!A7"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C57"/>
  <sheetViews>
    <sheetView showGridLines="0" zoomScale="90" zoomScaleNormal="90" workbookViewId="0"/>
  </sheetViews>
  <sheetFormatPr baseColWidth="10" defaultColWidth="11.42578125" defaultRowHeight="12.75" x14ac:dyDescent="0.2"/>
  <cols>
    <col min="1" max="1" width="23.7109375" style="80" customWidth="1"/>
    <col min="2" max="2" width="45.140625" style="121" customWidth="1"/>
    <col min="3" max="3" width="44.85546875" style="121" customWidth="1"/>
    <col min="4" max="4" width="12.7109375" style="121" customWidth="1"/>
    <col min="5" max="5" width="13.7109375" style="121" customWidth="1"/>
    <col min="6" max="6" width="12.7109375" style="121" customWidth="1"/>
    <col min="7" max="7" width="13.7109375" style="121" customWidth="1"/>
    <col min="8" max="8" width="12.7109375" style="121" customWidth="1"/>
    <col min="9" max="9" width="13.7109375" style="121" customWidth="1"/>
    <col min="10" max="10" width="12.7109375" style="121" customWidth="1"/>
    <col min="11" max="11" width="13.7109375" style="121" customWidth="1"/>
    <col min="12" max="12" width="12.7109375" style="121" customWidth="1"/>
    <col min="13" max="13" width="13.7109375" style="121" customWidth="1"/>
    <col min="14" max="14" width="15.28515625" style="121" bestFit="1" customWidth="1"/>
    <col min="15" max="16384" width="11.42578125" style="121"/>
  </cols>
  <sheetData>
    <row r="1" spans="1:29" ht="42.95" customHeight="1" x14ac:dyDescent="0.2">
      <c r="A1" s="1352"/>
    </row>
    <row r="2" spans="1:29" ht="21" customHeight="1" x14ac:dyDescent="0.2">
      <c r="A2" s="121"/>
      <c r="B2" s="1818" t="s">
        <v>302</v>
      </c>
      <c r="C2" s="1818"/>
      <c r="D2" s="1818"/>
      <c r="E2" s="1818"/>
      <c r="F2" s="1818"/>
      <c r="G2" s="1818"/>
      <c r="H2" s="1818"/>
      <c r="I2" s="1818"/>
      <c r="J2" s="1818"/>
      <c r="K2" s="1818"/>
      <c r="L2" s="1818"/>
      <c r="M2" s="1818"/>
      <c r="N2" s="3" t="s">
        <v>885</v>
      </c>
    </row>
    <row r="3" spans="1:29" ht="36" customHeight="1" x14ac:dyDescent="0.2">
      <c r="A3" s="121"/>
      <c r="B3" s="1809" t="s">
        <v>303</v>
      </c>
      <c r="C3" s="1809"/>
      <c r="D3" s="1809"/>
      <c r="E3" s="1809"/>
      <c r="F3" s="1861"/>
      <c r="G3" s="1861"/>
      <c r="H3" s="1861"/>
      <c r="I3" s="1861"/>
      <c r="J3" s="1861"/>
      <c r="K3" s="1861"/>
      <c r="L3" s="1861"/>
      <c r="M3" s="1861"/>
    </row>
    <row r="4" spans="1:29" ht="19.149999999999999" customHeight="1" x14ac:dyDescent="0.2">
      <c r="A4" s="121"/>
      <c r="B4" s="1809" t="s">
        <v>290</v>
      </c>
      <c r="C4" s="1809"/>
      <c r="D4" s="1809"/>
      <c r="E4" s="1809"/>
      <c r="F4" s="1911"/>
      <c r="G4" s="1911"/>
      <c r="H4" s="1911"/>
      <c r="I4" s="1911"/>
      <c r="J4" s="1911"/>
      <c r="K4" s="1911"/>
      <c r="L4" s="1911"/>
      <c r="M4" s="1911"/>
    </row>
    <row r="5" spans="1:29" ht="16.5" thickBot="1" x14ac:dyDescent="0.25">
      <c r="A5" s="121"/>
      <c r="B5" s="1847" t="s">
        <v>304</v>
      </c>
      <c r="C5" s="1847"/>
      <c r="D5" s="1847"/>
      <c r="E5" s="1847"/>
      <c r="F5" s="1960"/>
      <c r="G5" s="1960"/>
      <c r="H5" s="1960"/>
      <c r="I5" s="1960"/>
      <c r="J5" s="1960"/>
      <c r="K5" s="1960"/>
      <c r="L5" s="1960"/>
      <c r="M5" s="1960"/>
    </row>
    <row r="6" spans="1:29" ht="12.75" customHeight="1" x14ac:dyDescent="0.2">
      <c r="A6" s="121"/>
      <c r="B6" s="226"/>
      <c r="C6" s="226"/>
      <c r="D6" s="226"/>
      <c r="E6" s="226"/>
      <c r="F6" s="227"/>
      <c r="G6" s="227"/>
      <c r="H6" s="227"/>
      <c r="I6" s="227"/>
      <c r="J6" s="227"/>
      <c r="K6" s="227"/>
      <c r="L6" s="227"/>
      <c r="M6" s="227"/>
    </row>
    <row r="7" spans="1:29" ht="22.5" customHeight="1" x14ac:dyDescent="0.2">
      <c r="A7" s="121"/>
      <c r="B7" s="1957" t="s">
        <v>305</v>
      </c>
      <c r="C7" s="1961" t="s">
        <v>306</v>
      </c>
      <c r="D7" s="1958">
        <v>2013</v>
      </c>
      <c r="E7" s="1958"/>
      <c r="F7" s="1958">
        <v>2014</v>
      </c>
      <c r="G7" s="1958"/>
      <c r="H7" s="1958">
        <v>2015</v>
      </c>
      <c r="I7" s="1958"/>
      <c r="J7" s="1958">
        <v>2016</v>
      </c>
      <c r="K7" s="1958"/>
      <c r="L7" s="1958">
        <v>2017</v>
      </c>
      <c r="M7" s="1958"/>
    </row>
    <row r="8" spans="1:29" ht="22.5" customHeight="1" x14ac:dyDescent="0.2">
      <c r="A8" s="121"/>
      <c r="B8" s="1957"/>
      <c r="C8" s="1962"/>
      <c r="D8" s="1551" t="s">
        <v>297</v>
      </c>
      <c r="E8" s="1551" t="s">
        <v>298</v>
      </c>
      <c r="F8" s="1551" t="s">
        <v>297</v>
      </c>
      <c r="G8" s="1551" t="s">
        <v>298</v>
      </c>
      <c r="H8" s="1551" t="s">
        <v>297</v>
      </c>
      <c r="I8" s="1551" t="s">
        <v>298</v>
      </c>
      <c r="J8" s="1551" t="s">
        <v>297</v>
      </c>
      <c r="K8" s="1551" t="s">
        <v>298</v>
      </c>
      <c r="L8" s="1551" t="s">
        <v>297</v>
      </c>
      <c r="M8" s="1551" t="s">
        <v>298</v>
      </c>
    </row>
    <row r="9" spans="1:29" ht="18" customHeight="1" x14ac:dyDescent="0.2">
      <c r="A9" s="121"/>
      <c r="B9" s="584" t="s">
        <v>5</v>
      </c>
      <c r="C9" s="258" t="s">
        <v>307</v>
      </c>
      <c r="D9" s="585">
        <v>3022.75</v>
      </c>
      <c r="E9" s="585">
        <v>5696044.2799999993</v>
      </c>
      <c r="F9" s="585">
        <v>3042.6666666666665</v>
      </c>
      <c r="G9" s="585">
        <v>5959306</v>
      </c>
      <c r="H9" s="585">
        <v>3063.8333333333335</v>
      </c>
      <c r="I9" s="585">
        <v>6426678.148</v>
      </c>
      <c r="J9" s="585">
        <v>3088.9166666666665</v>
      </c>
      <c r="K9" s="585">
        <v>6942440</v>
      </c>
      <c r="L9" s="585">
        <v>3152.666666666667</v>
      </c>
      <c r="M9" s="585">
        <v>7598793</v>
      </c>
      <c r="N9" s="131"/>
      <c r="O9" s="131"/>
      <c r="P9" s="131"/>
      <c r="Q9" s="131"/>
      <c r="R9" s="131"/>
      <c r="S9" s="131"/>
      <c r="T9" s="131"/>
      <c r="U9" s="131"/>
      <c r="V9" s="131"/>
      <c r="W9" s="131"/>
      <c r="X9" s="131"/>
      <c r="Y9" s="131"/>
      <c r="Z9" s="131"/>
      <c r="AA9" s="131"/>
      <c r="AB9" s="131"/>
      <c r="AC9" s="131"/>
    </row>
    <row r="10" spans="1:29" ht="18" customHeight="1" x14ac:dyDescent="0.2">
      <c r="A10" s="121"/>
      <c r="B10" s="586"/>
      <c r="C10" s="258" t="s">
        <v>308</v>
      </c>
      <c r="D10" s="585">
        <v>1045.6666666666667</v>
      </c>
      <c r="E10" s="585">
        <v>3277594.95</v>
      </c>
      <c r="F10" s="585">
        <v>1069.5</v>
      </c>
      <c r="G10" s="585">
        <v>3505727</v>
      </c>
      <c r="H10" s="585">
        <v>1124.6666666666665</v>
      </c>
      <c r="I10" s="585">
        <v>4013443.0529999998</v>
      </c>
      <c r="J10" s="585">
        <v>1172.75</v>
      </c>
      <c r="K10" s="585">
        <v>4569769</v>
      </c>
      <c r="L10" s="585">
        <v>1249.8333333333333</v>
      </c>
      <c r="M10" s="585">
        <v>5486504</v>
      </c>
      <c r="N10" s="131"/>
      <c r="O10" s="131"/>
      <c r="P10" s="131"/>
      <c r="Q10" s="131"/>
      <c r="R10" s="131"/>
      <c r="S10" s="131"/>
      <c r="T10" s="131"/>
      <c r="U10" s="131"/>
      <c r="V10" s="131"/>
      <c r="W10" s="131"/>
      <c r="X10" s="131"/>
      <c r="Y10" s="131"/>
      <c r="Z10" s="131"/>
      <c r="AA10" s="131"/>
      <c r="AB10" s="131"/>
      <c r="AC10" s="131"/>
    </row>
    <row r="11" spans="1:29" ht="18" customHeight="1" x14ac:dyDescent="0.2">
      <c r="A11" s="121"/>
      <c r="B11" s="586"/>
      <c r="C11" s="258" t="s">
        <v>309</v>
      </c>
      <c r="D11" s="585">
        <v>221</v>
      </c>
      <c r="E11" s="585">
        <v>893988.777</v>
      </c>
      <c r="F11" s="585">
        <v>221.5</v>
      </c>
      <c r="G11" s="585">
        <v>1000410</v>
      </c>
      <c r="H11" s="585">
        <v>214</v>
      </c>
      <c r="I11" s="585">
        <v>1046783.2690000001</v>
      </c>
      <c r="J11" s="585">
        <v>206</v>
      </c>
      <c r="K11" s="585">
        <v>1069163</v>
      </c>
      <c r="L11" s="585">
        <v>209</v>
      </c>
      <c r="M11" s="585">
        <v>1178831</v>
      </c>
      <c r="N11" s="131"/>
      <c r="O11" s="131"/>
      <c r="P11" s="131"/>
      <c r="Q11" s="131"/>
      <c r="S11" s="131"/>
      <c r="U11" s="131"/>
      <c r="V11" s="131"/>
      <c r="W11" s="131"/>
      <c r="X11" s="131"/>
      <c r="Y11" s="131"/>
      <c r="Z11" s="131"/>
      <c r="AA11" s="131"/>
      <c r="AB11" s="131"/>
      <c r="AC11" s="131"/>
    </row>
    <row r="12" spans="1:29" ht="18" customHeight="1" x14ac:dyDescent="0.2">
      <c r="A12" s="121"/>
      <c r="B12" s="586"/>
      <c r="C12" s="258" t="s">
        <v>310</v>
      </c>
      <c r="D12" s="585">
        <v>3276.25</v>
      </c>
      <c r="E12" s="585">
        <v>5514520.4309999999</v>
      </c>
      <c r="F12" s="585">
        <v>2917.9166666666665</v>
      </c>
      <c r="G12" s="585">
        <v>5444526</v>
      </c>
      <c r="H12" s="585">
        <v>2945.083333333333</v>
      </c>
      <c r="I12" s="585">
        <v>5948167.1090000002</v>
      </c>
      <c r="J12" s="585">
        <v>2964.833333333333</v>
      </c>
      <c r="K12" s="585">
        <v>6456466</v>
      </c>
      <c r="L12" s="585">
        <v>3019.5</v>
      </c>
      <c r="M12" s="585">
        <v>6795506</v>
      </c>
      <c r="N12" s="131"/>
      <c r="O12" s="131"/>
      <c r="P12" s="131"/>
      <c r="Q12" s="131"/>
      <c r="R12" s="131"/>
      <c r="S12" s="131"/>
      <c r="T12" s="131"/>
      <c r="U12" s="131"/>
      <c r="V12" s="131"/>
      <c r="W12" s="131"/>
      <c r="X12" s="131"/>
      <c r="Y12" s="131"/>
      <c r="Z12" s="131"/>
      <c r="AA12" s="131"/>
      <c r="AB12" s="131"/>
      <c r="AC12" s="131"/>
    </row>
    <row r="13" spans="1:29" ht="18" customHeight="1" x14ac:dyDescent="0.2">
      <c r="A13" s="121"/>
      <c r="B13" s="586"/>
      <c r="C13" s="258" t="s">
        <v>311</v>
      </c>
      <c r="D13" s="585">
        <v>0</v>
      </c>
      <c r="E13" s="585">
        <v>0</v>
      </c>
      <c r="F13" s="585">
        <v>394.58333333333331</v>
      </c>
      <c r="G13" s="585">
        <v>395488</v>
      </c>
      <c r="H13" s="585">
        <v>401.75</v>
      </c>
      <c r="I13" s="585">
        <v>446316.34600000002</v>
      </c>
      <c r="J13" s="585">
        <v>419.25</v>
      </c>
      <c r="K13" s="585">
        <v>522690</v>
      </c>
      <c r="L13" s="585">
        <v>450.58333333333331</v>
      </c>
      <c r="M13" s="585">
        <v>589267</v>
      </c>
      <c r="N13" s="131"/>
      <c r="O13" s="131"/>
      <c r="P13" s="131"/>
      <c r="Q13" s="131"/>
      <c r="S13" s="131"/>
      <c r="U13" s="131"/>
      <c r="V13" s="131"/>
      <c r="W13" s="131"/>
      <c r="X13" s="131"/>
      <c r="Y13" s="131"/>
      <c r="Z13" s="131"/>
      <c r="AA13" s="131"/>
      <c r="AB13" s="131"/>
      <c r="AC13" s="131"/>
    </row>
    <row r="14" spans="1:29" ht="18" customHeight="1" x14ac:dyDescent="0.2">
      <c r="A14" s="121"/>
      <c r="B14" s="586"/>
      <c r="C14" s="258" t="s">
        <v>312</v>
      </c>
      <c r="D14" s="585">
        <v>1750.4166666666667</v>
      </c>
      <c r="E14" s="585">
        <v>1460407.7949999999</v>
      </c>
      <c r="F14" s="585">
        <v>1651.0833333333333</v>
      </c>
      <c r="G14" s="585">
        <v>1463683</v>
      </c>
      <c r="H14" s="585">
        <v>1540.4166666666665</v>
      </c>
      <c r="I14" s="585">
        <v>1469945.1639999999</v>
      </c>
      <c r="J14" s="585">
        <v>1517.6666666666665</v>
      </c>
      <c r="K14" s="585">
        <v>1585647</v>
      </c>
      <c r="L14" s="585">
        <v>1667.3333333333335</v>
      </c>
      <c r="M14" s="585">
        <v>1583062</v>
      </c>
      <c r="N14" s="131"/>
      <c r="O14" s="131"/>
      <c r="P14" s="131"/>
      <c r="Q14" s="131"/>
      <c r="R14" s="131"/>
      <c r="S14" s="131"/>
      <c r="T14" s="131"/>
      <c r="U14" s="131"/>
      <c r="V14" s="131"/>
      <c r="W14" s="131"/>
      <c r="X14" s="131"/>
      <c r="Y14" s="131"/>
      <c r="Z14" s="131"/>
      <c r="AA14" s="131"/>
      <c r="AB14" s="131"/>
      <c r="AC14" s="131"/>
    </row>
    <row r="15" spans="1:29" ht="18" customHeight="1" x14ac:dyDescent="0.2">
      <c r="A15" s="121"/>
      <c r="B15" s="587"/>
      <c r="C15" s="467" t="s">
        <v>10</v>
      </c>
      <c r="D15" s="451">
        <v>9316.0833333333339</v>
      </c>
      <c r="E15" s="451">
        <v>16842556.233000003</v>
      </c>
      <c r="F15" s="451">
        <v>9297.2499999999982</v>
      </c>
      <c r="G15" s="451">
        <v>17769140</v>
      </c>
      <c r="H15" s="451">
        <v>9289.75</v>
      </c>
      <c r="I15" s="451">
        <v>19351333.089000002</v>
      </c>
      <c r="J15" s="451">
        <v>9369.4166666666661</v>
      </c>
      <c r="K15" s="451">
        <v>21146175</v>
      </c>
      <c r="L15" s="451">
        <v>9748.9166666666661</v>
      </c>
      <c r="M15" s="451">
        <v>23231963</v>
      </c>
      <c r="N15" s="131"/>
      <c r="O15" s="131"/>
      <c r="P15" s="131"/>
      <c r="Q15" s="131"/>
      <c r="R15" s="131"/>
      <c r="S15" s="131"/>
      <c r="T15" s="131"/>
      <c r="U15" s="131"/>
      <c r="V15" s="131"/>
      <c r="W15" s="131"/>
      <c r="X15" s="131"/>
      <c r="Y15" s="131"/>
      <c r="Z15" s="131"/>
      <c r="AA15" s="131"/>
      <c r="AB15" s="131"/>
      <c r="AC15" s="131"/>
    </row>
    <row r="16" spans="1:29" ht="18" customHeight="1" x14ac:dyDescent="0.2">
      <c r="A16" s="121"/>
      <c r="B16" s="584" t="s">
        <v>6</v>
      </c>
      <c r="C16" s="258" t="s">
        <v>307</v>
      </c>
      <c r="D16" s="231">
        <v>2435.333333333333</v>
      </c>
      <c r="E16" s="231">
        <v>4422255.5</v>
      </c>
      <c r="F16" s="231">
        <v>2461.6666666666665</v>
      </c>
      <c r="G16" s="231">
        <v>4612070</v>
      </c>
      <c r="H16" s="231">
        <v>2523.25</v>
      </c>
      <c r="I16" s="231">
        <v>5060505</v>
      </c>
      <c r="J16" s="231">
        <v>2659.1666666666665</v>
      </c>
      <c r="K16" s="231">
        <v>5631536</v>
      </c>
      <c r="L16" s="231">
        <v>2757.083333333333</v>
      </c>
      <c r="M16" s="231">
        <v>6100619</v>
      </c>
      <c r="N16" s="131"/>
      <c r="O16" s="131"/>
      <c r="P16" s="131"/>
      <c r="Q16" s="131"/>
      <c r="R16" s="131"/>
      <c r="S16" s="131"/>
      <c r="T16" s="131"/>
      <c r="U16" s="131"/>
      <c r="V16" s="131"/>
      <c r="W16" s="131"/>
      <c r="X16" s="131"/>
      <c r="Y16" s="131"/>
      <c r="Z16" s="131"/>
      <c r="AA16" s="131"/>
      <c r="AB16" s="131"/>
      <c r="AC16" s="131"/>
    </row>
    <row r="17" spans="1:29" ht="18" customHeight="1" x14ac:dyDescent="0.2">
      <c r="A17" s="121"/>
      <c r="B17" s="586"/>
      <c r="C17" s="258" t="s">
        <v>308</v>
      </c>
      <c r="D17" s="231">
        <v>601.5</v>
      </c>
      <c r="E17" s="231">
        <v>1857124</v>
      </c>
      <c r="F17" s="231">
        <v>639</v>
      </c>
      <c r="G17" s="231">
        <v>2043690</v>
      </c>
      <c r="H17" s="231">
        <v>636.33333333333326</v>
      </c>
      <c r="I17" s="231">
        <v>2174467</v>
      </c>
      <c r="J17" s="231">
        <v>628.83333333333326</v>
      </c>
      <c r="K17" s="231">
        <v>2265657</v>
      </c>
      <c r="L17" s="231">
        <v>655.33333333333337</v>
      </c>
      <c r="M17" s="231">
        <v>2461451</v>
      </c>
      <c r="N17" s="588"/>
      <c r="O17" s="131"/>
      <c r="P17" s="131"/>
      <c r="Q17" s="131"/>
      <c r="S17" s="131"/>
      <c r="U17" s="131"/>
      <c r="V17" s="131"/>
      <c r="W17" s="131"/>
      <c r="X17" s="131"/>
      <c r="Y17" s="131"/>
      <c r="Z17" s="131"/>
      <c r="AA17" s="131"/>
      <c r="AB17" s="131"/>
      <c r="AC17" s="131"/>
    </row>
    <row r="18" spans="1:29" ht="18" customHeight="1" x14ac:dyDescent="0.2">
      <c r="A18" s="121"/>
      <c r="B18" s="586"/>
      <c r="C18" s="258" t="s">
        <v>309</v>
      </c>
      <c r="D18" s="231">
        <v>218</v>
      </c>
      <c r="E18" s="231">
        <v>997117.5</v>
      </c>
      <c r="F18" s="231">
        <v>224.58333333333334</v>
      </c>
      <c r="G18" s="231">
        <v>1055005</v>
      </c>
      <c r="H18" s="231">
        <v>227.83333333333334</v>
      </c>
      <c r="I18" s="231">
        <v>1169647</v>
      </c>
      <c r="J18" s="231">
        <v>230.41666666666666</v>
      </c>
      <c r="K18" s="231">
        <v>1173991</v>
      </c>
      <c r="L18" s="231">
        <v>237.91666666666666</v>
      </c>
      <c r="M18" s="231">
        <v>1283229</v>
      </c>
      <c r="N18" s="588"/>
      <c r="O18" s="131"/>
      <c r="P18" s="131"/>
      <c r="Q18" s="131"/>
      <c r="S18" s="131"/>
      <c r="U18" s="131"/>
      <c r="V18" s="131"/>
      <c r="W18" s="131"/>
      <c r="X18" s="131"/>
      <c r="Y18" s="131"/>
      <c r="Z18" s="131"/>
      <c r="AA18" s="131"/>
      <c r="AB18" s="131"/>
      <c r="AC18" s="131"/>
    </row>
    <row r="19" spans="1:29" ht="18" customHeight="1" x14ac:dyDescent="0.2">
      <c r="A19" s="121"/>
      <c r="B19" s="586"/>
      <c r="C19" s="258" t="s">
        <v>310</v>
      </c>
      <c r="D19" s="231">
        <v>3300.583333333333</v>
      </c>
      <c r="E19" s="231">
        <v>6289419</v>
      </c>
      <c r="F19" s="231">
        <v>2943.75</v>
      </c>
      <c r="G19" s="231">
        <v>6155513</v>
      </c>
      <c r="H19" s="231">
        <v>2990.8333333333335</v>
      </c>
      <c r="I19" s="231">
        <v>6714460</v>
      </c>
      <c r="J19" s="231">
        <v>3028.75</v>
      </c>
      <c r="K19" s="231">
        <v>7103676</v>
      </c>
      <c r="L19" s="231">
        <v>3054.9166666666665</v>
      </c>
      <c r="M19" s="231">
        <v>7456527</v>
      </c>
      <c r="N19" s="588"/>
      <c r="O19" s="131"/>
      <c r="P19" s="131"/>
      <c r="Q19" s="131"/>
      <c r="R19" s="131"/>
      <c r="S19" s="131"/>
      <c r="T19" s="131"/>
      <c r="U19" s="131"/>
      <c r="V19" s="131"/>
      <c r="W19" s="131"/>
      <c r="X19" s="131"/>
      <c r="Y19" s="131"/>
      <c r="Z19" s="131"/>
      <c r="AA19" s="131"/>
      <c r="AB19" s="131"/>
      <c r="AC19" s="131"/>
    </row>
    <row r="20" spans="1:29" ht="18" customHeight="1" x14ac:dyDescent="0.2">
      <c r="A20" s="121"/>
      <c r="B20" s="586"/>
      <c r="C20" s="258" t="s">
        <v>311</v>
      </c>
      <c r="D20" s="231">
        <v>0</v>
      </c>
      <c r="E20" s="231">
        <v>0</v>
      </c>
      <c r="F20" s="231">
        <v>457.58333333333331</v>
      </c>
      <c r="G20" s="231">
        <v>512099</v>
      </c>
      <c r="H20" s="231">
        <v>491.83333333333331</v>
      </c>
      <c r="I20" s="231">
        <v>589907</v>
      </c>
      <c r="J20" s="231">
        <v>519.33333333333337</v>
      </c>
      <c r="K20" s="231">
        <v>658827</v>
      </c>
      <c r="L20" s="231">
        <v>537.83333333333337</v>
      </c>
      <c r="M20" s="231">
        <v>707275</v>
      </c>
      <c r="N20" s="588"/>
      <c r="O20" s="131"/>
      <c r="P20" s="131"/>
      <c r="Q20" s="131"/>
      <c r="S20" s="131"/>
      <c r="U20" s="131"/>
      <c r="V20" s="131"/>
      <c r="W20" s="131"/>
      <c r="X20" s="131"/>
      <c r="Y20" s="131"/>
      <c r="Z20" s="131"/>
      <c r="AA20" s="131"/>
      <c r="AB20" s="131"/>
      <c r="AC20" s="131"/>
    </row>
    <row r="21" spans="1:29" ht="18" customHeight="1" x14ac:dyDescent="0.2">
      <c r="A21" s="121"/>
      <c r="B21" s="586"/>
      <c r="C21" s="258" t="s">
        <v>312</v>
      </c>
      <c r="D21" s="231">
        <v>1819.5833333333335</v>
      </c>
      <c r="E21" s="231">
        <v>1546387</v>
      </c>
      <c r="F21" s="231">
        <v>1829.8333333333333</v>
      </c>
      <c r="G21" s="231">
        <v>1582050</v>
      </c>
      <c r="H21" s="231">
        <v>1793.5833333333335</v>
      </c>
      <c r="I21" s="231">
        <v>1657174</v>
      </c>
      <c r="J21" s="231">
        <v>1756.25</v>
      </c>
      <c r="K21" s="231">
        <v>1693714</v>
      </c>
      <c r="L21" s="231">
        <v>1718.9166666666665</v>
      </c>
      <c r="M21" s="231">
        <v>1726407</v>
      </c>
      <c r="N21" s="588"/>
      <c r="O21" s="131"/>
      <c r="P21" s="131"/>
      <c r="Q21" s="131"/>
      <c r="R21" s="131"/>
      <c r="S21" s="131"/>
      <c r="T21" s="131"/>
      <c r="U21" s="131"/>
      <c r="V21" s="131"/>
      <c r="W21" s="131"/>
      <c r="X21" s="131"/>
      <c r="Y21" s="131"/>
      <c r="Z21" s="131"/>
      <c r="AA21" s="131"/>
      <c r="AB21" s="131"/>
      <c r="AC21" s="131"/>
    </row>
    <row r="22" spans="1:29" ht="18" customHeight="1" x14ac:dyDescent="0.2">
      <c r="A22" s="121"/>
      <c r="B22" s="587"/>
      <c r="C22" s="467" t="s">
        <v>10</v>
      </c>
      <c r="D22" s="451">
        <v>8375</v>
      </c>
      <c r="E22" s="451">
        <v>15112303</v>
      </c>
      <c r="F22" s="451">
        <v>8556.4166666666661</v>
      </c>
      <c r="G22" s="451">
        <v>15960427</v>
      </c>
      <c r="H22" s="451">
        <v>8663.6666666666661</v>
      </c>
      <c r="I22" s="451">
        <v>17366160</v>
      </c>
      <c r="J22" s="451">
        <v>8822.75</v>
      </c>
      <c r="K22" s="451">
        <v>18527401</v>
      </c>
      <c r="L22" s="451">
        <v>8962</v>
      </c>
      <c r="M22" s="451">
        <v>19735508</v>
      </c>
      <c r="N22" s="589"/>
      <c r="O22" s="131"/>
      <c r="P22" s="131"/>
      <c r="Q22" s="131"/>
      <c r="R22" s="131"/>
      <c r="S22" s="131"/>
      <c r="T22" s="131"/>
      <c r="U22" s="131"/>
      <c r="V22" s="131"/>
      <c r="W22" s="131"/>
      <c r="X22" s="131"/>
      <c r="Y22" s="131"/>
      <c r="Z22" s="131"/>
      <c r="AA22" s="131"/>
      <c r="AB22" s="131"/>
      <c r="AC22" s="131"/>
    </row>
    <row r="23" spans="1:29" ht="18" customHeight="1" x14ac:dyDescent="0.2">
      <c r="A23" s="121"/>
      <c r="B23" s="584" t="s">
        <v>7</v>
      </c>
      <c r="C23" s="258" t="s">
        <v>307</v>
      </c>
      <c r="D23" s="231">
        <v>690.41666666666674</v>
      </c>
      <c r="E23" s="231">
        <v>1181572</v>
      </c>
      <c r="F23" s="231">
        <v>681.66666666666663</v>
      </c>
      <c r="G23" s="231">
        <v>1233648.0970000001</v>
      </c>
      <c r="H23" s="231">
        <v>672.41666666666674</v>
      </c>
      <c r="I23" s="231">
        <v>1293619.8089999999</v>
      </c>
      <c r="J23" s="231">
        <v>674.91666666666663</v>
      </c>
      <c r="K23" s="231">
        <v>1363327.47</v>
      </c>
      <c r="L23" s="231">
        <v>671.75</v>
      </c>
      <c r="M23" s="231">
        <v>1406655.578</v>
      </c>
      <c r="N23" s="590"/>
      <c r="O23" s="131"/>
      <c r="P23" s="131"/>
      <c r="Q23" s="131"/>
      <c r="S23" s="131"/>
      <c r="U23" s="131"/>
      <c r="V23" s="131"/>
      <c r="W23" s="131"/>
      <c r="X23" s="131"/>
      <c r="Y23" s="131"/>
      <c r="Z23" s="131"/>
      <c r="AA23" s="131"/>
      <c r="AB23" s="131"/>
      <c r="AC23" s="131"/>
    </row>
    <row r="24" spans="1:29" ht="18" customHeight="1" x14ac:dyDescent="0.2">
      <c r="A24" s="121"/>
      <c r="B24" s="586"/>
      <c r="C24" s="258" t="s">
        <v>308</v>
      </c>
      <c r="D24" s="231">
        <v>241.91666666666666</v>
      </c>
      <c r="E24" s="231">
        <v>637260</v>
      </c>
      <c r="F24" s="231">
        <v>244.08333333333334</v>
      </c>
      <c r="G24" s="231">
        <v>671514.97</v>
      </c>
      <c r="H24" s="231">
        <v>246.25</v>
      </c>
      <c r="I24" s="231">
        <v>734226.76899999985</v>
      </c>
      <c r="J24" s="231">
        <v>239.5</v>
      </c>
      <c r="K24" s="231">
        <v>772774.35100000002</v>
      </c>
      <c r="L24" s="231">
        <v>240.25</v>
      </c>
      <c r="M24" s="231">
        <v>804587.3409999999</v>
      </c>
      <c r="N24" s="590"/>
      <c r="O24" s="131"/>
      <c r="P24" s="131"/>
      <c r="Q24" s="131"/>
      <c r="S24" s="131"/>
      <c r="U24" s="131"/>
      <c r="V24" s="131"/>
      <c r="W24" s="131"/>
      <c r="X24" s="131"/>
      <c r="Y24" s="131"/>
      <c r="Z24" s="131"/>
      <c r="AA24" s="131"/>
      <c r="AB24" s="131"/>
      <c r="AC24" s="131"/>
    </row>
    <row r="25" spans="1:29" ht="18" customHeight="1" x14ac:dyDescent="0.2">
      <c r="A25" s="121"/>
      <c r="B25" s="249"/>
      <c r="C25" s="258" t="s">
        <v>309</v>
      </c>
      <c r="D25" s="231">
        <v>55.75</v>
      </c>
      <c r="E25" s="231">
        <v>192012</v>
      </c>
      <c r="F25" s="231">
        <v>56.333333333333336</v>
      </c>
      <c r="G25" s="231">
        <v>202360.53899999996</v>
      </c>
      <c r="H25" s="231">
        <v>53.166666666666671</v>
      </c>
      <c r="I25" s="231">
        <v>202768.348</v>
      </c>
      <c r="J25" s="231">
        <v>52</v>
      </c>
      <c r="K25" s="231">
        <v>206613.81900000002</v>
      </c>
      <c r="L25" s="231">
        <v>48.333333333333336</v>
      </c>
      <c r="M25" s="231">
        <v>198408.60699999999</v>
      </c>
      <c r="N25" s="590"/>
      <c r="O25" s="131"/>
      <c r="P25" s="131"/>
      <c r="Q25" s="131"/>
      <c r="S25" s="131"/>
      <c r="U25" s="131"/>
      <c r="V25" s="131"/>
      <c r="W25" s="131"/>
      <c r="X25" s="131"/>
      <c r="Y25" s="131"/>
      <c r="Z25" s="131"/>
      <c r="AA25" s="131"/>
      <c r="AB25" s="131"/>
      <c r="AC25" s="131"/>
    </row>
    <row r="26" spans="1:29" ht="18" customHeight="1" x14ac:dyDescent="0.2">
      <c r="A26" s="121"/>
      <c r="B26" s="249"/>
      <c r="C26" s="258" t="s">
        <v>310</v>
      </c>
      <c r="D26" s="231">
        <v>1187.1666666666667</v>
      </c>
      <c r="E26" s="231">
        <v>2013245</v>
      </c>
      <c r="F26" s="231">
        <v>1093.8333333333333</v>
      </c>
      <c r="G26" s="231">
        <v>2031024.426</v>
      </c>
      <c r="H26" s="231">
        <v>1093.0833333333333</v>
      </c>
      <c r="I26" s="231">
        <v>2182571.5239999997</v>
      </c>
      <c r="J26" s="231">
        <v>1094.6666666666667</v>
      </c>
      <c r="K26" s="231">
        <v>2301741.9559999998</v>
      </c>
      <c r="L26" s="231">
        <v>1109.1666666666667</v>
      </c>
      <c r="M26" s="231">
        <v>2451213.4279999994</v>
      </c>
      <c r="N26" s="590"/>
      <c r="O26" s="131"/>
      <c r="P26" s="131"/>
      <c r="Q26" s="131"/>
      <c r="R26" s="131"/>
      <c r="S26" s="131"/>
      <c r="T26" s="131"/>
      <c r="U26" s="131"/>
      <c r="V26" s="131"/>
      <c r="W26" s="131"/>
      <c r="X26" s="131"/>
      <c r="Y26" s="131"/>
      <c r="Z26" s="131"/>
      <c r="AA26" s="131"/>
      <c r="AB26" s="131"/>
      <c r="AC26" s="131"/>
    </row>
    <row r="27" spans="1:29" ht="18" customHeight="1" x14ac:dyDescent="0.2">
      <c r="A27" s="121"/>
      <c r="B27" s="249"/>
      <c r="C27" s="258" t="s">
        <v>311</v>
      </c>
      <c r="D27" s="231">
        <v>0</v>
      </c>
      <c r="E27" s="231">
        <v>0</v>
      </c>
      <c r="F27" s="231">
        <v>120.83333333333333</v>
      </c>
      <c r="G27" s="231">
        <v>121141.38800000001</v>
      </c>
      <c r="H27" s="231">
        <v>134.58333333333334</v>
      </c>
      <c r="I27" s="231">
        <v>144351.28</v>
      </c>
      <c r="J27" s="231">
        <v>139.66666666666666</v>
      </c>
      <c r="K27" s="231">
        <v>157355.34899999999</v>
      </c>
      <c r="L27" s="231">
        <v>143.75</v>
      </c>
      <c r="M27" s="231">
        <v>168513.856</v>
      </c>
      <c r="N27" s="590"/>
      <c r="O27" s="131"/>
      <c r="P27" s="131"/>
      <c r="Q27" s="131"/>
      <c r="S27" s="131"/>
      <c r="U27" s="131"/>
      <c r="V27" s="131"/>
      <c r="W27" s="131"/>
      <c r="X27" s="131"/>
      <c r="Y27" s="131"/>
      <c r="Z27" s="131"/>
      <c r="AA27" s="131"/>
      <c r="AB27" s="131"/>
      <c r="AC27" s="131"/>
    </row>
    <row r="28" spans="1:29" ht="18" customHeight="1" x14ac:dyDescent="0.2">
      <c r="A28" s="121"/>
      <c r="B28" s="249"/>
      <c r="C28" s="258" t="s">
        <v>312</v>
      </c>
      <c r="D28" s="231">
        <v>624.5</v>
      </c>
      <c r="E28" s="231">
        <v>455397</v>
      </c>
      <c r="F28" s="231">
        <v>609.5</v>
      </c>
      <c r="G28" s="231">
        <v>466359.66299999994</v>
      </c>
      <c r="H28" s="231">
        <v>590.58333333333326</v>
      </c>
      <c r="I28" s="231">
        <v>490100.70900000003</v>
      </c>
      <c r="J28" s="231">
        <v>569.5</v>
      </c>
      <c r="K28" s="231">
        <v>492088.196</v>
      </c>
      <c r="L28" s="231">
        <v>539.25</v>
      </c>
      <c r="M28" s="231">
        <v>495695.18199999997</v>
      </c>
      <c r="N28" s="590"/>
      <c r="O28" s="131"/>
      <c r="P28" s="131"/>
      <c r="Q28" s="131"/>
      <c r="S28" s="131"/>
      <c r="U28" s="131"/>
      <c r="V28" s="131"/>
      <c r="W28" s="131"/>
      <c r="X28" s="131"/>
      <c r="Y28" s="131"/>
      <c r="Z28" s="131"/>
      <c r="AA28" s="131"/>
      <c r="AB28" s="131"/>
      <c r="AC28" s="131"/>
    </row>
    <row r="29" spans="1:29" ht="18" customHeight="1" x14ac:dyDescent="0.2">
      <c r="A29" s="121"/>
      <c r="B29" s="587"/>
      <c r="C29" s="401" t="s">
        <v>10</v>
      </c>
      <c r="D29" s="424">
        <v>2799.75</v>
      </c>
      <c r="E29" s="424">
        <v>4479486</v>
      </c>
      <c r="F29" s="424">
        <v>2806.25</v>
      </c>
      <c r="G29" s="424">
        <v>4726049.0829999996</v>
      </c>
      <c r="H29" s="424">
        <v>2790.083333333333</v>
      </c>
      <c r="I29" s="424">
        <v>5047638.4389999993</v>
      </c>
      <c r="J29" s="424">
        <v>2770.25</v>
      </c>
      <c r="K29" s="424">
        <v>5293901.1410000008</v>
      </c>
      <c r="L29" s="424">
        <v>2752.5</v>
      </c>
      <c r="M29" s="424">
        <v>5525073.9919999987</v>
      </c>
      <c r="N29" s="590"/>
      <c r="O29" s="131"/>
      <c r="P29" s="131"/>
      <c r="Q29" s="131"/>
      <c r="R29" s="131"/>
      <c r="S29" s="131"/>
      <c r="T29" s="131"/>
      <c r="U29" s="131"/>
      <c r="V29" s="131"/>
      <c r="W29" s="131"/>
      <c r="X29" s="131"/>
      <c r="Y29" s="131"/>
      <c r="Z29" s="131"/>
      <c r="AA29" s="131"/>
      <c r="AB29" s="131"/>
      <c r="AC29" s="131"/>
    </row>
    <row r="30" spans="1:29" ht="18" customHeight="1" x14ac:dyDescent="0.2">
      <c r="A30" s="121"/>
      <c r="B30" s="591" t="s">
        <v>102</v>
      </c>
      <c r="C30" s="258" t="s">
        <v>307</v>
      </c>
      <c r="D30" s="592">
        <v>6148.5</v>
      </c>
      <c r="E30" s="592">
        <v>11299871.779999999</v>
      </c>
      <c r="F30" s="592">
        <v>6186</v>
      </c>
      <c r="G30" s="592">
        <v>11805024.096999999</v>
      </c>
      <c r="H30" s="592">
        <v>6259.5000000000009</v>
      </c>
      <c r="I30" s="592">
        <v>12780802.957</v>
      </c>
      <c r="J30" s="592">
        <v>6423</v>
      </c>
      <c r="K30" s="592">
        <v>13937303.470000001</v>
      </c>
      <c r="L30" s="592">
        <v>6581.5</v>
      </c>
      <c r="M30" s="592">
        <v>15106067.578</v>
      </c>
      <c r="N30" s="590"/>
      <c r="O30" s="131"/>
      <c r="P30" s="131"/>
      <c r="Q30" s="131"/>
      <c r="R30" s="131"/>
      <c r="S30" s="131"/>
      <c r="T30" s="131"/>
      <c r="U30" s="131"/>
      <c r="V30" s="131"/>
      <c r="W30" s="131"/>
      <c r="X30" s="131"/>
      <c r="Y30" s="131"/>
      <c r="Z30" s="131"/>
      <c r="AA30" s="131"/>
      <c r="AB30" s="131"/>
      <c r="AC30" s="131"/>
    </row>
    <row r="31" spans="1:29" ht="18" customHeight="1" x14ac:dyDescent="0.2">
      <c r="A31" s="121"/>
      <c r="B31" s="249"/>
      <c r="C31" s="258" t="s">
        <v>308</v>
      </c>
      <c r="D31" s="592">
        <v>1889.0833333333335</v>
      </c>
      <c r="E31" s="592">
        <v>5771978.9500000002</v>
      </c>
      <c r="F31" s="592">
        <v>1952.5833333333333</v>
      </c>
      <c r="G31" s="592">
        <v>6220931.9699999997</v>
      </c>
      <c r="H31" s="592">
        <v>2007.2499999999998</v>
      </c>
      <c r="I31" s="592">
        <v>6922136.8219999988</v>
      </c>
      <c r="J31" s="592">
        <v>2041.0833333333333</v>
      </c>
      <c r="K31" s="592">
        <v>7608200.3509999998</v>
      </c>
      <c r="L31" s="592">
        <v>2145.4166666666665</v>
      </c>
      <c r="M31" s="592">
        <v>8752542.341</v>
      </c>
      <c r="N31" s="590"/>
      <c r="O31" s="131"/>
      <c r="P31" s="131"/>
      <c r="Q31" s="131"/>
      <c r="R31" s="131"/>
      <c r="S31" s="131"/>
      <c r="T31" s="131"/>
      <c r="U31" s="131"/>
      <c r="V31" s="131"/>
      <c r="W31" s="131"/>
      <c r="X31" s="131"/>
      <c r="Y31" s="131"/>
      <c r="Z31" s="131"/>
      <c r="AA31" s="131"/>
      <c r="AB31" s="131"/>
      <c r="AC31" s="131"/>
    </row>
    <row r="32" spans="1:29" ht="18" customHeight="1" x14ac:dyDescent="0.2">
      <c r="A32" s="121"/>
      <c r="B32" s="249"/>
      <c r="C32" s="258" t="s">
        <v>309</v>
      </c>
      <c r="D32" s="592">
        <v>494.75</v>
      </c>
      <c r="E32" s="592">
        <v>2083118.277</v>
      </c>
      <c r="F32" s="592">
        <v>502.41666666666669</v>
      </c>
      <c r="G32" s="592">
        <v>2257775.5389999999</v>
      </c>
      <c r="H32" s="592">
        <v>495.00000000000006</v>
      </c>
      <c r="I32" s="592">
        <v>2419198.6170000006</v>
      </c>
      <c r="J32" s="592">
        <v>488.41666666666663</v>
      </c>
      <c r="K32" s="592">
        <v>2449767.8190000001</v>
      </c>
      <c r="L32" s="592">
        <v>495.24999999999994</v>
      </c>
      <c r="M32" s="592">
        <v>2660468.6069999998</v>
      </c>
      <c r="N32" s="590"/>
      <c r="O32" s="131"/>
      <c r="P32" s="131"/>
      <c r="Q32" s="131"/>
      <c r="S32" s="131"/>
      <c r="U32" s="131"/>
      <c r="V32" s="131"/>
      <c r="W32" s="131"/>
      <c r="X32" s="131"/>
      <c r="Y32" s="131"/>
      <c r="Z32" s="131"/>
      <c r="AA32" s="131"/>
      <c r="AB32" s="131"/>
      <c r="AC32" s="131"/>
    </row>
    <row r="33" spans="1:29" ht="18" customHeight="1" x14ac:dyDescent="0.2">
      <c r="A33" s="121"/>
      <c r="B33" s="249"/>
      <c r="C33" s="258" t="s">
        <v>310</v>
      </c>
      <c r="D33" s="592">
        <v>7764</v>
      </c>
      <c r="E33" s="592">
        <v>13817184.431</v>
      </c>
      <c r="F33" s="592">
        <v>6955.4999999999991</v>
      </c>
      <c r="G33" s="592">
        <v>13631063.425999999</v>
      </c>
      <c r="H33" s="592">
        <v>7028.9999999999991</v>
      </c>
      <c r="I33" s="592">
        <v>14845198.633000001</v>
      </c>
      <c r="J33" s="592">
        <v>7088.25</v>
      </c>
      <c r="K33" s="592">
        <v>15861883.956</v>
      </c>
      <c r="L33" s="592">
        <v>7183.583333333333</v>
      </c>
      <c r="M33" s="592">
        <v>16703246.427999999</v>
      </c>
      <c r="N33" s="590"/>
      <c r="O33" s="131"/>
      <c r="P33" s="131"/>
      <c r="Q33" s="131"/>
      <c r="R33" s="131"/>
      <c r="S33" s="131"/>
      <c r="T33" s="131"/>
      <c r="U33" s="131"/>
      <c r="V33" s="131"/>
      <c r="W33" s="131"/>
      <c r="X33" s="131"/>
      <c r="Y33" s="131"/>
      <c r="Z33" s="131"/>
      <c r="AA33" s="131"/>
      <c r="AB33" s="131"/>
      <c r="AC33" s="131"/>
    </row>
    <row r="34" spans="1:29" ht="18" customHeight="1" x14ac:dyDescent="0.2">
      <c r="A34" s="121"/>
      <c r="B34" s="249"/>
      <c r="C34" s="258" t="s">
        <v>311</v>
      </c>
      <c r="D34" s="592">
        <v>0</v>
      </c>
      <c r="E34" s="592">
        <v>0</v>
      </c>
      <c r="F34" s="592">
        <v>973</v>
      </c>
      <c r="G34" s="592">
        <v>1028728.388</v>
      </c>
      <c r="H34" s="592">
        <v>1028.1666666666665</v>
      </c>
      <c r="I34" s="592">
        <v>1180574.6259999999</v>
      </c>
      <c r="J34" s="592">
        <v>1078.25</v>
      </c>
      <c r="K34" s="592">
        <v>1338872.3489999999</v>
      </c>
      <c r="L34" s="592">
        <v>1132.1666666666667</v>
      </c>
      <c r="M34" s="592">
        <v>1465055.8559999999</v>
      </c>
      <c r="N34" s="593"/>
      <c r="O34" s="131"/>
      <c r="P34" s="131"/>
      <c r="Q34" s="131"/>
      <c r="R34" s="131"/>
      <c r="S34" s="131"/>
      <c r="T34" s="131"/>
      <c r="U34" s="131"/>
      <c r="V34" s="131"/>
      <c r="W34" s="131"/>
      <c r="X34" s="131"/>
      <c r="Y34" s="131"/>
      <c r="Z34" s="131"/>
      <c r="AA34" s="131"/>
      <c r="AB34" s="131"/>
      <c r="AC34" s="131"/>
    </row>
    <row r="35" spans="1:29" ht="18" customHeight="1" x14ac:dyDescent="0.2">
      <c r="A35" s="121"/>
      <c r="B35" s="249"/>
      <c r="C35" s="258" t="s">
        <v>312</v>
      </c>
      <c r="D35" s="592">
        <v>4194.5</v>
      </c>
      <c r="E35" s="592">
        <v>3462191.7949999999</v>
      </c>
      <c r="F35" s="592">
        <v>4090.4166666666665</v>
      </c>
      <c r="G35" s="592">
        <v>3512092.6629999997</v>
      </c>
      <c r="H35" s="592">
        <v>3924.583333333333</v>
      </c>
      <c r="I35" s="592">
        <v>3617219.8729999997</v>
      </c>
      <c r="J35" s="592">
        <v>3843.4166666666665</v>
      </c>
      <c r="K35" s="592">
        <v>3771449.196</v>
      </c>
      <c r="L35" s="592">
        <v>3925.5</v>
      </c>
      <c r="M35" s="592">
        <v>3805164.182</v>
      </c>
      <c r="N35" s="241"/>
      <c r="O35" s="131"/>
      <c r="P35" s="131"/>
      <c r="Q35" s="131"/>
      <c r="R35" s="131"/>
      <c r="S35" s="131"/>
      <c r="T35" s="131"/>
      <c r="U35" s="131"/>
      <c r="V35" s="131"/>
      <c r="W35" s="131"/>
      <c r="X35" s="131"/>
      <c r="Y35" s="131"/>
      <c r="Z35" s="131"/>
      <c r="AA35" s="131"/>
      <c r="AB35" s="131"/>
      <c r="AC35" s="131"/>
    </row>
    <row r="36" spans="1:29" ht="18" customHeight="1" x14ac:dyDescent="0.2">
      <c r="A36" s="121"/>
      <c r="B36" s="587"/>
      <c r="C36" s="467" t="s">
        <v>10</v>
      </c>
      <c r="D36" s="451">
        <v>20490.833333333336</v>
      </c>
      <c r="E36" s="451">
        <v>36434345.233000003</v>
      </c>
      <c r="F36" s="451">
        <v>20659.916666666668</v>
      </c>
      <c r="G36" s="451">
        <v>38455616.082999997</v>
      </c>
      <c r="H36" s="451">
        <v>20743.5</v>
      </c>
      <c r="I36" s="451">
        <v>41765131.527999997</v>
      </c>
      <c r="J36" s="451">
        <v>20962.416666666668</v>
      </c>
      <c r="K36" s="451">
        <v>44967477.141000003</v>
      </c>
      <c r="L36" s="451">
        <v>21463.416666666668</v>
      </c>
      <c r="M36" s="451">
        <v>48492544.991999999</v>
      </c>
      <c r="N36" s="241"/>
      <c r="O36" s="131"/>
      <c r="P36" s="131"/>
      <c r="Q36" s="131"/>
      <c r="R36" s="131"/>
      <c r="S36" s="131"/>
      <c r="T36" s="131"/>
      <c r="U36" s="131"/>
      <c r="V36" s="131"/>
      <c r="W36" s="131"/>
      <c r="X36" s="131"/>
      <c r="Y36" s="131"/>
      <c r="Z36" s="131"/>
      <c r="AA36" s="131"/>
      <c r="AB36" s="131"/>
      <c r="AC36" s="131"/>
    </row>
    <row r="37" spans="1:29" ht="18" customHeight="1" x14ac:dyDescent="0.2">
      <c r="A37" s="121"/>
      <c r="B37" s="584" t="s">
        <v>313</v>
      </c>
      <c r="C37" s="258" t="s">
        <v>307</v>
      </c>
      <c r="D37" s="585"/>
      <c r="E37" s="585"/>
      <c r="F37" s="585"/>
      <c r="G37" s="585"/>
      <c r="H37" s="585">
        <v>3276.3333333333335</v>
      </c>
      <c r="I37" s="585">
        <v>7606184.3480000664</v>
      </c>
      <c r="J37" s="585">
        <v>3148.25</v>
      </c>
      <c r="K37" s="585">
        <v>7457828.3820000002</v>
      </c>
      <c r="L37" s="585">
        <v>3027.3333333333335</v>
      </c>
      <c r="M37" s="585">
        <v>7279960.665000001</v>
      </c>
      <c r="N37" s="241"/>
      <c r="O37" s="131"/>
      <c r="P37" s="131"/>
      <c r="Q37" s="131"/>
      <c r="R37" s="131"/>
      <c r="S37" s="131"/>
      <c r="T37" s="131"/>
      <c r="U37" s="131"/>
      <c r="V37" s="131"/>
      <c r="W37" s="131"/>
      <c r="X37" s="131"/>
      <c r="Y37" s="131"/>
      <c r="Z37" s="131"/>
      <c r="AA37" s="131"/>
      <c r="AB37" s="131"/>
      <c r="AC37" s="131"/>
    </row>
    <row r="38" spans="1:29" ht="18" customHeight="1" x14ac:dyDescent="0.25">
      <c r="A38" s="121"/>
      <c r="B38" s="249"/>
      <c r="C38" s="258" t="s">
        <v>314</v>
      </c>
      <c r="D38" s="585">
        <v>5051.083333333333</v>
      </c>
      <c r="E38" s="585">
        <v>12987049.295000236</v>
      </c>
      <c r="F38" s="585">
        <v>4903.833333333333</v>
      </c>
      <c r="G38" s="585">
        <v>12643905.840999927</v>
      </c>
      <c r="H38" s="585">
        <v>1322.0833333333333</v>
      </c>
      <c r="I38" s="585">
        <v>4609890.9740000032</v>
      </c>
      <c r="J38" s="585">
        <v>1263.9166666666667</v>
      </c>
      <c r="K38" s="585">
        <v>4231446.4670000002</v>
      </c>
      <c r="L38" s="585">
        <v>1207.5</v>
      </c>
      <c r="M38" s="585">
        <v>4364442.034</v>
      </c>
      <c r="N38" s="201"/>
      <c r="O38" s="131"/>
      <c r="P38" s="131"/>
      <c r="Q38" s="131"/>
      <c r="R38" s="131"/>
      <c r="S38" s="131"/>
      <c r="T38" s="131"/>
      <c r="U38" s="131"/>
      <c r="V38" s="131"/>
      <c r="W38" s="131"/>
      <c r="X38" s="131"/>
      <c r="Y38" s="131"/>
      <c r="Z38" s="131"/>
      <c r="AA38" s="131"/>
      <c r="AB38" s="131"/>
      <c r="AC38" s="131"/>
    </row>
    <row r="39" spans="1:29" ht="18" customHeight="1" x14ac:dyDescent="0.2">
      <c r="A39" s="121"/>
      <c r="B39" s="249"/>
      <c r="C39" s="258" t="s">
        <v>309</v>
      </c>
      <c r="D39" s="585"/>
      <c r="E39" s="585"/>
      <c r="F39" s="585"/>
      <c r="G39" s="585"/>
      <c r="H39" s="585">
        <v>137.25</v>
      </c>
      <c r="I39" s="585">
        <v>352136.72499999998</v>
      </c>
      <c r="J39" s="585">
        <v>138.91666666666666</v>
      </c>
      <c r="K39" s="585">
        <v>335529.16100000002</v>
      </c>
      <c r="L39" s="585">
        <v>142.58333333333331</v>
      </c>
      <c r="M39" s="585">
        <v>381309.02399999998</v>
      </c>
      <c r="N39" s="593"/>
      <c r="O39" s="131"/>
      <c r="P39" s="131"/>
      <c r="Q39" s="131"/>
      <c r="S39" s="131"/>
      <c r="U39" s="131"/>
      <c r="V39" s="131"/>
      <c r="W39" s="131"/>
      <c r="X39" s="131"/>
      <c r="Y39" s="131"/>
      <c r="Z39" s="131"/>
      <c r="AA39" s="131"/>
      <c r="AB39" s="131"/>
      <c r="AC39" s="131"/>
    </row>
    <row r="40" spans="1:29" ht="18" customHeight="1" x14ac:dyDescent="0.2">
      <c r="A40" s="121"/>
      <c r="B40" s="249"/>
      <c r="C40" s="258" t="s">
        <v>310</v>
      </c>
      <c r="D40" s="585">
        <v>5451</v>
      </c>
      <c r="E40" s="585">
        <v>7122754.6539999917</v>
      </c>
      <c r="F40" s="585">
        <v>5280.25</v>
      </c>
      <c r="G40" s="585">
        <v>7134380.1380000897</v>
      </c>
      <c r="H40" s="585">
        <v>4922.833333333333</v>
      </c>
      <c r="I40" s="585">
        <v>7206423.393999977</v>
      </c>
      <c r="J40" s="585">
        <v>4832.25</v>
      </c>
      <c r="K40" s="585">
        <v>7386202.835</v>
      </c>
      <c r="L40" s="585">
        <v>4758.166666666667</v>
      </c>
      <c r="M40" s="585">
        <v>7516377.0559999999</v>
      </c>
      <c r="N40" s="593"/>
      <c r="O40" s="131"/>
      <c r="P40" s="131"/>
      <c r="Q40" s="131"/>
      <c r="R40" s="131"/>
      <c r="S40" s="131"/>
      <c r="T40" s="131"/>
      <c r="U40" s="131"/>
      <c r="V40" s="131"/>
      <c r="W40" s="131"/>
      <c r="X40" s="131"/>
      <c r="Y40" s="131"/>
      <c r="Z40" s="131"/>
      <c r="AA40" s="131"/>
      <c r="AB40" s="131"/>
      <c r="AC40" s="131"/>
    </row>
    <row r="41" spans="1:29" ht="18" customHeight="1" x14ac:dyDescent="0.2">
      <c r="A41" s="121"/>
      <c r="B41" s="249"/>
      <c r="C41" s="258" t="s">
        <v>311</v>
      </c>
      <c r="D41" s="585"/>
      <c r="E41" s="585"/>
      <c r="F41" s="585"/>
      <c r="G41" s="585"/>
      <c r="H41" s="585">
        <v>210.5</v>
      </c>
      <c r="I41" s="585">
        <v>191675.09800000003</v>
      </c>
      <c r="J41" s="585">
        <v>247.83333333333334</v>
      </c>
      <c r="K41" s="585">
        <v>228374.43700000003</v>
      </c>
      <c r="L41" s="585">
        <v>225.75</v>
      </c>
      <c r="M41" s="585">
        <v>222739.057</v>
      </c>
      <c r="N41" s="131"/>
      <c r="O41" s="131"/>
      <c r="P41" s="131"/>
      <c r="Q41" s="131"/>
      <c r="S41" s="131"/>
      <c r="U41" s="131"/>
      <c r="V41" s="131"/>
      <c r="W41" s="131"/>
      <c r="X41" s="131"/>
      <c r="Y41" s="131"/>
      <c r="Z41" s="131"/>
      <c r="AA41" s="131"/>
      <c r="AB41" s="131"/>
      <c r="AC41" s="131"/>
    </row>
    <row r="42" spans="1:29" ht="18" customHeight="1" x14ac:dyDescent="0.2">
      <c r="A42" s="121"/>
      <c r="B42" s="249"/>
      <c r="C42" s="258" t="s">
        <v>312</v>
      </c>
      <c r="D42" s="585">
        <v>1593.1666666666667</v>
      </c>
      <c r="E42" s="585">
        <v>761917.44800000067</v>
      </c>
      <c r="F42" s="585">
        <v>1517</v>
      </c>
      <c r="G42" s="585">
        <v>755285.8480000007</v>
      </c>
      <c r="H42" s="585">
        <v>1470.1666666666667</v>
      </c>
      <c r="I42" s="585">
        <v>810638.84400000016</v>
      </c>
      <c r="J42" s="585">
        <v>1313.5</v>
      </c>
      <c r="K42" s="585">
        <v>744047.23200000008</v>
      </c>
      <c r="L42" s="585">
        <v>1217.3333333333335</v>
      </c>
      <c r="M42" s="585">
        <v>726662.36399999983</v>
      </c>
      <c r="N42" s="131"/>
      <c r="O42" s="131"/>
      <c r="P42" s="131"/>
      <c r="Q42" s="131"/>
      <c r="R42" s="131"/>
      <c r="S42" s="131"/>
      <c r="T42" s="131"/>
      <c r="U42" s="131"/>
      <c r="V42" s="131"/>
      <c r="W42" s="131"/>
      <c r="X42" s="131"/>
      <c r="Y42" s="131"/>
      <c r="Z42" s="131"/>
      <c r="AA42" s="131"/>
      <c r="AB42" s="131"/>
      <c r="AC42" s="131"/>
    </row>
    <row r="43" spans="1:29" ht="18" customHeight="1" x14ac:dyDescent="0.2">
      <c r="A43" s="121"/>
      <c r="B43" s="249"/>
      <c r="C43" s="594" t="s">
        <v>315</v>
      </c>
      <c r="D43" s="585">
        <v>253.75</v>
      </c>
      <c r="E43" s="585">
        <v>268541.728</v>
      </c>
      <c r="F43" s="585">
        <v>338.91666666666669</v>
      </c>
      <c r="G43" s="585">
        <v>382310.14199999918</v>
      </c>
      <c r="H43" s="585">
        <v>340.83333333333337</v>
      </c>
      <c r="I43" s="585">
        <v>355061.47300000006</v>
      </c>
      <c r="J43" s="232">
        <v>421</v>
      </c>
      <c r="K43" s="232">
        <v>462315.61499999999</v>
      </c>
      <c r="L43" s="232">
        <v>411.75</v>
      </c>
      <c r="M43" s="232">
        <v>463586.14900000003</v>
      </c>
      <c r="O43" s="131"/>
      <c r="P43" s="131"/>
      <c r="Q43" s="131"/>
      <c r="S43" s="131"/>
      <c r="U43" s="131"/>
      <c r="V43" s="131"/>
      <c r="W43" s="131"/>
      <c r="X43" s="131"/>
      <c r="Y43" s="131"/>
      <c r="Z43" s="131"/>
      <c r="AA43" s="131"/>
      <c r="AB43" s="131"/>
      <c r="AC43" s="131"/>
    </row>
    <row r="44" spans="1:29" ht="18" customHeight="1" x14ac:dyDescent="0.2">
      <c r="A44" s="121"/>
      <c r="B44" s="587"/>
      <c r="C44" s="467" t="s">
        <v>10</v>
      </c>
      <c r="D44" s="451">
        <v>12348.999999999998</v>
      </c>
      <c r="E44" s="451">
        <v>21140263.125000227</v>
      </c>
      <c r="F44" s="451">
        <v>12039.999999999998</v>
      </c>
      <c r="G44" s="451">
        <v>20915881.969000019</v>
      </c>
      <c r="H44" s="451">
        <v>11680</v>
      </c>
      <c r="I44" s="451">
        <v>21132010.856000047</v>
      </c>
      <c r="J44" s="451">
        <v>11365.666666666668</v>
      </c>
      <c r="K44" s="451">
        <v>20845744.128999997</v>
      </c>
      <c r="L44" s="451">
        <v>10990.416666666668</v>
      </c>
      <c r="M44" s="451">
        <v>20955076.348999999</v>
      </c>
      <c r="N44" s="131"/>
      <c r="O44" s="131"/>
      <c r="P44" s="131"/>
      <c r="Q44" s="131"/>
      <c r="R44" s="131"/>
      <c r="S44" s="131"/>
      <c r="T44" s="131"/>
      <c r="U44" s="131"/>
      <c r="V44" s="131"/>
      <c r="W44" s="131"/>
      <c r="X44" s="131"/>
      <c r="Y44" s="131"/>
      <c r="Z44" s="131"/>
      <c r="AA44" s="131"/>
      <c r="AB44" s="131"/>
      <c r="AC44" s="131"/>
    </row>
    <row r="45" spans="1:29" ht="18" customHeight="1" x14ac:dyDescent="0.2">
      <c r="A45" s="121"/>
      <c r="B45" s="595" t="s">
        <v>316</v>
      </c>
      <c r="C45" s="284" t="s">
        <v>307</v>
      </c>
      <c r="D45" s="596">
        <v>6148.5</v>
      </c>
      <c r="E45" s="596">
        <v>11299871.779999999</v>
      </c>
      <c r="F45" s="596">
        <v>6186</v>
      </c>
      <c r="G45" s="596">
        <v>11805024.096999999</v>
      </c>
      <c r="H45" s="596">
        <v>9535.8333333333339</v>
      </c>
      <c r="I45" s="596">
        <v>20386987.305000067</v>
      </c>
      <c r="J45" s="596">
        <v>9571.25</v>
      </c>
      <c r="K45" s="596">
        <v>21395131.852000002</v>
      </c>
      <c r="L45" s="596">
        <v>9608.8333333333339</v>
      </c>
      <c r="M45" s="596">
        <v>22386028.243000001</v>
      </c>
      <c r="N45" s="131"/>
      <c r="O45" s="131"/>
      <c r="P45" s="131"/>
      <c r="Q45" s="131"/>
      <c r="R45" s="131"/>
      <c r="S45" s="131"/>
      <c r="T45" s="131"/>
      <c r="U45" s="131"/>
      <c r="V45" s="131"/>
      <c r="W45" s="131"/>
      <c r="X45" s="131"/>
      <c r="Y45" s="131"/>
      <c r="Z45" s="131"/>
      <c r="AA45" s="131"/>
      <c r="AB45" s="131"/>
      <c r="AC45" s="131"/>
    </row>
    <row r="46" spans="1:29" ht="18" customHeight="1" x14ac:dyDescent="0.2">
      <c r="A46" s="121"/>
      <c r="B46" s="298"/>
      <c r="C46" s="284" t="s">
        <v>317</v>
      </c>
      <c r="D46" s="596">
        <v>6940.1666666666661</v>
      </c>
      <c r="E46" s="596">
        <v>18759028.245000236</v>
      </c>
      <c r="F46" s="596">
        <v>6856.4166666666661</v>
      </c>
      <c r="G46" s="596">
        <v>18864837.810999926</v>
      </c>
      <c r="H46" s="596">
        <v>3329.333333333333</v>
      </c>
      <c r="I46" s="596">
        <v>11532027.796000002</v>
      </c>
      <c r="J46" s="596">
        <v>3305</v>
      </c>
      <c r="K46" s="596">
        <v>11839646.818</v>
      </c>
      <c r="L46" s="596">
        <v>3352.9166666666665</v>
      </c>
      <c r="M46" s="596">
        <v>13116984.375</v>
      </c>
      <c r="N46" s="131"/>
      <c r="O46" s="131"/>
      <c r="P46" s="131"/>
      <c r="Q46" s="131"/>
      <c r="R46" s="131"/>
      <c r="S46" s="131"/>
      <c r="T46" s="131"/>
      <c r="U46" s="131"/>
      <c r="V46" s="131"/>
      <c r="W46" s="131"/>
      <c r="X46" s="131"/>
      <c r="Y46" s="131"/>
      <c r="Z46" s="131"/>
      <c r="AA46" s="131"/>
      <c r="AB46" s="131"/>
      <c r="AC46" s="131"/>
    </row>
    <row r="47" spans="1:29" ht="18" customHeight="1" x14ac:dyDescent="0.2">
      <c r="A47" s="121"/>
      <c r="B47" s="298"/>
      <c r="C47" s="284" t="s">
        <v>309</v>
      </c>
      <c r="D47" s="596">
        <v>494.75</v>
      </c>
      <c r="E47" s="596">
        <v>2083118.277</v>
      </c>
      <c r="F47" s="596">
        <v>502.41666666666669</v>
      </c>
      <c r="G47" s="596">
        <v>2257775.5389999999</v>
      </c>
      <c r="H47" s="596">
        <v>632.25</v>
      </c>
      <c r="I47" s="596">
        <v>2771335.3420000006</v>
      </c>
      <c r="J47" s="596">
        <v>627.33333333333326</v>
      </c>
      <c r="K47" s="596">
        <v>2785296.98</v>
      </c>
      <c r="L47" s="596">
        <v>637.83333333333326</v>
      </c>
      <c r="M47" s="596">
        <v>3041777.6310000001</v>
      </c>
      <c r="N47" s="131"/>
      <c r="O47" s="131"/>
      <c r="P47" s="131"/>
      <c r="Q47" s="131"/>
      <c r="S47" s="131"/>
      <c r="U47" s="131"/>
      <c r="V47" s="131"/>
      <c r="W47" s="131"/>
      <c r="X47" s="131"/>
      <c r="Y47" s="131"/>
      <c r="Z47" s="131"/>
      <c r="AA47" s="131"/>
      <c r="AB47" s="131"/>
      <c r="AC47" s="131"/>
    </row>
    <row r="48" spans="1:29" ht="18" customHeight="1" x14ac:dyDescent="0.2">
      <c r="A48" s="121"/>
      <c r="B48" s="298"/>
      <c r="C48" s="284" t="s">
        <v>310</v>
      </c>
      <c r="D48" s="596">
        <v>13215</v>
      </c>
      <c r="E48" s="596">
        <v>20939939.084999993</v>
      </c>
      <c r="F48" s="596">
        <v>12235.75</v>
      </c>
      <c r="G48" s="596">
        <v>20765443.564000089</v>
      </c>
      <c r="H48" s="596">
        <v>11951.833333333332</v>
      </c>
      <c r="I48" s="596">
        <v>22051622.02699998</v>
      </c>
      <c r="J48" s="596">
        <v>11920.5</v>
      </c>
      <c r="K48" s="596">
        <v>23248086.791000001</v>
      </c>
      <c r="L48" s="596">
        <v>11941.75</v>
      </c>
      <c r="M48" s="596">
        <v>24219623.483999997</v>
      </c>
      <c r="N48" s="131"/>
      <c r="O48" s="131"/>
      <c r="P48" s="131"/>
      <c r="Q48" s="131"/>
      <c r="R48" s="131"/>
      <c r="S48" s="131"/>
      <c r="T48" s="131"/>
      <c r="U48" s="131"/>
      <c r="V48" s="131"/>
      <c r="W48" s="131"/>
      <c r="X48" s="131"/>
      <c r="Y48" s="131"/>
      <c r="Z48" s="131"/>
      <c r="AA48" s="131"/>
      <c r="AB48" s="131"/>
      <c r="AC48" s="131"/>
    </row>
    <row r="49" spans="1:29" ht="18" customHeight="1" x14ac:dyDescent="0.2">
      <c r="A49" s="121"/>
      <c r="B49" s="298"/>
      <c r="C49" s="284" t="s">
        <v>311</v>
      </c>
      <c r="D49" s="596">
        <v>0</v>
      </c>
      <c r="E49" s="596">
        <v>0</v>
      </c>
      <c r="F49" s="596">
        <v>973</v>
      </c>
      <c r="G49" s="596">
        <v>1028728.388</v>
      </c>
      <c r="H49" s="596">
        <v>1238.6666666666665</v>
      </c>
      <c r="I49" s="596">
        <v>1372249.7239999999</v>
      </c>
      <c r="J49" s="596">
        <v>1326.0833333333333</v>
      </c>
      <c r="K49" s="596">
        <v>1567246.7859999998</v>
      </c>
      <c r="L49" s="596">
        <v>1357.9166666666667</v>
      </c>
      <c r="M49" s="596">
        <v>1687794.9129999999</v>
      </c>
      <c r="N49" s="131"/>
      <c r="O49" s="131"/>
      <c r="P49" s="131"/>
      <c r="Q49" s="131"/>
      <c r="R49" s="131"/>
      <c r="S49" s="131"/>
      <c r="T49" s="131"/>
      <c r="U49" s="131"/>
      <c r="V49" s="131"/>
      <c r="W49" s="131"/>
      <c r="X49" s="131"/>
      <c r="Y49" s="131"/>
      <c r="Z49" s="131"/>
      <c r="AA49" s="131"/>
      <c r="AB49" s="131"/>
      <c r="AC49" s="131"/>
    </row>
    <row r="50" spans="1:29" ht="18" customHeight="1" x14ac:dyDescent="0.2">
      <c r="A50" s="121"/>
      <c r="B50" s="298"/>
      <c r="C50" s="284" t="s">
        <v>312</v>
      </c>
      <c r="D50" s="596">
        <v>5787.666666666667</v>
      </c>
      <c r="E50" s="596">
        <v>4224109.2430000007</v>
      </c>
      <c r="F50" s="596">
        <v>5607.4166666666661</v>
      </c>
      <c r="G50" s="596">
        <v>4267378.5109999999</v>
      </c>
      <c r="H50" s="596">
        <v>5394.75</v>
      </c>
      <c r="I50" s="596">
        <v>4427858.7170000002</v>
      </c>
      <c r="J50" s="596">
        <v>5156.9166666666661</v>
      </c>
      <c r="K50" s="596">
        <v>4515496.4280000003</v>
      </c>
      <c r="L50" s="596">
        <v>5142.8333333333339</v>
      </c>
      <c r="M50" s="596">
        <v>4531826.5460000001</v>
      </c>
      <c r="N50" s="131"/>
      <c r="O50" s="131"/>
      <c r="P50" s="131"/>
      <c r="Q50" s="131"/>
      <c r="R50" s="131"/>
      <c r="S50" s="131"/>
      <c r="T50" s="131"/>
      <c r="U50" s="131"/>
      <c r="V50" s="131"/>
      <c r="W50" s="131"/>
      <c r="X50" s="131"/>
      <c r="Y50" s="131"/>
      <c r="Z50" s="131"/>
      <c r="AA50" s="131"/>
      <c r="AB50" s="131"/>
      <c r="AC50" s="131"/>
    </row>
    <row r="51" spans="1:29" ht="18" customHeight="1" x14ac:dyDescent="0.2">
      <c r="A51" s="121"/>
      <c r="B51" s="298"/>
      <c r="C51" s="284" t="s">
        <v>318</v>
      </c>
      <c r="D51" s="299">
        <v>253.75</v>
      </c>
      <c r="E51" s="299">
        <v>268541.728</v>
      </c>
      <c r="F51" s="299">
        <v>338.91666666666669</v>
      </c>
      <c r="G51" s="299">
        <v>382310.14199999918</v>
      </c>
      <c r="H51" s="299">
        <v>340.83333333333337</v>
      </c>
      <c r="I51" s="299">
        <v>355061.47300000006</v>
      </c>
      <c r="J51" s="299">
        <v>421</v>
      </c>
      <c r="K51" s="299">
        <v>462315.61499999999</v>
      </c>
      <c r="L51" s="299">
        <v>411.75</v>
      </c>
      <c r="M51" s="299">
        <v>463586.14900000003</v>
      </c>
      <c r="O51" s="131"/>
      <c r="P51" s="131"/>
      <c r="Q51" s="131"/>
      <c r="S51" s="131"/>
      <c r="U51" s="131"/>
      <c r="V51" s="131"/>
      <c r="W51" s="131"/>
      <c r="X51" s="131"/>
      <c r="Y51" s="131"/>
      <c r="Z51" s="131"/>
      <c r="AA51" s="131"/>
      <c r="AB51" s="131"/>
      <c r="AC51" s="131"/>
    </row>
    <row r="52" spans="1:29" ht="18" customHeight="1" x14ac:dyDescent="0.2">
      <c r="A52" s="121"/>
      <c r="B52" s="597"/>
      <c r="C52" s="404" t="s">
        <v>10</v>
      </c>
      <c r="D52" s="453">
        <v>32839.833333333328</v>
      </c>
      <c r="E52" s="453">
        <v>57574608.358000234</v>
      </c>
      <c r="F52" s="453">
        <v>32699.916666666668</v>
      </c>
      <c r="G52" s="453">
        <v>59371498.052000009</v>
      </c>
      <c r="H52" s="453">
        <v>32423.5</v>
      </c>
      <c r="I52" s="453">
        <v>62897142.384000048</v>
      </c>
      <c r="J52" s="453">
        <v>32328.083333333336</v>
      </c>
      <c r="K52" s="453">
        <v>65813221.270000003</v>
      </c>
      <c r="L52" s="453">
        <v>32453.833333333336</v>
      </c>
      <c r="M52" s="453">
        <v>69447621.341000006</v>
      </c>
      <c r="N52" s="131"/>
      <c r="O52" s="131"/>
      <c r="P52" s="131"/>
      <c r="Q52" s="131"/>
      <c r="R52" s="131"/>
      <c r="S52" s="131"/>
      <c r="T52" s="131"/>
      <c r="U52" s="131"/>
      <c r="V52" s="131"/>
      <c r="W52" s="131"/>
      <c r="X52" s="131"/>
      <c r="Y52" s="131"/>
      <c r="Z52" s="131"/>
      <c r="AA52" s="131"/>
      <c r="AB52" s="131"/>
      <c r="AC52" s="131"/>
    </row>
    <row r="53" spans="1:29" ht="16.5" customHeight="1" x14ac:dyDescent="0.2">
      <c r="A53" s="121"/>
      <c r="B53" s="132" t="s">
        <v>319</v>
      </c>
      <c r="C53" s="598"/>
      <c r="D53" s="598"/>
      <c r="E53" s="598"/>
      <c r="F53" s="598"/>
      <c r="G53" s="598"/>
      <c r="H53" s="598"/>
      <c r="I53" s="598"/>
      <c r="J53" s="598"/>
      <c r="K53" s="598"/>
      <c r="L53" s="598"/>
      <c r="M53" s="598"/>
      <c r="O53" s="131"/>
      <c r="Q53" s="131"/>
    </row>
    <row r="54" spans="1:29" ht="15.75" customHeight="1" x14ac:dyDescent="0.2">
      <c r="B54" s="1959" t="s">
        <v>320</v>
      </c>
      <c r="C54" s="1959"/>
      <c r="D54" s="1959"/>
      <c r="E54" s="1959"/>
      <c r="F54" s="1959"/>
      <c r="G54" s="1959"/>
      <c r="H54" s="1959"/>
      <c r="I54" s="1959"/>
      <c r="J54" s="1959"/>
      <c r="K54" s="1959"/>
      <c r="L54" s="1959"/>
      <c r="M54" s="1959"/>
      <c r="O54" s="131"/>
      <c r="Q54" s="131"/>
    </row>
    <row r="55" spans="1:29" x14ac:dyDescent="0.2">
      <c r="K55" s="131"/>
      <c r="O55" s="131"/>
    </row>
    <row r="56" spans="1:29" x14ac:dyDescent="0.2">
      <c r="O56" s="131"/>
    </row>
    <row r="57" spans="1:29" x14ac:dyDescent="0.2">
      <c r="O57" s="131"/>
    </row>
  </sheetData>
  <mergeCells count="12">
    <mergeCell ref="L7:M7"/>
    <mergeCell ref="B54:M54"/>
    <mergeCell ref="B2:M2"/>
    <mergeCell ref="B3:M3"/>
    <mergeCell ref="B4:M4"/>
    <mergeCell ref="B5:M5"/>
    <mergeCell ref="B7:B8"/>
    <mergeCell ref="C7:C8"/>
    <mergeCell ref="D7:E7"/>
    <mergeCell ref="F7:G7"/>
    <mergeCell ref="H7:I7"/>
    <mergeCell ref="J7:K7"/>
  </mergeCells>
  <hyperlinks>
    <hyperlink ref="N2" location="'Indice Total'!A7"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XFD54"/>
  <sheetViews>
    <sheetView showGridLines="0" zoomScale="90" zoomScaleNormal="90" workbookViewId="0"/>
  </sheetViews>
  <sheetFormatPr baseColWidth="10" defaultColWidth="11.42578125" defaultRowHeight="12.75" x14ac:dyDescent="0.2"/>
  <cols>
    <col min="1" max="1" width="23.7109375" style="80" customWidth="1"/>
    <col min="2" max="2" width="42.28515625" style="121" customWidth="1"/>
    <col min="3" max="3" width="44" style="121" customWidth="1"/>
    <col min="4" max="4" width="12.7109375" style="121" customWidth="1"/>
    <col min="5" max="5" width="13.7109375" style="131" customWidth="1"/>
    <col min="6" max="6" width="12.7109375" style="121" customWidth="1"/>
    <col min="7" max="7" width="13.7109375" style="121" customWidth="1"/>
    <col min="8" max="8" width="11.42578125" style="121"/>
    <col min="9" max="12" width="4.5703125" style="121" customWidth="1"/>
    <col min="13" max="16384" width="11.42578125" style="121"/>
  </cols>
  <sheetData>
    <row r="1" spans="1:11 16384:16384" ht="42.95" customHeight="1" x14ac:dyDescent="0.2">
      <c r="A1" s="1352"/>
    </row>
    <row r="2" spans="1:11 16384:16384" ht="21" customHeight="1" x14ac:dyDescent="0.2">
      <c r="A2" s="121"/>
      <c r="B2" s="1818" t="s">
        <v>321</v>
      </c>
      <c r="C2" s="1818"/>
      <c r="D2" s="1818"/>
      <c r="E2" s="1818"/>
      <c r="F2" s="1818"/>
      <c r="G2" s="1818"/>
      <c r="H2" s="3" t="s">
        <v>885</v>
      </c>
    </row>
    <row r="3" spans="1:11 16384:16384" ht="36" customHeight="1" x14ac:dyDescent="0.2">
      <c r="A3" s="121"/>
      <c r="B3" s="1809" t="s">
        <v>322</v>
      </c>
      <c r="C3" s="1809"/>
      <c r="D3" s="1809"/>
      <c r="E3" s="1809"/>
      <c r="F3" s="1809"/>
      <c r="G3" s="1963"/>
    </row>
    <row r="4" spans="1:11 16384:16384" ht="19.149999999999999" customHeight="1" x14ac:dyDescent="0.2">
      <c r="A4" s="121"/>
      <c r="B4" s="1809" t="s">
        <v>290</v>
      </c>
      <c r="C4" s="1809"/>
      <c r="D4" s="1809"/>
      <c r="E4" s="1809"/>
      <c r="F4" s="1809"/>
      <c r="G4" s="1911"/>
    </row>
    <row r="5" spans="1:11 16384:16384" ht="16.5" thickBot="1" x14ac:dyDescent="0.25">
      <c r="A5" s="121"/>
      <c r="B5" s="1847">
        <v>2017</v>
      </c>
      <c r="C5" s="1847"/>
      <c r="D5" s="1847"/>
      <c r="E5" s="1847"/>
      <c r="F5" s="1847"/>
      <c r="G5" s="1960"/>
    </row>
    <row r="6" spans="1:11 16384:16384" ht="12.75" customHeight="1" x14ac:dyDescent="0.2">
      <c r="A6" s="121"/>
      <c r="B6" s="226"/>
      <c r="C6" s="226"/>
      <c r="D6" s="226"/>
      <c r="E6" s="599"/>
      <c r="F6" s="226"/>
      <c r="G6" s="227"/>
    </row>
    <row r="7" spans="1:11 16384:16384" ht="22.5" customHeight="1" x14ac:dyDescent="0.2">
      <c r="A7" s="121"/>
      <c r="B7" s="1957" t="s">
        <v>305</v>
      </c>
      <c r="C7" s="1964" t="s">
        <v>306</v>
      </c>
      <c r="D7" s="1958" t="s">
        <v>50</v>
      </c>
      <c r="E7" s="1958"/>
      <c r="F7" s="1958" t="s">
        <v>51</v>
      </c>
      <c r="G7" s="1958"/>
    </row>
    <row r="8" spans="1:11 16384:16384" ht="22.5" customHeight="1" x14ac:dyDescent="0.2">
      <c r="A8" s="121"/>
      <c r="B8" s="1957"/>
      <c r="C8" s="1965"/>
      <c r="D8" s="576" t="s">
        <v>297</v>
      </c>
      <c r="E8" s="600" t="s">
        <v>298</v>
      </c>
      <c r="F8" s="576" t="s">
        <v>297</v>
      </c>
      <c r="G8" s="576" t="s">
        <v>298</v>
      </c>
    </row>
    <row r="9" spans="1:11 16384:16384" ht="18" customHeight="1" x14ac:dyDescent="0.2">
      <c r="A9" s="121"/>
      <c r="B9" s="584" t="s">
        <v>5</v>
      </c>
      <c r="C9" s="258" t="s">
        <v>307</v>
      </c>
      <c r="D9" s="231">
        <v>2739.8333333333335</v>
      </c>
      <c r="E9" s="585">
        <v>6680982</v>
      </c>
      <c r="F9" s="585">
        <v>412.83333333333331</v>
      </c>
      <c r="G9" s="585">
        <v>917811</v>
      </c>
      <c r="I9" s="91"/>
      <c r="J9" s="91"/>
    </row>
    <row r="10" spans="1:11 16384:16384" ht="18" customHeight="1" x14ac:dyDescent="0.2">
      <c r="A10" s="121"/>
      <c r="B10" s="586"/>
      <c r="C10" s="258" t="s">
        <v>308</v>
      </c>
      <c r="D10" s="231">
        <v>1076.3333333333333</v>
      </c>
      <c r="E10" s="585">
        <v>4719718</v>
      </c>
      <c r="F10" s="585">
        <v>173.5</v>
      </c>
      <c r="G10" s="585">
        <v>766786</v>
      </c>
      <c r="I10" s="91"/>
      <c r="J10" s="91"/>
    </row>
    <row r="11" spans="1:11 16384:16384" ht="18" customHeight="1" x14ac:dyDescent="0.2">
      <c r="A11" s="121"/>
      <c r="B11" s="586"/>
      <c r="C11" s="258" t="s">
        <v>309</v>
      </c>
      <c r="D11" s="231">
        <v>188.33333333333334</v>
      </c>
      <c r="E11" s="585">
        <v>1031856</v>
      </c>
      <c r="F11" s="585">
        <v>20.666666666666668</v>
      </c>
      <c r="G11" s="585">
        <v>146975</v>
      </c>
      <c r="I11" s="91"/>
      <c r="J11" s="91"/>
    </row>
    <row r="12" spans="1:11 16384:16384" ht="18" customHeight="1" x14ac:dyDescent="0.2">
      <c r="A12" s="121"/>
      <c r="B12" s="586"/>
      <c r="C12" s="258" t="s">
        <v>310</v>
      </c>
      <c r="D12" s="231">
        <v>1.5</v>
      </c>
      <c r="E12" s="585">
        <v>3962</v>
      </c>
      <c r="F12" s="585">
        <v>3018</v>
      </c>
      <c r="G12" s="585">
        <v>6791544</v>
      </c>
      <c r="I12" s="91"/>
      <c r="J12" s="91"/>
    </row>
    <row r="13" spans="1:11 16384:16384" ht="18" customHeight="1" x14ac:dyDescent="0.2">
      <c r="A13" s="121"/>
      <c r="B13" s="586"/>
      <c r="C13" s="258" t="s">
        <v>311</v>
      </c>
      <c r="D13" s="231">
        <v>0</v>
      </c>
      <c r="E13" s="585">
        <v>0</v>
      </c>
      <c r="F13" s="585">
        <v>450.58333333333331</v>
      </c>
      <c r="G13" s="585">
        <v>589267</v>
      </c>
      <c r="I13" s="91"/>
      <c r="J13" s="91"/>
    </row>
    <row r="14" spans="1:11 16384:16384" ht="18" customHeight="1" x14ac:dyDescent="0.2">
      <c r="A14" s="121"/>
      <c r="B14" s="586"/>
      <c r="C14" s="258" t="s">
        <v>312</v>
      </c>
      <c r="D14" s="231">
        <v>809.33333333333337</v>
      </c>
      <c r="E14" s="585">
        <v>782912</v>
      </c>
      <c r="F14" s="585">
        <v>858</v>
      </c>
      <c r="G14" s="585">
        <v>800150</v>
      </c>
      <c r="I14" s="91"/>
      <c r="J14" s="91"/>
    </row>
    <row r="15" spans="1:11 16384:16384" ht="18" customHeight="1" x14ac:dyDescent="0.2">
      <c r="A15" s="121"/>
      <c r="B15" s="1428"/>
      <c r="C15" s="281" t="s">
        <v>10</v>
      </c>
      <c r="D15" s="283">
        <v>4815.3333333333339</v>
      </c>
      <c r="E15" s="283">
        <v>13219430</v>
      </c>
      <c r="F15" s="283">
        <v>4933.5833333333339</v>
      </c>
      <c r="G15" s="283">
        <v>10012533</v>
      </c>
      <c r="H15" s="131"/>
      <c r="I15" s="91"/>
      <c r="J15" s="91"/>
      <c r="K15" s="131"/>
      <c r="XFD15" s="131" t="e">
        <f>+'51'!#REF!-XFB15</f>
        <v>#REF!</v>
      </c>
    </row>
    <row r="16" spans="1:11 16384:16384" ht="18" customHeight="1" x14ac:dyDescent="0.2">
      <c r="A16" s="121"/>
      <c r="B16" s="586" t="s">
        <v>6</v>
      </c>
      <c r="C16" s="258" t="s">
        <v>307</v>
      </c>
      <c r="D16" s="231">
        <v>2559.1666666666665</v>
      </c>
      <c r="E16" s="231">
        <v>5656044</v>
      </c>
      <c r="F16" s="231">
        <v>197.91666666666666</v>
      </c>
      <c r="G16" s="231">
        <v>444575</v>
      </c>
      <c r="I16" s="91"/>
      <c r="J16" s="91"/>
    </row>
    <row r="17" spans="1:11" ht="18" customHeight="1" x14ac:dyDescent="0.2">
      <c r="A17" s="121"/>
      <c r="B17" s="586"/>
      <c r="C17" s="258" t="s">
        <v>308</v>
      </c>
      <c r="D17" s="231">
        <v>620.08333333333337</v>
      </c>
      <c r="E17" s="231">
        <v>2331053</v>
      </c>
      <c r="F17" s="231">
        <v>35.25</v>
      </c>
      <c r="G17" s="231">
        <v>130398</v>
      </c>
      <c r="I17" s="91"/>
      <c r="J17" s="91"/>
    </row>
    <row r="18" spans="1:11" ht="18" customHeight="1" x14ac:dyDescent="0.2">
      <c r="A18" s="121"/>
      <c r="B18" s="586"/>
      <c r="C18" s="258" t="s">
        <v>309</v>
      </c>
      <c r="D18" s="231">
        <v>225.91666666666666</v>
      </c>
      <c r="E18" s="231">
        <v>1222285</v>
      </c>
      <c r="F18" s="231">
        <v>12</v>
      </c>
      <c r="G18" s="231">
        <v>60944</v>
      </c>
      <c r="I18" s="91"/>
      <c r="J18" s="91"/>
    </row>
    <row r="19" spans="1:11" ht="18" customHeight="1" x14ac:dyDescent="0.2">
      <c r="A19" s="121"/>
      <c r="B19" s="586"/>
      <c r="C19" s="258" t="s">
        <v>310</v>
      </c>
      <c r="D19" s="231">
        <v>0</v>
      </c>
      <c r="E19" s="231">
        <v>0</v>
      </c>
      <c r="F19" s="231">
        <v>3054.9166666666665</v>
      </c>
      <c r="G19" s="231">
        <v>7456527</v>
      </c>
      <c r="I19" s="91"/>
      <c r="J19" s="91"/>
    </row>
    <row r="20" spans="1:11" ht="18" customHeight="1" x14ac:dyDescent="0.2">
      <c r="A20" s="121"/>
      <c r="B20" s="586"/>
      <c r="C20" s="258" t="s">
        <v>311</v>
      </c>
      <c r="D20" s="231">
        <v>0</v>
      </c>
      <c r="E20" s="231">
        <v>0</v>
      </c>
      <c r="F20" s="231">
        <v>537.83333333333337</v>
      </c>
      <c r="G20" s="231">
        <v>707275</v>
      </c>
      <c r="H20" s="131"/>
      <c r="I20" s="91"/>
      <c r="J20" s="91"/>
    </row>
    <row r="21" spans="1:11" ht="18" customHeight="1" x14ac:dyDescent="0.2">
      <c r="A21" s="121"/>
      <c r="B21" s="586"/>
      <c r="C21" s="258" t="s">
        <v>312</v>
      </c>
      <c r="D21" s="231">
        <v>829.5</v>
      </c>
      <c r="E21" s="231">
        <v>853289</v>
      </c>
      <c r="F21" s="231">
        <v>889.41666666666663</v>
      </c>
      <c r="G21" s="231">
        <v>873118</v>
      </c>
      <c r="I21" s="91"/>
      <c r="J21" s="91"/>
    </row>
    <row r="22" spans="1:11" ht="18" customHeight="1" x14ac:dyDescent="0.2">
      <c r="A22" s="121"/>
      <c r="B22" s="1428"/>
      <c r="C22" s="281" t="s">
        <v>10</v>
      </c>
      <c r="D22" s="283">
        <v>4234.6666666666661</v>
      </c>
      <c r="E22" s="283">
        <v>10062671</v>
      </c>
      <c r="F22" s="283">
        <v>4727.333333333333</v>
      </c>
      <c r="G22" s="283">
        <v>9672837</v>
      </c>
      <c r="I22" s="91"/>
      <c r="J22" s="91"/>
      <c r="K22" s="131"/>
    </row>
    <row r="23" spans="1:11" ht="18" customHeight="1" x14ac:dyDescent="0.2">
      <c r="A23" s="121"/>
      <c r="B23" s="584" t="s">
        <v>7</v>
      </c>
      <c r="C23" s="258" t="s">
        <v>307</v>
      </c>
      <c r="D23" s="231">
        <v>619.58333333333337</v>
      </c>
      <c r="E23" s="231">
        <v>1309409.236</v>
      </c>
      <c r="F23" s="231">
        <v>52.166666666666664</v>
      </c>
      <c r="G23" s="231">
        <v>97246.342000000004</v>
      </c>
      <c r="I23" s="91"/>
      <c r="J23" s="91"/>
    </row>
    <row r="24" spans="1:11" ht="18" customHeight="1" x14ac:dyDescent="0.2">
      <c r="A24" s="121"/>
      <c r="B24" s="586"/>
      <c r="C24" s="258" t="s">
        <v>308</v>
      </c>
      <c r="D24" s="231">
        <v>224.91666666666666</v>
      </c>
      <c r="E24" s="231">
        <v>745315.04299999995</v>
      </c>
      <c r="F24" s="231">
        <v>15.333333333333334</v>
      </c>
      <c r="G24" s="231">
        <v>59272.298000000003</v>
      </c>
      <c r="I24" s="91"/>
      <c r="J24" s="91"/>
    </row>
    <row r="25" spans="1:11" ht="18" customHeight="1" x14ac:dyDescent="0.2">
      <c r="A25" s="121"/>
      <c r="B25" s="249"/>
      <c r="C25" s="258" t="s">
        <v>309</v>
      </c>
      <c r="D25" s="231">
        <v>45.333333333333336</v>
      </c>
      <c r="E25" s="231">
        <v>191621.83</v>
      </c>
      <c r="F25" s="231">
        <v>3</v>
      </c>
      <c r="G25" s="231">
        <v>6786.777000000001</v>
      </c>
      <c r="I25" s="91"/>
      <c r="J25" s="91"/>
    </row>
    <row r="26" spans="1:11" ht="18" customHeight="1" x14ac:dyDescent="0.2">
      <c r="A26" s="121"/>
      <c r="B26" s="249"/>
      <c r="C26" s="258" t="s">
        <v>310</v>
      </c>
      <c r="D26" s="231">
        <v>1</v>
      </c>
      <c r="E26" s="231">
        <v>1351.152</v>
      </c>
      <c r="F26" s="231">
        <v>1108.1666666666667</v>
      </c>
      <c r="G26" s="231">
        <v>2449862.2759999996</v>
      </c>
      <c r="I26" s="91"/>
      <c r="J26" s="91"/>
    </row>
    <row r="27" spans="1:11" ht="18" customHeight="1" x14ac:dyDescent="0.2">
      <c r="A27" s="121"/>
      <c r="B27" s="249"/>
      <c r="C27" s="258" t="s">
        <v>311</v>
      </c>
      <c r="D27" s="231">
        <v>0</v>
      </c>
      <c r="E27" s="231">
        <v>0</v>
      </c>
      <c r="F27" s="231">
        <v>143.75</v>
      </c>
      <c r="G27" s="231">
        <v>168513.856</v>
      </c>
      <c r="H27" s="131"/>
      <c r="I27" s="91"/>
      <c r="J27" s="91"/>
    </row>
    <row r="28" spans="1:11" ht="18" customHeight="1" x14ac:dyDescent="0.2">
      <c r="A28" s="121"/>
      <c r="B28" s="249"/>
      <c r="C28" s="258" t="s">
        <v>312</v>
      </c>
      <c r="D28" s="231">
        <v>284.91666666666669</v>
      </c>
      <c r="E28" s="231">
        <v>264308.03099999996</v>
      </c>
      <c r="F28" s="231">
        <v>254.33333333333334</v>
      </c>
      <c r="G28" s="231">
        <v>231387.15100000001</v>
      </c>
      <c r="I28" s="91"/>
      <c r="J28" s="91"/>
    </row>
    <row r="29" spans="1:11" ht="18" customHeight="1" x14ac:dyDescent="0.2">
      <c r="A29" s="121"/>
      <c r="B29" s="1428"/>
      <c r="C29" s="281" t="s">
        <v>10</v>
      </c>
      <c r="D29" s="283">
        <v>1175.75</v>
      </c>
      <c r="E29" s="283">
        <v>2512005.2919999999</v>
      </c>
      <c r="F29" s="283">
        <v>1576.75</v>
      </c>
      <c r="G29" s="283">
        <v>3013068.6999999997</v>
      </c>
      <c r="I29" s="91"/>
      <c r="J29" s="91"/>
      <c r="K29" s="131"/>
    </row>
    <row r="30" spans="1:11" ht="18" customHeight="1" x14ac:dyDescent="0.2">
      <c r="A30" s="121"/>
      <c r="B30" s="591" t="s">
        <v>102</v>
      </c>
      <c r="C30" s="258" t="s">
        <v>307</v>
      </c>
      <c r="D30" s="348">
        <v>5918.583333333333</v>
      </c>
      <c r="E30" s="348">
        <v>13646435.236</v>
      </c>
      <c r="F30" s="348">
        <v>662.91666666666663</v>
      </c>
      <c r="G30" s="348">
        <v>1459632.3419999999</v>
      </c>
      <c r="I30" s="91"/>
      <c r="J30" s="91"/>
    </row>
    <row r="31" spans="1:11" ht="18" customHeight="1" x14ac:dyDescent="0.2">
      <c r="A31" s="121"/>
      <c r="B31" s="249"/>
      <c r="C31" s="258" t="s">
        <v>308</v>
      </c>
      <c r="D31" s="348">
        <v>1921.3333333333333</v>
      </c>
      <c r="E31" s="348">
        <v>7796086.0429999996</v>
      </c>
      <c r="F31" s="348">
        <v>224.08333333333334</v>
      </c>
      <c r="G31" s="348">
        <v>956456.29799999995</v>
      </c>
      <c r="I31" s="91"/>
      <c r="J31" s="91"/>
    </row>
    <row r="32" spans="1:11" ht="18" customHeight="1" x14ac:dyDescent="0.2">
      <c r="A32" s="121"/>
      <c r="B32" s="249"/>
      <c r="C32" s="258" t="s">
        <v>309</v>
      </c>
      <c r="D32" s="348">
        <v>459.58333333333331</v>
      </c>
      <c r="E32" s="348">
        <v>2445762.83</v>
      </c>
      <c r="F32" s="348">
        <v>35.666666666666671</v>
      </c>
      <c r="G32" s="348">
        <v>214705.777</v>
      </c>
      <c r="I32" s="91"/>
      <c r="J32" s="91"/>
    </row>
    <row r="33" spans="1:11" ht="18" customHeight="1" x14ac:dyDescent="0.2">
      <c r="A33" s="121"/>
      <c r="B33" s="249"/>
      <c r="C33" s="258" t="s">
        <v>310</v>
      </c>
      <c r="D33" s="348">
        <v>2.5</v>
      </c>
      <c r="E33" s="348">
        <v>5313.152</v>
      </c>
      <c r="F33" s="348">
        <v>7181.083333333333</v>
      </c>
      <c r="G33" s="348">
        <v>16697933.276000001</v>
      </c>
      <c r="I33" s="91"/>
      <c r="J33" s="91"/>
    </row>
    <row r="34" spans="1:11" ht="18" customHeight="1" x14ac:dyDescent="0.2">
      <c r="A34" s="121"/>
      <c r="B34" s="249"/>
      <c r="C34" s="258" t="s">
        <v>311</v>
      </c>
      <c r="D34" s="348">
        <v>0</v>
      </c>
      <c r="E34" s="348">
        <v>0</v>
      </c>
      <c r="F34" s="348">
        <v>1132.1666666666667</v>
      </c>
      <c r="G34" s="348">
        <v>1465055.8559999999</v>
      </c>
      <c r="H34" s="131"/>
      <c r="I34" s="91"/>
      <c r="J34" s="91"/>
    </row>
    <row r="35" spans="1:11" ht="18" customHeight="1" x14ac:dyDescent="0.2">
      <c r="A35" s="121"/>
      <c r="B35" s="249"/>
      <c r="C35" s="258" t="s">
        <v>312</v>
      </c>
      <c r="D35" s="348">
        <v>1923.7500000000002</v>
      </c>
      <c r="E35" s="348">
        <v>1900509.031</v>
      </c>
      <c r="F35" s="348">
        <v>2001.7499999999998</v>
      </c>
      <c r="G35" s="348">
        <v>1904655.1510000001</v>
      </c>
      <c r="I35" s="91"/>
      <c r="J35" s="91"/>
    </row>
    <row r="36" spans="1:11" ht="18" customHeight="1" x14ac:dyDescent="0.2">
      <c r="A36" s="121"/>
      <c r="B36" s="1428"/>
      <c r="C36" s="281" t="s">
        <v>10</v>
      </c>
      <c r="D36" s="283">
        <v>10225.75</v>
      </c>
      <c r="E36" s="283">
        <v>25794106.291999996</v>
      </c>
      <c r="F36" s="283">
        <v>11237.666666666666</v>
      </c>
      <c r="G36" s="283">
        <v>22698438.699999999</v>
      </c>
      <c r="I36" s="91"/>
      <c r="J36" s="91"/>
      <c r="K36" s="131"/>
    </row>
    <row r="37" spans="1:11" ht="18" customHeight="1" x14ac:dyDescent="0.2">
      <c r="A37" s="121"/>
      <c r="B37" s="584" t="s">
        <v>313</v>
      </c>
      <c r="C37" s="258" t="s">
        <v>307</v>
      </c>
      <c r="D37" s="231">
        <v>2845.25</v>
      </c>
      <c r="E37" s="585">
        <v>6939357.0900000008</v>
      </c>
      <c r="F37" s="585">
        <v>182.08333333333334</v>
      </c>
      <c r="G37" s="585">
        <v>340603.57500000001</v>
      </c>
      <c r="I37" s="91"/>
      <c r="J37" s="91"/>
    </row>
    <row r="38" spans="1:11" ht="18" customHeight="1" x14ac:dyDescent="0.2">
      <c r="A38" s="121"/>
      <c r="B38" s="249"/>
      <c r="C38" s="258" t="s">
        <v>308</v>
      </c>
      <c r="D38" s="231">
        <v>1110</v>
      </c>
      <c r="E38" s="585">
        <v>4078267.6420000005</v>
      </c>
      <c r="F38" s="585">
        <v>97.5</v>
      </c>
      <c r="G38" s="585">
        <v>286174.39199999999</v>
      </c>
      <c r="I38" s="91"/>
      <c r="J38" s="91"/>
    </row>
    <row r="39" spans="1:11" ht="18" customHeight="1" x14ac:dyDescent="0.2">
      <c r="A39" s="121"/>
      <c r="B39" s="249"/>
      <c r="C39" s="258" t="s">
        <v>309</v>
      </c>
      <c r="D39" s="231">
        <v>128.41666666666666</v>
      </c>
      <c r="E39" s="585">
        <v>343041.36699999997</v>
      </c>
      <c r="F39" s="585">
        <v>14.166666666666666</v>
      </c>
      <c r="G39" s="585">
        <v>38267.656999999992</v>
      </c>
      <c r="I39" s="91"/>
      <c r="J39" s="91"/>
    </row>
    <row r="40" spans="1:11" ht="18" customHeight="1" x14ac:dyDescent="0.2">
      <c r="A40" s="121"/>
      <c r="B40" s="249"/>
      <c r="C40" s="258" t="s">
        <v>310</v>
      </c>
      <c r="D40" s="231">
        <v>1</v>
      </c>
      <c r="E40" s="585">
        <v>863.23700000000008</v>
      </c>
      <c r="F40" s="585">
        <v>4757.166666666667</v>
      </c>
      <c r="G40" s="585">
        <v>7515513.8190000001</v>
      </c>
      <c r="I40" s="91"/>
      <c r="J40" s="91"/>
    </row>
    <row r="41" spans="1:11" ht="18" customHeight="1" x14ac:dyDescent="0.2">
      <c r="A41" s="121"/>
      <c r="B41" s="249"/>
      <c r="C41" s="258" t="s">
        <v>311</v>
      </c>
      <c r="D41" s="231">
        <v>0</v>
      </c>
      <c r="E41" s="585">
        <v>0</v>
      </c>
      <c r="F41" s="585">
        <v>225.75</v>
      </c>
      <c r="G41" s="585">
        <v>222739.057</v>
      </c>
      <c r="I41" s="91"/>
      <c r="J41" s="91"/>
    </row>
    <row r="42" spans="1:11" ht="18" customHeight="1" x14ac:dyDescent="0.2">
      <c r="A42" s="121"/>
      <c r="B42" s="249"/>
      <c r="C42" s="258" t="s">
        <v>312</v>
      </c>
      <c r="D42" s="231">
        <v>626.08333333333337</v>
      </c>
      <c r="E42" s="585">
        <v>368129.33499999996</v>
      </c>
      <c r="F42" s="585">
        <v>591.25</v>
      </c>
      <c r="G42" s="585">
        <v>358533.02899999992</v>
      </c>
      <c r="H42" s="131"/>
      <c r="I42" s="91"/>
      <c r="J42" s="91"/>
    </row>
    <row r="43" spans="1:11" ht="18" customHeight="1" x14ac:dyDescent="0.2">
      <c r="A43" s="121"/>
      <c r="B43" s="249"/>
      <c r="C43" s="594" t="s">
        <v>323</v>
      </c>
      <c r="D43" s="232">
        <v>107.16666666666667</v>
      </c>
      <c r="E43" s="232">
        <v>149694.36900000001</v>
      </c>
      <c r="F43" s="232">
        <v>304.58333333333331</v>
      </c>
      <c r="G43" s="232">
        <v>313891.78000000003</v>
      </c>
      <c r="H43" s="261"/>
      <c r="I43" s="91"/>
      <c r="J43" s="91"/>
    </row>
    <row r="44" spans="1:11" ht="18" customHeight="1" x14ac:dyDescent="0.2">
      <c r="A44" s="121"/>
      <c r="B44" s="1428"/>
      <c r="C44" s="281" t="s">
        <v>10</v>
      </c>
      <c r="D44" s="283">
        <v>4817.916666666667</v>
      </c>
      <c r="E44" s="283">
        <v>11879353.040000001</v>
      </c>
      <c r="F44" s="283">
        <v>6172.5</v>
      </c>
      <c r="G44" s="283">
        <v>9075723.3089999985</v>
      </c>
      <c r="H44" s="261"/>
      <c r="I44" s="91"/>
      <c r="J44" s="91"/>
      <c r="K44" s="131"/>
    </row>
    <row r="45" spans="1:11" ht="18" customHeight="1" x14ac:dyDescent="0.2">
      <c r="A45" s="121"/>
      <c r="B45" s="595" t="s">
        <v>316</v>
      </c>
      <c r="C45" s="284" t="s">
        <v>307</v>
      </c>
      <c r="D45" s="285">
        <v>8763.8333333333321</v>
      </c>
      <c r="E45" s="285">
        <v>20585792.326000001</v>
      </c>
      <c r="F45" s="285">
        <v>845</v>
      </c>
      <c r="G45" s="285">
        <v>1800235.9169999999</v>
      </c>
      <c r="H45" s="261"/>
      <c r="I45" s="91"/>
      <c r="J45" s="91"/>
    </row>
    <row r="46" spans="1:11" ht="18" customHeight="1" x14ac:dyDescent="0.2">
      <c r="A46" s="121"/>
      <c r="B46" s="298"/>
      <c r="C46" s="284" t="s">
        <v>308</v>
      </c>
      <c r="D46" s="285">
        <v>3031.333333333333</v>
      </c>
      <c r="E46" s="285">
        <v>11874353.685000001</v>
      </c>
      <c r="F46" s="285">
        <v>321.58333333333337</v>
      </c>
      <c r="G46" s="285">
        <v>1242630.69</v>
      </c>
      <c r="H46" s="261"/>
      <c r="I46" s="91"/>
      <c r="J46" s="91"/>
    </row>
    <row r="47" spans="1:11" ht="18" customHeight="1" x14ac:dyDescent="0.2">
      <c r="A47" s="121"/>
      <c r="B47" s="298"/>
      <c r="C47" s="284" t="s">
        <v>309</v>
      </c>
      <c r="D47" s="285">
        <v>588</v>
      </c>
      <c r="E47" s="285">
        <v>2788804.1970000002</v>
      </c>
      <c r="F47" s="285">
        <v>49.833333333333336</v>
      </c>
      <c r="G47" s="285">
        <v>252973.43400000001</v>
      </c>
      <c r="H47" s="261"/>
      <c r="I47" s="91"/>
      <c r="J47" s="91"/>
    </row>
    <row r="48" spans="1:11" ht="18" customHeight="1" x14ac:dyDescent="0.2">
      <c r="A48" s="121"/>
      <c r="B48" s="298"/>
      <c r="C48" s="284" t="s">
        <v>310</v>
      </c>
      <c r="D48" s="285">
        <v>3.5</v>
      </c>
      <c r="E48" s="285">
        <v>6176.3890000000001</v>
      </c>
      <c r="F48" s="285">
        <v>11938.25</v>
      </c>
      <c r="G48" s="285">
        <v>24213447.094999999</v>
      </c>
      <c r="H48" s="261"/>
      <c r="I48" s="91"/>
      <c r="J48" s="91"/>
    </row>
    <row r="49" spans="1:11" ht="18" customHeight="1" x14ac:dyDescent="0.2">
      <c r="A49" s="121"/>
      <c r="B49" s="298"/>
      <c r="C49" s="284" t="s">
        <v>311</v>
      </c>
      <c r="D49" s="285">
        <v>0</v>
      </c>
      <c r="E49" s="285">
        <v>0</v>
      </c>
      <c r="F49" s="285">
        <v>1357.9166666666667</v>
      </c>
      <c r="G49" s="285">
        <v>1687794.9129999999</v>
      </c>
      <c r="H49" s="261"/>
      <c r="I49" s="91"/>
      <c r="J49" s="91"/>
    </row>
    <row r="50" spans="1:11" ht="18" customHeight="1" x14ac:dyDescent="0.2">
      <c r="A50" s="121"/>
      <c r="B50" s="298"/>
      <c r="C50" s="284" t="s">
        <v>312</v>
      </c>
      <c r="D50" s="285">
        <v>2549.8333333333335</v>
      </c>
      <c r="E50" s="285">
        <v>2268638.3659999999</v>
      </c>
      <c r="F50" s="285">
        <v>2593</v>
      </c>
      <c r="G50" s="285">
        <v>2263188.1800000002</v>
      </c>
      <c r="H50" s="131"/>
      <c r="I50" s="91"/>
      <c r="J50" s="91"/>
    </row>
    <row r="51" spans="1:11" ht="18" customHeight="1" x14ac:dyDescent="0.2">
      <c r="A51" s="121"/>
      <c r="B51" s="298"/>
      <c r="C51" s="284" t="s">
        <v>324</v>
      </c>
      <c r="D51" s="299">
        <v>107.16666666666667</v>
      </c>
      <c r="E51" s="299">
        <v>149694.36900000001</v>
      </c>
      <c r="F51" s="299">
        <v>304.58333333333331</v>
      </c>
      <c r="G51" s="299">
        <v>313891.78000000003</v>
      </c>
      <c r="I51" s="91"/>
      <c r="J51" s="91"/>
    </row>
    <row r="52" spans="1:11" ht="18" customHeight="1" x14ac:dyDescent="0.2">
      <c r="A52" s="121"/>
      <c r="B52" s="1427"/>
      <c r="C52" s="236" t="s">
        <v>10</v>
      </c>
      <c r="D52" s="237">
        <v>15043.666666666664</v>
      </c>
      <c r="E52" s="237">
        <v>37673459.331999995</v>
      </c>
      <c r="F52" s="237">
        <v>17410.166666666664</v>
      </c>
      <c r="G52" s="237">
        <v>31774162.009</v>
      </c>
      <c r="I52" s="91"/>
      <c r="J52" s="91"/>
      <c r="K52" s="131"/>
    </row>
    <row r="53" spans="1:11" ht="29.25" customHeight="1" x14ac:dyDescent="0.2">
      <c r="B53" s="1918" t="s">
        <v>325</v>
      </c>
      <c r="C53" s="1918"/>
      <c r="D53" s="1918"/>
      <c r="E53" s="1918"/>
      <c r="F53" s="1918"/>
      <c r="G53" s="1918"/>
    </row>
    <row r="54" spans="1:11" x14ac:dyDescent="0.2">
      <c r="F54" s="131"/>
    </row>
  </sheetData>
  <mergeCells count="9">
    <mergeCell ref="B53:G53"/>
    <mergeCell ref="B2:G2"/>
    <mergeCell ref="B3:G3"/>
    <mergeCell ref="B4:G4"/>
    <mergeCell ref="B5:G5"/>
    <mergeCell ref="B7:B8"/>
    <mergeCell ref="C7:C8"/>
    <mergeCell ref="D7:E7"/>
    <mergeCell ref="F7:G7"/>
  </mergeCells>
  <hyperlinks>
    <hyperlink ref="H2" location="'Indice Total'!A7"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E53"/>
  <sheetViews>
    <sheetView showGridLines="0" zoomScale="90" zoomScaleNormal="90" workbookViewId="0"/>
  </sheetViews>
  <sheetFormatPr baseColWidth="10" defaultColWidth="11.42578125" defaultRowHeight="12.75" x14ac:dyDescent="0.2"/>
  <cols>
    <col min="1" max="1" width="23.7109375" style="121" customWidth="1"/>
    <col min="2" max="2" width="41.7109375" style="121" customWidth="1"/>
    <col min="3" max="3" width="42.7109375" style="121" customWidth="1"/>
    <col min="4" max="4" width="13" style="121" customWidth="1"/>
    <col min="5" max="5" width="12.42578125" style="121" customWidth="1"/>
    <col min="6" max="9" width="11.42578125" style="121"/>
    <col min="10" max="10" width="11.140625" style="121" customWidth="1"/>
    <col min="11" max="16384" width="11.42578125" style="121"/>
  </cols>
  <sheetData>
    <row r="1" spans="2:17" ht="42.95" customHeight="1" x14ac:dyDescent="0.2"/>
    <row r="2" spans="2:17" ht="21" customHeight="1" x14ac:dyDescent="0.2">
      <c r="B2" s="1818" t="s">
        <v>326</v>
      </c>
      <c r="C2" s="1818"/>
      <c r="D2" s="1818"/>
      <c r="E2" s="1818"/>
      <c r="F2" s="1818"/>
      <c r="G2" s="1818"/>
      <c r="H2" s="1818"/>
      <c r="I2" s="3" t="s">
        <v>885</v>
      </c>
    </row>
    <row r="3" spans="2:17" ht="36" customHeight="1" x14ac:dyDescent="0.2">
      <c r="B3" s="1966" t="s">
        <v>327</v>
      </c>
      <c r="C3" s="1967"/>
      <c r="D3" s="1967"/>
      <c r="E3" s="1967"/>
      <c r="F3" s="1967"/>
      <c r="G3" s="1967"/>
      <c r="H3" s="1967"/>
      <c r="I3" s="519"/>
    </row>
    <row r="4" spans="2:17" ht="19.149999999999999" customHeight="1" thickBot="1" x14ac:dyDescent="0.25">
      <c r="B4" s="1847" t="s">
        <v>304</v>
      </c>
      <c r="C4" s="1960"/>
      <c r="D4" s="1960"/>
      <c r="E4" s="1960"/>
      <c r="F4" s="1960"/>
      <c r="G4" s="1960"/>
      <c r="H4" s="1960"/>
      <c r="I4" s="519"/>
    </row>
    <row r="5" spans="2:17" ht="15" x14ac:dyDescent="0.2">
      <c r="B5" s="226"/>
      <c r="C5" s="226"/>
      <c r="D5" s="226"/>
      <c r="E5" s="226"/>
      <c r="F5" s="227"/>
      <c r="G5" s="227"/>
      <c r="H5" s="227"/>
    </row>
    <row r="6" spans="2:17" ht="25.5" customHeight="1" x14ac:dyDescent="0.2">
      <c r="B6" s="601" t="s">
        <v>305</v>
      </c>
      <c r="C6" s="523" t="s">
        <v>328</v>
      </c>
      <c r="D6" s="537">
        <v>2013</v>
      </c>
      <c r="E6" s="537">
        <v>2014</v>
      </c>
      <c r="F6" s="537">
        <v>2015</v>
      </c>
      <c r="G6" s="537">
        <v>2016</v>
      </c>
      <c r="H6" s="537">
        <v>2017</v>
      </c>
    </row>
    <row r="7" spans="2:17" ht="18" customHeight="1" x14ac:dyDescent="0.2">
      <c r="B7" s="584" t="s">
        <v>5</v>
      </c>
      <c r="C7" s="258" t="s">
        <v>307</v>
      </c>
      <c r="D7" s="602">
        <v>179</v>
      </c>
      <c r="E7" s="602">
        <v>166</v>
      </c>
      <c r="F7" s="602">
        <v>139</v>
      </c>
      <c r="G7" s="602">
        <v>190</v>
      </c>
      <c r="H7" s="602">
        <v>243</v>
      </c>
      <c r="I7" s="126"/>
      <c r="M7" s="126"/>
      <c r="N7" s="126"/>
      <c r="O7" s="126"/>
      <c r="P7" s="126"/>
      <c r="Q7" s="126"/>
    </row>
    <row r="8" spans="2:17" ht="18" customHeight="1" x14ac:dyDescent="0.2">
      <c r="B8" s="230"/>
      <c r="C8" s="258" t="s">
        <v>308</v>
      </c>
      <c r="D8" s="602">
        <v>116</v>
      </c>
      <c r="E8" s="602">
        <v>126</v>
      </c>
      <c r="F8" s="602">
        <v>123</v>
      </c>
      <c r="G8" s="602">
        <v>183</v>
      </c>
      <c r="H8" s="602">
        <v>255</v>
      </c>
      <c r="I8" s="126"/>
      <c r="M8" s="126"/>
      <c r="N8" s="126"/>
      <c r="O8" s="126"/>
      <c r="P8" s="126"/>
      <c r="Q8" s="126"/>
    </row>
    <row r="9" spans="2:17" ht="18" customHeight="1" x14ac:dyDescent="0.2">
      <c r="B9" s="230"/>
      <c r="C9" s="258" t="s">
        <v>309</v>
      </c>
      <c r="D9" s="602">
        <v>7</v>
      </c>
      <c r="E9" s="602">
        <v>7</v>
      </c>
      <c r="F9" s="602">
        <v>6</v>
      </c>
      <c r="G9" s="602">
        <v>12</v>
      </c>
      <c r="H9" s="602">
        <v>20</v>
      </c>
      <c r="I9" s="126"/>
      <c r="M9" s="126"/>
      <c r="N9" s="126"/>
      <c r="O9" s="126"/>
      <c r="P9" s="126"/>
      <c r="Q9" s="126"/>
    </row>
    <row r="10" spans="2:17" ht="18" customHeight="1" x14ac:dyDescent="0.2">
      <c r="B10" s="230"/>
      <c r="C10" s="258" t="s">
        <v>310</v>
      </c>
      <c r="D10" s="602">
        <v>94</v>
      </c>
      <c r="E10" s="602">
        <v>84</v>
      </c>
      <c r="F10" s="602">
        <v>59</v>
      </c>
      <c r="G10" s="602">
        <v>100</v>
      </c>
      <c r="H10" s="602">
        <v>95</v>
      </c>
      <c r="I10" s="126"/>
      <c r="M10" s="126"/>
      <c r="N10" s="126"/>
      <c r="O10" s="126"/>
      <c r="P10" s="126"/>
      <c r="Q10" s="126"/>
    </row>
    <row r="11" spans="2:17" ht="18" customHeight="1" x14ac:dyDescent="0.2">
      <c r="B11" s="230"/>
      <c r="C11" s="258" t="s">
        <v>311</v>
      </c>
      <c r="D11" s="602">
        <v>0</v>
      </c>
      <c r="E11" s="602">
        <v>24</v>
      </c>
      <c r="F11" s="602">
        <v>12</v>
      </c>
      <c r="G11" s="602">
        <v>25</v>
      </c>
      <c r="H11" s="602">
        <v>32</v>
      </c>
      <c r="I11" s="126"/>
      <c r="M11" s="126"/>
      <c r="N11" s="126"/>
      <c r="O11" s="126"/>
      <c r="P11" s="126"/>
      <c r="Q11" s="126"/>
    </row>
    <row r="12" spans="2:17" ht="18" customHeight="1" x14ac:dyDescent="0.2">
      <c r="B12" s="230"/>
      <c r="C12" s="258" t="s">
        <v>312</v>
      </c>
      <c r="D12" s="602">
        <v>100</v>
      </c>
      <c r="E12" s="602">
        <v>128</v>
      </c>
      <c r="F12" s="602">
        <v>112</v>
      </c>
      <c r="G12" s="602">
        <v>165</v>
      </c>
      <c r="H12" s="602">
        <v>184</v>
      </c>
      <c r="I12" s="126"/>
      <c r="M12" s="126"/>
      <c r="N12" s="126"/>
      <c r="O12" s="126"/>
      <c r="P12" s="126"/>
      <c r="Q12" s="126"/>
    </row>
    <row r="13" spans="2:17" ht="18" customHeight="1" x14ac:dyDescent="0.25">
      <c r="B13" s="268"/>
      <c r="C13" s="467" t="s">
        <v>10</v>
      </c>
      <c r="D13" s="451">
        <v>496</v>
      </c>
      <c r="E13" s="451">
        <v>535</v>
      </c>
      <c r="F13" s="451">
        <v>451</v>
      </c>
      <c r="G13" s="451">
        <v>675</v>
      </c>
      <c r="H13" s="451">
        <v>829</v>
      </c>
      <c r="I13" s="126"/>
      <c r="M13" s="126"/>
      <c r="N13" s="126"/>
      <c r="O13" s="126"/>
      <c r="P13" s="126"/>
      <c r="Q13" s="126"/>
    </row>
    <row r="14" spans="2:17" ht="18" customHeight="1" x14ac:dyDescent="0.2">
      <c r="B14" s="586" t="s">
        <v>6</v>
      </c>
      <c r="C14" s="258" t="s">
        <v>307</v>
      </c>
      <c r="D14" s="602">
        <v>163</v>
      </c>
      <c r="E14" s="602">
        <v>156</v>
      </c>
      <c r="F14" s="602">
        <v>262</v>
      </c>
      <c r="G14" s="602">
        <v>241</v>
      </c>
      <c r="H14" s="602">
        <v>263</v>
      </c>
      <c r="I14" s="126"/>
      <c r="M14" s="126"/>
      <c r="N14" s="126"/>
      <c r="O14" s="126"/>
      <c r="P14" s="126"/>
      <c r="Q14" s="126"/>
    </row>
    <row r="15" spans="2:17" ht="18" customHeight="1" x14ac:dyDescent="0.2">
      <c r="B15" s="230"/>
      <c r="C15" s="258" t="s">
        <v>308</v>
      </c>
      <c r="D15" s="602">
        <v>112</v>
      </c>
      <c r="E15" s="602">
        <v>90</v>
      </c>
      <c r="F15" s="602">
        <v>105</v>
      </c>
      <c r="G15" s="602">
        <v>122</v>
      </c>
      <c r="H15" s="602">
        <v>108</v>
      </c>
      <c r="I15" s="126"/>
      <c r="M15" s="126"/>
      <c r="N15" s="126"/>
      <c r="O15" s="126"/>
      <c r="P15" s="126"/>
      <c r="Q15" s="126"/>
    </row>
    <row r="16" spans="2:17" ht="18" customHeight="1" x14ac:dyDescent="0.2">
      <c r="B16" s="230"/>
      <c r="C16" s="258" t="s">
        <v>309</v>
      </c>
      <c r="D16" s="602">
        <v>15</v>
      </c>
      <c r="E16" s="602">
        <v>8</v>
      </c>
      <c r="F16" s="602">
        <v>15</v>
      </c>
      <c r="G16" s="602">
        <v>11</v>
      </c>
      <c r="H16" s="602">
        <v>17</v>
      </c>
      <c r="I16" s="126"/>
      <c r="M16" s="126"/>
      <c r="N16" s="126"/>
      <c r="O16" s="126"/>
      <c r="P16" s="126"/>
      <c r="Q16" s="126"/>
    </row>
    <row r="17" spans="2:17" ht="18" customHeight="1" x14ac:dyDescent="0.2">
      <c r="B17" s="230"/>
      <c r="C17" s="258" t="s">
        <v>310</v>
      </c>
      <c r="D17" s="602">
        <v>135</v>
      </c>
      <c r="E17" s="602">
        <v>132</v>
      </c>
      <c r="F17" s="602">
        <v>108</v>
      </c>
      <c r="G17" s="602">
        <v>100</v>
      </c>
      <c r="H17" s="602">
        <v>80</v>
      </c>
      <c r="I17" s="126"/>
      <c r="M17" s="126"/>
      <c r="N17" s="126"/>
      <c r="O17" s="126"/>
      <c r="P17" s="126"/>
      <c r="Q17" s="126"/>
    </row>
    <row r="18" spans="2:17" ht="18" customHeight="1" x14ac:dyDescent="0.2">
      <c r="B18" s="230"/>
      <c r="C18" s="258" t="s">
        <v>311</v>
      </c>
      <c r="D18" s="602">
        <v>0</v>
      </c>
      <c r="E18" s="602">
        <v>50</v>
      </c>
      <c r="F18" s="602">
        <v>39</v>
      </c>
      <c r="G18" s="602">
        <v>32</v>
      </c>
      <c r="H18" s="602">
        <v>27</v>
      </c>
      <c r="I18" s="126"/>
      <c r="M18" s="126"/>
      <c r="N18" s="126"/>
      <c r="O18" s="126"/>
      <c r="P18" s="126"/>
      <c r="Q18" s="126"/>
    </row>
    <row r="19" spans="2:17" ht="18" customHeight="1" x14ac:dyDescent="0.2">
      <c r="B19" s="230"/>
      <c r="C19" s="258" t="s">
        <v>312</v>
      </c>
      <c r="D19" s="602">
        <v>166</v>
      </c>
      <c r="E19" s="602">
        <v>245</v>
      </c>
      <c r="F19" s="602">
        <v>208</v>
      </c>
      <c r="G19" s="602">
        <v>177</v>
      </c>
      <c r="H19" s="602">
        <v>136</v>
      </c>
      <c r="I19" s="126"/>
      <c r="M19" s="126"/>
      <c r="N19" s="126"/>
      <c r="O19" s="126"/>
      <c r="P19" s="126"/>
      <c r="Q19" s="126"/>
    </row>
    <row r="20" spans="2:17" ht="18" customHeight="1" x14ac:dyDescent="0.25">
      <c r="B20" s="603"/>
      <c r="C20" s="467" t="s">
        <v>10</v>
      </c>
      <c r="D20" s="451">
        <v>591</v>
      </c>
      <c r="E20" s="451">
        <v>681</v>
      </c>
      <c r="F20" s="451">
        <v>737</v>
      </c>
      <c r="G20" s="451">
        <v>683</v>
      </c>
      <c r="H20" s="451">
        <v>631</v>
      </c>
      <c r="I20" s="126"/>
      <c r="J20" s="131"/>
      <c r="M20" s="126"/>
      <c r="N20" s="126"/>
      <c r="O20" s="126"/>
      <c r="P20" s="126"/>
      <c r="Q20" s="126"/>
    </row>
    <row r="21" spans="2:17" ht="18" customHeight="1" x14ac:dyDescent="0.2">
      <c r="B21" s="584" t="s">
        <v>7</v>
      </c>
      <c r="C21" s="258" t="s">
        <v>307</v>
      </c>
      <c r="D21" s="602">
        <v>36</v>
      </c>
      <c r="E21" s="602">
        <v>33</v>
      </c>
      <c r="F21" s="602">
        <v>33</v>
      </c>
      <c r="G21" s="602">
        <v>44</v>
      </c>
      <c r="H21" s="602">
        <v>22</v>
      </c>
      <c r="I21" s="126"/>
      <c r="M21" s="126"/>
      <c r="N21" s="126"/>
      <c r="O21" s="126"/>
      <c r="P21" s="126"/>
      <c r="Q21" s="126"/>
    </row>
    <row r="22" spans="2:17" ht="18" customHeight="1" x14ac:dyDescent="0.2">
      <c r="B22" s="230"/>
      <c r="C22" s="258" t="s">
        <v>308</v>
      </c>
      <c r="D22" s="602">
        <v>13</v>
      </c>
      <c r="E22" s="602">
        <v>26</v>
      </c>
      <c r="F22" s="602">
        <v>28</v>
      </c>
      <c r="G22" s="602">
        <v>16</v>
      </c>
      <c r="H22" s="602">
        <v>15</v>
      </c>
      <c r="I22" s="126"/>
      <c r="M22" s="126"/>
      <c r="N22" s="126"/>
      <c r="O22" s="126"/>
      <c r="P22" s="126"/>
      <c r="Q22" s="126"/>
    </row>
    <row r="23" spans="2:17" ht="18" customHeight="1" x14ac:dyDescent="0.2">
      <c r="B23" s="230"/>
      <c r="C23" s="258" t="s">
        <v>309</v>
      </c>
      <c r="D23" s="602">
        <v>6</v>
      </c>
      <c r="E23" s="602">
        <v>3</v>
      </c>
      <c r="F23" s="602">
        <v>2</v>
      </c>
      <c r="G23" s="602">
        <v>0</v>
      </c>
      <c r="H23" s="602">
        <v>1</v>
      </c>
      <c r="I23" s="126"/>
      <c r="M23" s="126"/>
      <c r="N23" s="126"/>
      <c r="O23" s="126"/>
      <c r="P23" s="126"/>
      <c r="Q23" s="126"/>
    </row>
    <row r="24" spans="2:17" ht="18" customHeight="1" x14ac:dyDescent="0.2">
      <c r="B24" s="230"/>
      <c r="C24" s="258" t="s">
        <v>310</v>
      </c>
      <c r="D24" s="602">
        <v>36</v>
      </c>
      <c r="E24" s="602">
        <v>35</v>
      </c>
      <c r="F24" s="602">
        <v>27</v>
      </c>
      <c r="G24" s="602">
        <v>34</v>
      </c>
      <c r="H24" s="602">
        <v>20</v>
      </c>
      <c r="I24" s="126"/>
      <c r="M24" s="126"/>
      <c r="N24" s="126"/>
      <c r="O24" s="126"/>
      <c r="P24" s="126"/>
      <c r="Q24" s="126"/>
    </row>
    <row r="25" spans="2:17" ht="18" customHeight="1" x14ac:dyDescent="0.2">
      <c r="B25" s="230"/>
      <c r="C25" s="258" t="s">
        <v>311</v>
      </c>
      <c r="D25" s="602">
        <v>0</v>
      </c>
      <c r="E25" s="602">
        <v>6</v>
      </c>
      <c r="F25" s="602">
        <v>5</v>
      </c>
      <c r="G25" s="602">
        <v>6</v>
      </c>
      <c r="H25" s="602">
        <v>6</v>
      </c>
      <c r="I25" s="126"/>
      <c r="M25" s="126"/>
      <c r="N25" s="126"/>
      <c r="O25" s="126"/>
      <c r="P25" s="126"/>
      <c r="Q25" s="126"/>
    </row>
    <row r="26" spans="2:17" ht="18" customHeight="1" x14ac:dyDescent="0.2">
      <c r="B26" s="230"/>
      <c r="C26" s="258" t="s">
        <v>312</v>
      </c>
      <c r="D26" s="602">
        <v>42</v>
      </c>
      <c r="E26" s="602">
        <v>65</v>
      </c>
      <c r="F26" s="602">
        <v>39</v>
      </c>
      <c r="G26" s="602">
        <v>45</v>
      </c>
      <c r="H26" s="602">
        <v>33</v>
      </c>
      <c r="I26" s="126"/>
      <c r="M26" s="126"/>
      <c r="N26" s="126"/>
      <c r="O26" s="126"/>
      <c r="P26" s="126"/>
      <c r="Q26" s="126"/>
    </row>
    <row r="27" spans="2:17" ht="18" customHeight="1" x14ac:dyDescent="0.25">
      <c r="B27" s="603"/>
      <c r="C27" s="467" t="s">
        <v>10</v>
      </c>
      <c r="D27" s="451">
        <v>133</v>
      </c>
      <c r="E27" s="451">
        <v>168</v>
      </c>
      <c r="F27" s="451">
        <v>134</v>
      </c>
      <c r="G27" s="451">
        <v>145</v>
      </c>
      <c r="H27" s="451">
        <v>97</v>
      </c>
      <c r="M27" s="126"/>
      <c r="N27" s="126"/>
      <c r="O27" s="126"/>
      <c r="P27" s="126"/>
      <c r="Q27" s="126"/>
    </row>
    <row r="28" spans="2:17" ht="18" customHeight="1" x14ac:dyDescent="0.25">
      <c r="B28" s="604" t="s">
        <v>329</v>
      </c>
      <c r="C28" s="258" t="s">
        <v>307</v>
      </c>
      <c r="D28" s="348">
        <v>378</v>
      </c>
      <c r="E28" s="348">
        <v>355</v>
      </c>
      <c r="F28" s="348">
        <v>434</v>
      </c>
      <c r="G28" s="348">
        <v>475</v>
      </c>
      <c r="H28" s="348">
        <v>528</v>
      </c>
      <c r="J28" s="221"/>
      <c r="M28" s="126"/>
      <c r="N28" s="126"/>
      <c r="O28" s="126"/>
      <c r="P28" s="126"/>
      <c r="Q28" s="126"/>
    </row>
    <row r="29" spans="2:17" ht="18" customHeight="1" x14ac:dyDescent="0.25">
      <c r="B29" s="604"/>
      <c r="C29" s="258" t="s">
        <v>308</v>
      </c>
      <c r="D29" s="348">
        <v>241</v>
      </c>
      <c r="E29" s="348">
        <v>242</v>
      </c>
      <c r="F29" s="348">
        <v>256</v>
      </c>
      <c r="G29" s="348">
        <v>321</v>
      </c>
      <c r="H29" s="348">
        <v>378</v>
      </c>
      <c r="J29" s="221"/>
      <c r="M29" s="126"/>
      <c r="N29" s="126"/>
      <c r="O29" s="126"/>
      <c r="P29" s="126"/>
      <c r="Q29" s="126"/>
    </row>
    <row r="30" spans="2:17" ht="18" customHeight="1" x14ac:dyDescent="0.25">
      <c r="B30" s="604"/>
      <c r="C30" s="258" t="s">
        <v>309</v>
      </c>
      <c r="D30" s="348">
        <v>28</v>
      </c>
      <c r="E30" s="348">
        <v>18</v>
      </c>
      <c r="F30" s="348">
        <v>23</v>
      </c>
      <c r="G30" s="348">
        <v>23</v>
      </c>
      <c r="H30" s="348">
        <v>38</v>
      </c>
      <c r="J30" s="221"/>
      <c r="M30" s="126"/>
      <c r="N30" s="126"/>
      <c r="O30" s="126"/>
      <c r="P30" s="126"/>
      <c r="Q30" s="126"/>
    </row>
    <row r="31" spans="2:17" ht="18" customHeight="1" x14ac:dyDescent="0.25">
      <c r="B31" s="604"/>
      <c r="C31" s="258" t="s">
        <v>310</v>
      </c>
      <c r="D31" s="348">
        <v>265</v>
      </c>
      <c r="E31" s="348">
        <v>251</v>
      </c>
      <c r="F31" s="348">
        <v>194</v>
      </c>
      <c r="G31" s="348">
        <v>234</v>
      </c>
      <c r="H31" s="348">
        <v>195</v>
      </c>
      <c r="J31" s="221"/>
      <c r="M31" s="126"/>
      <c r="N31" s="126"/>
      <c r="O31" s="126"/>
      <c r="P31" s="126"/>
      <c r="Q31" s="126"/>
    </row>
    <row r="32" spans="2:17" ht="18" customHeight="1" x14ac:dyDescent="0.25">
      <c r="B32" s="604"/>
      <c r="C32" s="258" t="s">
        <v>311</v>
      </c>
      <c r="D32" s="348">
        <v>0</v>
      </c>
      <c r="E32" s="348">
        <v>80</v>
      </c>
      <c r="F32" s="348">
        <v>56</v>
      </c>
      <c r="G32" s="348">
        <v>63</v>
      </c>
      <c r="H32" s="348">
        <v>65</v>
      </c>
      <c r="J32" s="221"/>
      <c r="M32" s="126"/>
      <c r="N32" s="126"/>
      <c r="O32" s="126"/>
      <c r="P32" s="126"/>
      <c r="Q32" s="126"/>
    </row>
    <row r="33" spans="2:31" ht="18" customHeight="1" x14ac:dyDescent="0.25">
      <c r="B33" s="604"/>
      <c r="C33" s="258" t="s">
        <v>312</v>
      </c>
      <c r="D33" s="348">
        <v>308</v>
      </c>
      <c r="E33" s="348">
        <v>438</v>
      </c>
      <c r="F33" s="348">
        <v>359</v>
      </c>
      <c r="G33" s="348">
        <v>387</v>
      </c>
      <c r="H33" s="348">
        <v>353</v>
      </c>
      <c r="J33" s="221"/>
      <c r="M33" s="126"/>
      <c r="N33" s="126"/>
      <c r="O33" s="126"/>
      <c r="P33" s="126"/>
      <c r="Q33" s="126"/>
    </row>
    <row r="34" spans="2:31" ht="18" customHeight="1" x14ac:dyDescent="0.25">
      <c r="B34" s="603"/>
      <c r="C34" s="467" t="s">
        <v>10</v>
      </c>
      <c r="D34" s="451">
        <v>1220</v>
      </c>
      <c r="E34" s="451">
        <v>1384</v>
      </c>
      <c r="F34" s="451">
        <v>1322</v>
      </c>
      <c r="G34" s="451">
        <v>1503</v>
      </c>
      <c r="H34" s="451">
        <v>1557</v>
      </c>
      <c r="I34" s="131"/>
      <c r="J34" s="221"/>
      <c r="K34" s="131"/>
      <c r="L34" s="131"/>
      <c r="M34" s="126"/>
      <c r="N34" s="126"/>
      <c r="O34" s="126"/>
      <c r="P34" s="126"/>
      <c r="Q34" s="126"/>
      <c r="R34" s="261"/>
      <c r="S34" s="261"/>
      <c r="T34" s="261"/>
      <c r="U34" s="261"/>
      <c r="V34" s="261"/>
      <c r="W34" s="261"/>
      <c r="X34" s="261"/>
      <c r="Y34" s="261"/>
      <c r="Z34" s="261"/>
      <c r="AA34" s="261"/>
      <c r="AB34" s="261"/>
      <c r="AC34" s="261"/>
      <c r="AD34" s="261"/>
      <c r="AE34" s="261"/>
    </row>
    <row r="35" spans="2:31" ht="18" customHeight="1" x14ac:dyDescent="0.25">
      <c r="B35" s="604" t="s">
        <v>330</v>
      </c>
      <c r="C35" s="258" t="s">
        <v>307</v>
      </c>
      <c r="D35" s="231">
        <v>164</v>
      </c>
      <c r="E35" s="231">
        <v>177</v>
      </c>
      <c r="F35" s="231">
        <v>144</v>
      </c>
      <c r="G35" s="231">
        <v>153</v>
      </c>
      <c r="H35" s="231">
        <v>83</v>
      </c>
      <c r="I35" s="605"/>
      <c r="K35" s="605"/>
      <c r="L35" s="605"/>
      <c r="M35" s="126"/>
      <c r="N35" s="126"/>
      <c r="O35" s="126"/>
      <c r="P35" s="126"/>
      <c r="Q35" s="126"/>
    </row>
    <row r="36" spans="2:31" ht="18" customHeight="1" x14ac:dyDescent="0.2">
      <c r="B36" s="230"/>
      <c r="C36" s="258" t="s">
        <v>308</v>
      </c>
      <c r="D36" s="231">
        <v>54</v>
      </c>
      <c r="E36" s="231">
        <v>69</v>
      </c>
      <c r="F36" s="231">
        <v>71</v>
      </c>
      <c r="G36" s="231">
        <v>78</v>
      </c>
      <c r="H36" s="231">
        <v>69</v>
      </c>
      <c r="I36" s="605"/>
      <c r="K36" s="605"/>
      <c r="L36" s="605"/>
      <c r="M36" s="126"/>
      <c r="N36" s="126"/>
      <c r="O36" s="126"/>
      <c r="P36" s="126"/>
      <c r="Q36" s="126"/>
    </row>
    <row r="37" spans="2:31" ht="18" customHeight="1" x14ac:dyDescent="0.2">
      <c r="B37" s="230"/>
      <c r="C37" s="258" t="s">
        <v>309</v>
      </c>
      <c r="D37" s="231">
        <v>17</v>
      </c>
      <c r="E37" s="231">
        <v>7</v>
      </c>
      <c r="F37" s="231">
        <v>12</v>
      </c>
      <c r="G37" s="231">
        <v>6</v>
      </c>
      <c r="H37" s="231">
        <v>8</v>
      </c>
      <c r="I37" s="605"/>
      <c r="K37" s="605"/>
      <c r="L37" s="605"/>
      <c r="M37" s="126"/>
      <c r="N37" s="126"/>
      <c r="O37" s="126"/>
      <c r="P37" s="126"/>
      <c r="Q37" s="126"/>
    </row>
    <row r="38" spans="2:31" ht="18" customHeight="1" x14ac:dyDescent="0.2">
      <c r="B38" s="230"/>
      <c r="C38" s="258" t="s">
        <v>310</v>
      </c>
      <c r="D38" s="231">
        <v>101</v>
      </c>
      <c r="E38" s="231">
        <v>91</v>
      </c>
      <c r="F38" s="231">
        <v>69</v>
      </c>
      <c r="G38" s="231">
        <v>73</v>
      </c>
      <c r="H38" s="231">
        <v>61</v>
      </c>
      <c r="I38" s="605"/>
      <c r="J38" s="605"/>
      <c r="K38" s="605"/>
      <c r="L38" s="605"/>
      <c r="M38" s="126"/>
      <c r="N38" s="126"/>
      <c r="O38" s="126"/>
      <c r="P38" s="126"/>
      <c r="Q38" s="126"/>
    </row>
    <row r="39" spans="2:31" ht="18" customHeight="1" x14ac:dyDescent="0.2">
      <c r="B39" s="230"/>
      <c r="C39" s="258" t="s">
        <v>311</v>
      </c>
      <c r="D39" s="231">
        <v>0</v>
      </c>
      <c r="E39" s="231">
        <v>0</v>
      </c>
      <c r="F39" s="231">
        <v>8</v>
      </c>
      <c r="G39" s="231">
        <v>20</v>
      </c>
      <c r="H39" s="231">
        <v>9</v>
      </c>
      <c r="I39" s="605"/>
      <c r="J39" s="605"/>
      <c r="K39" s="605"/>
      <c r="L39" s="605"/>
      <c r="M39" s="126"/>
      <c r="N39" s="126"/>
      <c r="O39" s="126"/>
      <c r="P39" s="126"/>
      <c r="Q39" s="126"/>
    </row>
    <row r="40" spans="2:31" ht="18" customHeight="1" x14ac:dyDescent="0.2">
      <c r="B40" s="230"/>
      <c r="C40" s="258" t="s">
        <v>312</v>
      </c>
      <c r="D40" s="231">
        <v>118</v>
      </c>
      <c r="E40" s="231">
        <v>118</v>
      </c>
      <c r="F40" s="231">
        <v>101</v>
      </c>
      <c r="G40" s="231">
        <v>109</v>
      </c>
      <c r="H40" s="231">
        <v>74</v>
      </c>
      <c r="M40" s="126"/>
      <c r="N40" s="126"/>
      <c r="O40" s="126"/>
      <c r="P40" s="126"/>
      <c r="Q40" s="126"/>
    </row>
    <row r="41" spans="2:31" ht="18" customHeight="1" x14ac:dyDescent="0.25">
      <c r="B41" s="603"/>
      <c r="C41" s="467" t="s">
        <v>10</v>
      </c>
      <c r="D41" s="451">
        <v>454</v>
      </c>
      <c r="E41" s="451">
        <v>462</v>
      </c>
      <c r="F41" s="451">
        <v>405</v>
      </c>
      <c r="G41" s="451">
        <v>439</v>
      </c>
      <c r="H41" s="451">
        <v>304</v>
      </c>
      <c r="I41" s="131"/>
      <c r="M41" s="126"/>
      <c r="N41" s="126"/>
      <c r="O41" s="126"/>
      <c r="P41" s="126"/>
      <c r="Q41" s="126"/>
    </row>
    <row r="42" spans="2:31" ht="18" customHeight="1" x14ac:dyDescent="0.25">
      <c r="B42" s="606" t="s">
        <v>316</v>
      </c>
      <c r="C42" s="284" t="s">
        <v>307</v>
      </c>
      <c r="D42" s="285">
        <v>542</v>
      </c>
      <c r="E42" s="285">
        <v>532</v>
      </c>
      <c r="F42" s="285">
        <v>578</v>
      </c>
      <c r="G42" s="285">
        <v>628</v>
      </c>
      <c r="H42" s="285">
        <v>611</v>
      </c>
      <c r="M42" s="126"/>
      <c r="N42" s="126"/>
      <c r="O42" s="126"/>
      <c r="P42" s="126"/>
      <c r="Q42" s="126"/>
    </row>
    <row r="43" spans="2:31" ht="18" customHeight="1" x14ac:dyDescent="0.2">
      <c r="B43" s="298"/>
      <c r="C43" s="284" t="s">
        <v>308</v>
      </c>
      <c r="D43" s="285">
        <v>295</v>
      </c>
      <c r="E43" s="285">
        <v>311</v>
      </c>
      <c r="F43" s="285">
        <v>327</v>
      </c>
      <c r="G43" s="285">
        <v>399</v>
      </c>
      <c r="H43" s="285">
        <v>447</v>
      </c>
      <c r="M43" s="126"/>
      <c r="N43" s="126"/>
      <c r="O43" s="126"/>
      <c r="P43" s="126"/>
      <c r="Q43" s="126"/>
    </row>
    <row r="44" spans="2:31" ht="18" customHeight="1" x14ac:dyDescent="0.2">
      <c r="B44" s="298"/>
      <c r="C44" s="284" t="s">
        <v>309</v>
      </c>
      <c r="D44" s="285">
        <v>45</v>
      </c>
      <c r="E44" s="285">
        <v>25</v>
      </c>
      <c r="F44" s="285">
        <v>35</v>
      </c>
      <c r="G44" s="285">
        <v>29</v>
      </c>
      <c r="H44" s="285">
        <v>46</v>
      </c>
      <c r="M44" s="126"/>
      <c r="N44" s="126"/>
      <c r="O44" s="126"/>
      <c r="P44" s="126"/>
      <c r="Q44" s="126"/>
    </row>
    <row r="45" spans="2:31" ht="18" customHeight="1" x14ac:dyDescent="0.2">
      <c r="B45" s="298"/>
      <c r="C45" s="284" t="s">
        <v>310</v>
      </c>
      <c r="D45" s="285">
        <v>366</v>
      </c>
      <c r="E45" s="285">
        <v>342</v>
      </c>
      <c r="F45" s="285">
        <v>263</v>
      </c>
      <c r="G45" s="285">
        <v>307</v>
      </c>
      <c r="H45" s="285">
        <v>256</v>
      </c>
      <c r="M45" s="126"/>
      <c r="N45" s="126"/>
      <c r="O45" s="126"/>
      <c r="P45" s="126"/>
      <c r="Q45" s="126"/>
    </row>
    <row r="46" spans="2:31" ht="18" customHeight="1" x14ac:dyDescent="0.2">
      <c r="B46" s="298"/>
      <c r="C46" s="284" t="s">
        <v>311</v>
      </c>
      <c r="D46" s="285">
        <v>0</v>
      </c>
      <c r="E46" s="285">
        <v>80</v>
      </c>
      <c r="F46" s="285">
        <v>64</v>
      </c>
      <c r="G46" s="285">
        <v>83</v>
      </c>
      <c r="H46" s="285">
        <v>74</v>
      </c>
      <c r="M46" s="126"/>
      <c r="N46" s="126"/>
      <c r="O46" s="126"/>
      <c r="P46" s="126"/>
      <c r="Q46" s="126"/>
    </row>
    <row r="47" spans="2:31" ht="18" customHeight="1" x14ac:dyDescent="0.2">
      <c r="B47" s="298"/>
      <c r="C47" s="284" t="s">
        <v>312</v>
      </c>
      <c r="D47" s="285">
        <v>426</v>
      </c>
      <c r="E47" s="285">
        <v>556</v>
      </c>
      <c r="F47" s="285">
        <v>460</v>
      </c>
      <c r="G47" s="285">
        <v>496</v>
      </c>
      <c r="H47" s="285">
        <v>427</v>
      </c>
      <c r="M47" s="126"/>
      <c r="N47" s="126"/>
      <c r="O47" s="126"/>
      <c r="P47" s="126"/>
      <c r="Q47" s="126"/>
    </row>
    <row r="48" spans="2:31" ht="18" customHeight="1" x14ac:dyDescent="0.25">
      <c r="B48" s="539"/>
      <c r="C48" s="404" t="s">
        <v>10</v>
      </c>
      <c r="D48" s="453">
        <v>1674</v>
      </c>
      <c r="E48" s="453">
        <v>1846</v>
      </c>
      <c r="F48" s="453">
        <v>1727</v>
      </c>
      <c r="G48" s="453">
        <v>1942</v>
      </c>
      <c r="H48" s="453">
        <v>1861</v>
      </c>
      <c r="I48" s="131"/>
      <c r="J48" s="131"/>
      <c r="K48" s="131"/>
      <c r="L48" s="131"/>
      <c r="M48" s="126"/>
      <c r="N48" s="126"/>
      <c r="O48" s="126"/>
      <c r="P48" s="126"/>
      <c r="Q48" s="126"/>
    </row>
    <row r="49" spans="2:10" x14ac:dyDescent="0.2">
      <c r="B49" s="554" t="s">
        <v>331</v>
      </c>
    </row>
    <row r="50" spans="2:10" x14ac:dyDescent="0.2">
      <c r="J50" s="1968"/>
    </row>
    <row r="51" spans="2:10" x14ac:dyDescent="0.2">
      <c r="H51" s="131"/>
      <c r="J51" s="1968"/>
    </row>
    <row r="52" spans="2:10" x14ac:dyDescent="0.2">
      <c r="J52" s="1968"/>
    </row>
    <row r="53" spans="2:10" x14ac:dyDescent="0.2">
      <c r="J53" s="1968"/>
    </row>
  </sheetData>
  <mergeCells count="4">
    <mergeCell ref="B2:H2"/>
    <mergeCell ref="B3:H3"/>
    <mergeCell ref="B4:H4"/>
    <mergeCell ref="J50:J53"/>
  </mergeCells>
  <hyperlinks>
    <hyperlink ref="I2" location="'Indice Total'!A7"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34"/>
  <sheetViews>
    <sheetView showGridLines="0" zoomScale="90" zoomScaleNormal="90" workbookViewId="0"/>
  </sheetViews>
  <sheetFormatPr baseColWidth="10" defaultColWidth="9.140625" defaultRowHeight="12.75" x14ac:dyDescent="0.25"/>
  <cols>
    <col min="1" max="1" width="23.7109375" style="1" customWidth="1"/>
    <col min="2" max="2" width="39.85546875" style="1" customWidth="1"/>
    <col min="3" max="7" width="16.85546875" style="1" customWidth="1"/>
    <col min="8" max="8" width="13.28515625" style="1" bestFit="1" customWidth="1"/>
    <col min="9" max="16384" width="9.140625" style="1"/>
  </cols>
  <sheetData>
    <row r="1" spans="1:12" ht="42.95" customHeight="1" x14ac:dyDescent="0.25">
      <c r="A1"/>
      <c r="C1" s="2"/>
      <c r="D1" s="2"/>
      <c r="E1" s="2"/>
      <c r="F1" s="2"/>
      <c r="G1" s="2"/>
    </row>
    <row r="2" spans="1:12" ht="18" x14ac:dyDescent="0.25">
      <c r="B2" s="1818" t="s">
        <v>0</v>
      </c>
      <c r="C2" s="1819"/>
      <c r="D2" s="1819"/>
      <c r="E2" s="1819"/>
      <c r="F2" s="1819"/>
      <c r="G2" s="1819"/>
      <c r="H2" s="3" t="s">
        <v>885</v>
      </c>
    </row>
    <row r="3" spans="1:12" ht="30" customHeight="1" x14ac:dyDescent="0.2">
      <c r="B3" s="1820" t="s">
        <v>1</v>
      </c>
      <c r="C3" s="1821"/>
      <c r="D3" s="1821"/>
      <c r="E3" s="1822"/>
      <c r="F3" s="1822"/>
      <c r="G3" s="1822"/>
    </row>
    <row r="4" spans="1:12" ht="19.149999999999999" customHeight="1" thickBot="1" x14ac:dyDescent="0.3">
      <c r="B4" s="1823" t="s">
        <v>2</v>
      </c>
      <c r="C4" s="1824"/>
      <c r="D4" s="1824"/>
      <c r="E4" s="1824"/>
      <c r="F4" s="1824"/>
      <c r="G4" s="1824"/>
    </row>
    <row r="5" spans="1:12" ht="13.5" customHeight="1" x14ac:dyDescent="0.25">
      <c r="B5" s="4"/>
      <c r="C5" s="4"/>
      <c r="D5" s="5"/>
      <c r="E5" s="4"/>
      <c r="F5" s="4"/>
      <c r="G5" s="4"/>
    </row>
    <row r="6" spans="1:12" ht="25.5" customHeight="1" x14ac:dyDescent="0.25">
      <c r="B6" s="6" t="s">
        <v>3</v>
      </c>
      <c r="C6" s="7">
        <v>2013</v>
      </c>
      <c r="D6" s="7">
        <v>2014</v>
      </c>
      <c r="E6" s="7">
        <v>2015</v>
      </c>
      <c r="F6" s="7">
        <v>2016</v>
      </c>
      <c r="G6" s="7">
        <v>2017</v>
      </c>
      <c r="H6" s="8"/>
    </row>
    <row r="7" spans="1:12" ht="24.75" customHeight="1" x14ac:dyDescent="0.25">
      <c r="B7" s="9" t="s">
        <v>4</v>
      </c>
      <c r="C7" s="10"/>
      <c r="D7" s="10"/>
      <c r="E7" s="10"/>
      <c r="F7" s="10"/>
      <c r="G7" s="10"/>
      <c r="H7" s="8"/>
    </row>
    <row r="8" spans="1:12" ht="18" customHeight="1" x14ac:dyDescent="0.2">
      <c r="B8" s="11" t="s">
        <v>5</v>
      </c>
      <c r="C8" s="12">
        <v>2229920</v>
      </c>
      <c r="D8" s="12">
        <v>2296287</v>
      </c>
      <c r="E8" s="12">
        <v>2356953.25</v>
      </c>
      <c r="F8" s="12">
        <v>2403063.5</v>
      </c>
      <c r="G8" s="12">
        <v>2439292.9166666665</v>
      </c>
      <c r="H8" s="8"/>
      <c r="I8" s="2"/>
      <c r="K8" s="2"/>
      <c r="L8" s="2"/>
    </row>
    <row r="9" spans="1:12" ht="18" customHeight="1" x14ac:dyDescent="0.2">
      <c r="B9" s="11" t="s">
        <v>6</v>
      </c>
      <c r="C9" s="12">
        <v>1861163</v>
      </c>
      <c r="D9" s="12">
        <v>1879682.4166666667</v>
      </c>
      <c r="E9" s="12">
        <v>1920100.75</v>
      </c>
      <c r="F9" s="12">
        <v>1979390.75</v>
      </c>
      <c r="G9" s="12">
        <v>2031198.0833333333</v>
      </c>
      <c r="H9" s="8"/>
      <c r="I9" s="2"/>
      <c r="K9" s="2"/>
      <c r="L9" s="2"/>
    </row>
    <row r="10" spans="1:12" ht="18" customHeight="1" x14ac:dyDescent="0.2">
      <c r="B10" s="11" t="s">
        <v>7</v>
      </c>
      <c r="C10" s="12">
        <v>539787.25</v>
      </c>
      <c r="D10" s="12">
        <v>545978</v>
      </c>
      <c r="E10" s="12">
        <v>555434.91666666663</v>
      </c>
      <c r="F10" s="12">
        <v>563891.41666666663</v>
      </c>
      <c r="G10" s="12">
        <v>579327.41666666663</v>
      </c>
      <c r="H10" s="8"/>
      <c r="I10" s="13"/>
      <c r="J10" s="13"/>
      <c r="K10" s="2"/>
      <c r="L10" s="2"/>
    </row>
    <row r="11" spans="1:12" ht="18" customHeight="1" x14ac:dyDescent="0.25">
      <c r="B11" s="14" t="s">
        <v>8</v>
      </c>
      <c r="C11" s="15">
        <v>4630870.25</v>
      </c>
      <c r="D11" s="15">
        <v>4721947.416666667</v>
      </c>
      <c r="E11" s="15">
        <v>4832488.916666667</v>
      </c>
      <c r="F11" s="15">
        <v>4946345.666666667</v>
      </c>
      <c r="G11" s="15">
        <v>5049818.416666667</v>
      </c>
      <c r="H11" s="2"/>
      <c r="I11" s="2"/>
      <c r="J11" s="13"/>
    </row>
    <row r="12" spans="1:12" ht="18" customHeight="1" x14ac:dyDescent="0.2">
      <c r="B12" s="16" t="s">
        <v>9</v>
      </c>
      <c r="C12" s="12">
        <v>901779</v>
      </c>
      <c r="D12" s="12">
        <v>871923</v>
      </c>
      <c r="E12" s="12">
        <v>815493.41666666663</v>
      </c>
      <c r="F12" s="12">
        <v>790070.58333333337</v>
      </c>
      <c r="G12" s="12">
        <v>761498.91666666663</v>
      </c>
      <c r="H12" s="8"/>
      <c r="I12" s="2"/>
    </row>
    <row r="13" spans="1:12" ht="18" customHeight="1" x14ac:dyDescent="0.25">
      <c r="B13" s="14" t="s">
        <v>10</v>
      </c>
      <c r="C13" s="15">
        <v>5532649.25</v>
      </c>
      <c r="D13" s="15">
        <v>5593870.416666667</v>
      </c>
      <c r="E13" s="15">
        <v>5647982.333333334</v>
      </c>
      <c r="F13" s="15">
        <v>5736416.25</v>
      </c>
      <c r="G13" s="15">
        <v>5811317.333333334</v>
      </c>
      <c r="H13" s="8"/>
      <c r="I13" s="2"/>
    </row>
    <row r="14" spans="1:12" ht="13.9" customHeight="1" x14ac:dyDescent="0.25">
      <c r="B14" s="1825" t="s">
        <v>11</v>
      </c>
      <c r="C14" s="1825"/>
      <c r="D14" s="1825"/>
      <c r="E14" s="1825"/>
      <c r="F14" s="1825"/>
      <c r="G14" s="1825"/>
      <c r="H14" s="17"/>
      <c r="I14" s="17"/>
      <c r="J14" s="17"/>
      <c r="K14" s="18"/>
      <c r="L14" s="17"/>
    </row>
    <row r="15" spans="1:12" ht="13.9" customHeight="1" x14ac:dyDescent="0.2">
      <c r="B15" s="1826" t="s">
        <v>12</v>
      </c>
      <c r="C15" s="1827"/>
      <c r="D15" s="1827"/>
      <c r="E15" s="1828"/>
      <c r="F15" s="1828"/>
      <c r="G15" s="1828"/>
      <c r="H15" s="2"/>
    </row>
    <row r="16" spans="1:12" s="19" customFormat="1" ht="13.9" customHeight="1" x14ac:dyDescent="0.25">
      <c r="H16" s="20"/>
    </row>
    <row r="17" spans="2:12" s="19" customFormat="1" ht="18" customHeight="1" x14ac:dyDescent="0.25">
      <c r="B17" s="21"/>
      <c r="C17" s="22"/>
      <c r="D17" s="23"/>
      <c r="E17" s="22"/>
      <c r="F17" s="22"/>
      <c r="G17" s="24"/>
      <c r="H17" s="20"/>
    </row>
    <row r="18" spans="2:12" s="19" customFormat="1" ht="18" customHeight="1" x14ac:dyDescent="0.25">
      <c r="B18" s="1829" t="s">
        <v>13</v>
      </c>
      <c r="C18" s="1830"/>
      <c r="D18" s="1830"/>
      <c r="E18" s="1830"/>
      <c r="F18" s="1830"/>
      <c r="G18" s="1830"/>
      <c r="H18" s="3" t="s">
        <v>885</v>
      </c>
    </row>
    <row r="19" spans="2:12" ht="36" customHeight="1" x14ac:dyDescent="0.2">
      <c r="B19" s="1809" t="s">
        <v>14</v>
      </c>
      <c r="C19" s="1810"/>
      <c r="D19" s="1810"/>
      <c r="E19" s="1811"/>
      <c r="F19" s="1811"/>
      <c r="G19" s="1811"/>
      <c r="H19" s="3"/>
    </row>
    <row r="20" spans="2:12" ht="19.149999999999999" customHeight="1" thickBot="1" x14ac:dyDescent="0.3">
      <c r="B20" s="1812" t="s">
        <v>15</v>
      </c>
      <c r="C20" s="1813"/>
      <c r="D20" s="1813"/>
      <c r="E20" s="1813"/>
      <c r="F20" s="1813"/>
      <c r="G20" s="1813"/>
    </row>
    <row r="21" spans="2:12" ht="22.5" customHeight="1" x14ac:dyDescent="0.25">
      <c r="B21" s="25"/>
      <c r="C21" s="26"/>
      <c r="D21" s="26"/>
      <c r="E21" s="4"/>
      <c r="F21" s="4"/>
      <c r="G21" s="4"/>
    </row>
    <row r="22" spans="2:12" ht="25.5" customHeight="1" x14ac:dyDescent="0.25">
      <c r="B22" s="6" t="s">
        <v>3</v>
      </c>
      <c r="C22" s="7">
        <v>2013</v>
      </c>
      <c r="D22" s="7">
        <v>2014</v>
      </c>
      <c r="E22" s="7">
        <v>2015</v>
      </c>
      <c r="F22" s="7">
        <v>2016</v>
      </c>
      <c r="G22" s="7">
        <v>2017</v>
      </c>
    </row>
    <row r="23" spans="2:12" ht="21" customHeight="1" x14ac:dyDescent="0.25">
      <c r="B23" s="9" t="s">
        <v>4</v>
      </c>
      <c r="C23" s="10"/>
      <c r="D23" s="10"/>
      <c r="E23" s="10"/>
      <c r="F23" s="10"/>
      <c r="G23" s="10"/>
    </row>
    <row r="24" spans="2:12" ht="18" customHeight="1" x14ac:dyDescent="0.2">
      <c r="B24" s="16" t="s">
        <v>5</v>
      </c>
      <c r="C24" s="12">
        <v>42247</v>
      </c>
      <c r="D24" s="12">
        <v>52475.666666666664</v>
      </c>
      <c r="E24" s="12">
        <v>60203.166666666664</v>
      </c>
      <c r="F24" s="12">
        <v>61599.75</v>
      </c>
      <c r="G24" s="12">
        <v>65910.25</v>
      </c>
      <c r="H24" s="13"/>
      <c r="I24" s="13"/>
      <c r="J24" s="13"/>
      <c r="K24" s="13"/>
      <c r="L24" s="13"/>
    </row>
    <row r="25" spans="2:12" ht="18" customHeight="1" x14ac:dyDescent="0.2">
      <c r="B25" s="11" t="s">
        <v>6</v>
      </c>
      <c r="C25" s="12">
        <v>63233</v>
      </c>
      <c r="D25" s="12">
        <v>73583.166666666672</v>
      </c>
      <c r="E25" s="12">
        <v>94827.75</v>
      </c>
      <c r="F25" s="12">
        <v>97428</v>
      </c>
      <c r="G25" s="12">
        <v>98907.666666666672</v>
      </c>
      <c r="H25" s="13"/>
      <c r="I25" s="13"/>
      <c r="J25" s="13"/>
      <c r="K25" s="13"/>
      <c r="L25" s="13"/>
    </row>
    <row r="26" spans="2:12" ht="18" customHeight="1" x14ac:dyDescent="0.2">
      <c r="B26" s="11" t="s">
        <v>7</v>
      </c>
      <c r="C26" s="12">
        <v>14348</v>
      </c>
      <c r="D26" s="12">
        <v>15166.333333333334</v>
      </c>
      <c r="E26" s="12">
        <v>15525.416666666666</v>
      </c>
      <c r="F26" s="12">
        <v>15311.666666666701</v>
      </c>
      <c r="G26" s="12">
        <v>14979.333333333334</v>
      </c>
      <c r="H26" s="13"/>
      <c r="I26" s="13"/>
      <c r="J26" s="13"/>
      <c r="K26" s="13"/>
      <c r="L26" s="13"/>
    </row>
    <row r="27" spans="2:12" ht="18" customHeight="1" x14ac:dyDescent="0.25">
      <c r="B27" s="27" t="s">
        <v>16</v>
      </c>
      <c r="C27" s="15">
        <v>119828</v>
      </c>
      <c r="D27" s="15">
        <v>141225.16666666669</v>
      </c>
      <c r="E27" s="15">
        <v>170556.33333333331</v>
      </c>
      <c r="F27" s="15">
        <v>174339.41666666669</v>
      </c>
      <c r="G27" s="15">
        <f t="shared" ref="G27" si="0">SUM(G24:G26)</f>
        <v>179797.25000000003</v>
      </c>
      <c r="H27" s="13"/>
      <c r="I27" s="13"/>
      <c r="J27" s="13"/>
      <c r="K27" s="13"/>
      <c r="L27" s="13"/>
    </row>
    <row r="28" spans="2:12" ht="18" customHeight="1" x14ac:dyDescent="0.2">
      <c r="B28" s="11" t="s">
        <v>17</v>
      </c>
      <c r="C28" s="12">
        <v>358018</v>
      </c>
      <c r="D28" s="12">
        <v>351273.91666666669</v>
      </c>
      <c r="E28" s="12">
        <v>347164.25</v>
      </c>
      <c r="F28" s="12">
        <v>359676.75</v>
      </c>
      <c r="G28" s="12">
        <v>336570.75</v>
      </c>
      <c r="H28" s="13"/>
      <c r="I28" s="13"/>
      <c r="J28" s="13"/>
      <c r="K28" s="13"/>
      <c r="L28" s="13"/>
    </row>
    <row r="29" spans="2:12" ht="18" customHeight="1" x14ac:dyDescent="0.25">
      <c r="B29" s="27" t="s">
        <v>10</v>
      </c>
      <c r="C29" s="15">
        <v>477846</v>
      </c>
      <c r="D29" s="15">
        <v>492499.08333333337</v>
      </c>
      <c r="E29" s="15">
        <v>517720.58333333331</v>
      </c>
      <c r="F29" s="15">
        <v>534016.16666666674</v>
      </c>
      <c r="G29" s="15">
        <f t="shared" ref="G29" si="1">SUM(G27:G28)</f>
        <v>516368</v>
      </c>
    </row>
    <row r="30" spans="2:12" ht="13.9" customHeight="1" x14ac:dyDescent="0.2">
      <c r="B30" s="28" t="s">
        <v>18</v>
      </c>
      <c r="C30" s="29"/>
      <c r="D30" s="29"/>
      <c r="E30" s="29"/>
      <c r="F30" s="29"/>
      <c r="G30" s="29"/>
      <c r="H30" s="2"/>
      <c r="I30" s="2"/>
      <c r="J30" s="2"/>
      <c r="K30" s="2"/>
      <c r="L30" s="2"/>
    </row>
    <row r="31" spans="2:12" ht="13.9" customHeight="1" x14ac:dyDescent="0.25">
      <c r="B31" s="1814" t="s">
        <v>19</v>
      </c>
      <c r="C31" s="1814"/>
      <c r="D31" s="1814"/>
      <c r="E31" s="1814"/>
      <c r="F31" s="1814"/>
      <c r="G31" s="1814"/>
      <c r="H31" s="2"/>
      <c r="I31" s="2"/>
      <c r="J31" s="2"/>
      <c r="K31" s="2"/>
      <c r="L31" s="2"/>
    </row>
    <row r="32" spans="2:12" x14ac:dyDescent="0.25">
      <c r="B32" s="1815"/>
      <c r="C32" s="1816"/>
      <c r="D32" s="1816"/>
      <c r="E32" s="1817"/>
      <c r="F32" s="1817"/>
      <c r="G32" s="1817"/>
    </row>
    <row r="34" spans="5:7" x14ac:dyDescent="0.25">
      <c r="E34" s="2"/>
      <c r="F34" s="2"/>
      <c r="G34" s="2"/>
    </row>
  </sheetData>
  <mergeCells count="10">
    <mergeCell ref="B19:G19"/>
    <mergeCell ref="B20:G20"/>
    <mergeCell ref="B31:G31"/>
    <mergeCell ref="B32:G32"/>
    <mergeCell ref="B2:G2"/>
    <mergeCell ref="B3:G3"/>
    <mergeCell ref="B4:G4"/>
    <mergeCell ref="B14:G14"/>
    <mergeCell ref="B15:G15"/>
    <mergeCell ref="B18:G18"/>
  </mergeCells>
  <hyperlinks>
    <hyperlink ref="H2" location="'Indice Total'!A7" display="Volver"/>
    <hyperlink ref="H18" location="'Indice Total'!A7"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184" customWidth="1"/>
    <col min="2" max="2" width="6.28515625" style="184" customWidth="1"/>
    <col min="3" max="3" width="2" style="184" customWidth="1"/>
    <col min="4" max="4" width="13.28515625" style="184" customWidth="1"/>
    <col min="5" max="5" width="27.140625" style="184" customWidth="1"/>
    <col min="6" max="6" width="32.140625" style="184" customWidth="1"/>
    <col min="7" max="7" width="32" style="184" customWidth="1"/>
    <col min="8" max="8" width="10.140625" style="184" customWidth="1"/>
    <col min="9" max="256" width="11.42578125" style="184"/>
    <col min="257" max="257" width="6.28515625" style="184" customWidth="1"/>
    <col min="258" max="258" width="2" style="184" customWidth="1"/>
    <col min="259" max="259" width="13.28515625" style="184" customWidth="1"/>
    <col min="260" max="260" width="22" style="184" bestFit="1" customWidth="1"/>
    <col min="261" max="261" width="3.7109375" style="184" customWidth="1"/>
    <col min="262" max="262" width="26.42578125" style="184" customWidth="1"/>
    <col min="263" max="263" width="27.42578125" style="184" customWidth="1"/>
    <col min="264" max="264" width="4.28515625" style="184" customWidth="1"/>
    <col min="265" max="512" width="11.42578125" style="184"/>
    <col min="513" max="513" width="6.28515625" style="184" customWidth="1"/>
    <col min="514" max="514" width="2" style="184" customWidth="1"/>
    <col min="515" max="515" width="13.28515625" style="184" customWidth="1"/>
    <col min="516" max="516" width="22" style="184" bestFit="1" customWidth="1"/>
    <col min="517" max="517" width="3.7109375" style="184" customWidth="1"/>
    <col min="518" max="518" width="26.42578125" style="184" customWidth="1"/>
    <col min="519" max="519" width="27.42578125" style="184" customWidth="1"/>
    <col min="520" max="520" width="4.28515625" style="184" customWidth="1"/>
    <col min="521" max="768" width="11.42578125" style="184"/>
    <col min="769" max="769" width="6.28515625" style="184" customWidth="1"/>
    <col min="770" max="770" width="2" style="184" customWidth="1"/>
    <col min="771" max="771" width="13.28515625" style="184" customWidth="1"/>
    <col min="772" max="772" width="22" style="184" bestFit="1" customWidth="1"/>
    <col min="773" max="773" width="3.7109375" style="184" customWidth="1"/>
    <col min="774" max="774" width="26.42578125" style="184" customWidth="1"/>
    <col min="775" max="775" width="27.42578125" style="184" customWidth="1"/>
    <col min="776" max="776" width="4.28515625" style="184" customWidth="1"/>
    <col min="777" max="1024" width="11.42578125" style="184"/>
    <col min="1025" max="1025" width="6.28515625" style="184" customWidth="1"/>
    <col min="1026" max="1026" width="2" style="184" customWidth="1"/>
    <col min="1027" max="1027" width="13.28515625" style="184" customWidth="1"/>
    <col min="1028" max="1028" width="22" style="184" bestFit="1" customWidth="1"/>
    <col min="1029" max="1029" width="3.7109375" style="184" customWidth="1"/>
    <col min="1030" max="1030" width="26.42578125" style="184" customWidth="1"/>
    <col min="1031" max="1031" width="27.42578125" style="184" customWidth="1"/>
    <col min="1032" max="1032" width="4.28515625" style="184" customWidth="1"/>
    <col min="1033" max="1280" width="11.42578125" style="184"/>
    <col min="1281" max="1281" width="6.28515625" style="184" customWidth="1"/>
    <col min="1282" max="1282" width="2" style="184" customWidth="1"/>
    <col min="1283" max="1283" width="13.28515625" style="184" customWidth="1"/>
    <col min="1284" max="1284" width="22" style="184" bestFit="1" customWidth="1"/>
    <col min="1285" max="1285" width="3.7109375" style="184" customWidth="1"/>
    <col min="1286" max="1286" width="26.42578125" style="184" customWidth="1"/>
    <col min="1287" max="1287" width="27.42578125" style="184" customWidth="1"/>
    <col min="1288" max="1288" width="4.28515625" style="184" customWidth="1"/>
    <col min="1289" max="1536" width="11.42578125" style="184"/>
    <col min="1537" max="1537" width="6.28515625" style="184" customWidth="1"/>
    <col min="1538" max="1538" width="2" style="184" customWidth="1"/>
    <col min="1539" max="1539" width="13.28515625" style="184" customWidth="1"/>
    <col min="1540" max="1540" width="22" style="184" bestFit="1" customWidth="1"/>
    <col min="1541" max="1541" width="3.7109375" style="184" customWidth="1"/>
    <col min="1542" max="1542" width="26.42578125" style="184" customWidth="1"/>
    <col min="1543" max="1543" width="27.42578125" style="184" customWidth="1"/>
    <col min="1544" max="1544" width="4.28515625" style="184" customWidth="1"/>
    <col min="1545" max="1792" width="11.42578125" style="184"/>
    <col min="1793" max="1793" width="6.28515625" style="184" customWidth="1"/>
    <col min="1794" max="1794" width="2" style="184" customWidth="1"/>
    <col min="1795" max="1795" width="13.28515625" style="184" customWidth="1"/>
    <col min="1796" max="1796" width="22" style="184" bestFit="1" customWidth="1"/>
    <col min="1797" max="1797" width="3.7109375" style="184" customWidth="1"/>
    <col min="1798" max="1798" width="26.42578125" style="184" customWidth="1"/>
    <col min="1799" max="1799" width="27.42578125" style="184" customWidth="1"/>
    <col min="1800" max="1800" width="4.28515625" style="184" customWidth="1"/>
    <col min="1801" max="2048" width="11.42578125" style="184"/>
    <col min="2049" max="2049" width="6.28515625" style="184" customWidth="1"/>
    <col min="2050" max="2050" width="2" style="184" customWidth="1"/>
    <col min="2051" max="2051" width="13.28515625" style="184" customWidth="1"/>
    <col min="2052" max="2052" width="22" style="184" bestFit="1" customWidth="1"/>
    <col min="2053" max="2053" width="3.7109375" style="184" customWidth="1"/>
    <col min="2054" max="2054" width="26.42578125" style="184" customWidth="1"/>
    <col min="2055" max="2055" width="27.42578125" style="184" customWidth="1"/>
    <col min="2056" max="2056" width="4.28515625" style="184" customWidth="1"/>
    <col min="2057" max="2304" width="11.42578125" style="184"/>
    <col min="2305" max="2305" width="6.28515625" style="184" customWidth="1"/>
    <col min="2306" max="2306" width="2" style="184" customWidth="1"/>
    <col min="2307" max="2307" width="13.28515625" style="184" customWidth="1"/>
    <col min="2308" max="2308" width="22" style="184" bestFit="1" customWidth="1"/>
    <col min="2309" max="2309" width="3.7109375" style="184" customWidth="1"/>
    <col min="2310" max="2310" width="26.42578125" style="184" customWidth="1"/>
    <col min="2311" max="2311" width="27.42578125" style="184" customWidth="1"/>
    <col min="2312" max="2312" width="4.28515625" style="184" customWidth="1"/>
    <col min="2313" max="2560" width="11.42578125" style="184"/>
    <col min="2561" max="2561" width="6.28515625" style="184" customWidth="1"/>
    <col min="2562" max="2562" width="2" style="184" customWidth="1"/>
    <col min="2563" max="2563" width="13.28515625" style="184" customWidth="1"/>
    <col min="2564" max="2564" width="22" style="184" bestFit="1" customWidth="1"/>
    <col min="2565" max="2565" width="3.7109375" style="184" customWidth="1"/>
    <col min="2566" max="2566" width="26.42578125" style="184" customWidth="1"/>
    <col min="2567" max="2567" width="27.42578125" style="184" customWidth="1"/>
    <col min="2568" max="2568" width="4.28515625" style="184" customWidth="1"/>
    <col min="2569" max="2816" width="11.42578125" style="184"/>
    <col min="2817" max="2817" width="6.28515625" style="184" customWidth="1"/>
    <col min="2818" max="2818" width="2" style="184" customWidth="1"/>
    <col min="2819" max="2819" width="13.28515625" style="184" customWidth="1"/>
    <col min="2820" max="2820" width="22" style="184" bestFit="1" customWidth="1"/>
    <col min="2821" max="2821" width="3.7109375" style="184" customWidth="1"/>
    <col min="2822" max="2822" width="26.42578125" style="184" customWidth="1"/>
    <col min="2823" max="2823" width="27.42578125" style="184" customWidth="1"/>
    <col min="2824" max="2824" width="4.28515625" style="184" customWidth="1"/>
    <col min="2825" max="3072" width="11.42578125" style="184"/>
    <col min="3073" max="3073" width="6.28515625" style="184" customWidth="1"/>
    <col min="3074" max="3074" width="2" style="184" customWidth="1"/>
    <col min="3075" max="3075" width="13.28515625" style="184" customWidth="1"/>
    <col min="3076" max="3076" width="22" style="184" bestFit="1" customWidth="1"/>
    <col min="3077" max="3077" width="3.7109375" style="184" customWidth="1"/>
    <col min="3078" max="3078" width="26.42578125" style="184" customWidth="1"/>
    <col min="3079" max="3079" width="27.42578125" style="184" customWidth="1"/>
    <col min="3080" max="3080" width="4.28515625" style="184" customWidth="1"/>
    <col min="3081" max="3328" width="11.42578125" style="184"/>
    <col min="3329" max="3329" width="6.28515625" style="184" customWidth="1"/>
    <col min="3330" max="3330" width="2" style="184" customWidth="1"/>
    <col min="3331" max="3331" width="13.28515625" style="184" customWidth="1"/>
    <col min="3332" max="3332" width="22" style="184" bestFit="1" customWidth="1"/>
    <col min="3333" max="3333" width="3.7109375" style="184" customWidth="1"/>
    <col min="3334" max="3334" width="26.42578125" style="184" customWidth="1"/>
    <col min="3335" max="3335" width="27.42578125" style="184" customWidth="1"/>
    <col min="3336" max="3336" width="4.28515625" style="184" customWidth="1"/>
    <col min="3337" max="3584" width="11.42578125" style="184"/>
    <col min="3585" max="3585" width="6.28515625" style="184" customWidth="1"/>
    <col min="3586" max="3586" width="2" style="184" customWidth="1"/>
    <col min="3587" max="3587" width="13.28515625" style="184" customWidth="1"/>
    <col min="3588" max="3588" width="22" style="184" bestFit="1" customWidth="1"/>
    <col min="3589" max="3589" width="3.7109375" style="184" customWidth="1"/>
    <col min="3590" max="3590" width="26.42578125" style="184" customWidth="1"/>
    <col min="3591" max="3591" width="27.42578125" style="184" customWidth="1"/>
    <col min="3592" max="3592" width="4.28515625" style="184" customWidth="1"/>
    <col min="3593" max="3840" width="11.42578125" style="184"/>
    <col min="3841" max="3841" width="6.28515625" style="184" customWidth="1"/>
    <col min="3842" max="3842" width="2" style="184" customWidth="1"/>
    <col min="3843" max="3843" width="13.28515625" style="184" customWidth="1"/>
    <col min="3844" max="3844" width="22" style="184" bestFit="1" customWidth="1"/>
    <col min="3845" max="3845" width="3.7109375" style="184" customWidth="1"/>
    <col min="3846" max="3846" width="26.42578125" style="184" customWidth="1"/>
    <col min="3847" max="3847" width="27.42578125" style="184" customWidth="1"/>
    <col min="3848" max="3848" width="4.28515625" style="184" customWidth="1"/>
    <col min="3849" max="4096" width="11.42578125" style="184"/>
    <col min="4097" max="4097" width="6.28515625" style="184" customWidth="1"/>
    <col min="4098" max="4098" width="2" style="184" customWidth="1"/>
    <col min="4099" max="4099" width="13.28515625" style="184" customWidth="1"/>
    <col min="4100" max="4100" width="22" style="184" bestFit="1" customWidth="1"/>
    <col min="4101" max="4101" width="3.7109375" style="184" customWidth="1"/>
    <col min="4102" max="4102" width="26.42578125" style="184" customWidth="1"/>
    <col min="4103" max="4103" width="27.42578125" style="184" customWidth="1"/>
    <col min="4104" max="4104" width="4.28515625" style="184" customWidth="1"/>
    <col min="4105" max="4352" width="11.42578125" style="184"/>
    <col min="4353" max="4353" width="6.28515625" style="184" customWidth="1"/>
    <col min="4354" max="4354" width="2" style="184" customWidth="1"/>
    <col min="4355" max="4355" width="13.28515625" style="184" customWidth="1"/>
    <col min="4356" max="4356" width="22" style="184" bestFit="1" customWidth="1"/>
    <col min="4357" max="4357" width="3.7109375" style="184" customWidth="1"/>
    <col min="4358" max="4358" width="26.42578125" style="184" customWidth="1"/>
    <col min="4359" max="4359" width="27.42578125" style="184" customWidth="1"/>
    <col min="4360" max="4360" width="4.28515625" style="184" customWidth="1"/>
    <col min="4361" max="4608" width="11.42578125" style="184"/>
    <col min="4609" max="4609" width="6.28515625" style="184" customWidth="1"/>
    <col min="4610" max="4610" width="2" style="184" customWidth="1"/>
    <col min="4611" max="4611" width="13.28515625" style="184" customWidth="1"/>
    <col min="4612" max="4612" width="22" style="184" bestFit="1" customWidth="1"/>
    <col min="4613" max="4613" width="3.7109375" style="184" customWidth="1"/>
    <col min="4614" max="4614" width="26.42578125" style="184" customWidth="1"/>
    <col min="4615" max="4615" width="27.42578125" style="184" customWidth="1"/>
    <col min="4616" max="4616" width="4.28515625" style="184" customWidth="1"/>
    <col min="4617" max="4864" width="11.42578125" style="184"/>
    <col min="4865" max="4865" width="6.28515625" style="184" customWidth="1"/>
    <col min="4866" max="4866" width="2" style="184" customWidth="1"/>
    <col min="4867" max="4867" width="13.28515625" style="184" customWidth="1"/>
    <col min="4868" max="4868" width="22" style="184" bestFit="1" customWidth="1"/>
    <col min="4869" max="4869" width="3.7109375" style="184" customWidth="1"/>
    <col min="4870" max="4870" width="26.42578125" style="184" customWidth="1"/>
    <col min="4871" max="4871" width="27.42578125" style="184" customWidth="1"/>
    <col min="4872" max="4872" width="4.28515625" style="184" customWidth="1"/>
    <col min="4873" max="5120" width="11.42578125" style="184"/>
    <col min="5121" max="5121" width="6.28515625" style="184" customWidth="1"/>
    <col min="5122" max="5122" width="2" style="184" customWidth="1"/>
    <col min="5123" max="5123" width="13.28515625" style="184" customWidth="1"/>
    <col min="5124" max="5124" width="22" style="184" bestFit="1" customWidth="1"/>
    <col min="5125" max="5125" width="3.7109375" style="184" customWidth="1"/>
    <col min="5126" max="5126" width="26.42578125" style="184" customWidth="1"/>
    <col min="5127" max="5127" width="27.42578125" style="184" customWidth="1"/>
    <col min="5128" max="5128" width="4.28515625" style="184" customWidth="1"/>
    <col min="5129" max="5376" width="11.42578125" style="184"/>
    <col min="5377" max="5377" width="6.28515625" style="184" customWidth="1"/>
    <col min="5378" max="5378" width="2" style="184" customWidth="1"/>
    <col min="5379" max="5379" width="13.28515625" style="184" customWidth="1"/>
    <col min="5380" max="5380" width="22" style="184" bestFit="1" customWidth="1"/>
    <col min="5381" max="5381" width="3.7109375" style="184" customWidth="1"/>
    <col min="5382" max="5382" width="26.42578125" style="184" customWidth="1"/>
    <col min="5383" max="5383" width="27.42578125" style="184" customWidth="1"/>
    <col min="5384" max="5384" width="4.28515625" style="184" customWidth="1"/>
    <col min="5385" max="5632" width="11.42578125" style="184"/>
    <col min="5633" max="5633" width="6.28515625" style="184" customWidth="1"/>
    <col min="5634" max="5634" width="2" style="184" customWidth="1"/>
    <col min="5635" max="5635" width="13.28515625" style="184" customWidth="1"/>
    <col min="5636" max="5636" width="22" style="184" bestFit="1" customWidth="1"/>
    <col min="5637" max="5637" width="3.7109375" style="184" customWidth="1"/>
    <col min="5638" max="5638" width="26.42578125" style="184" customWidth="1"/>
    <col min="5639" max="5639" width="27.42578125" style="184" customWidth="1"/>
    <col min="5640" max="5640" width="4.28515625" style="184" customWidth="1"/>
    <col min="5641" max="5888" width="11.42578125" style="184"/>
    <col min="5889" max="5889" width="6.28515625" style="184" customWidth="1"/>
    <col min="5890" max="5890" width="2" style="184" customWidth="1"/>
    <col min="5891" max="5891" width="13.28515625" style="184" customWidth="1"/>
    <col min="5892" max="5892" width="22" style="184" bestFit="1" customWidth="1"/>
    <col min="5893" max="5893" width="3.7109375" style="184" customWidth="1"/>
    <col min="5894" max="5894" width="26.42578125" style="184" customWidth="1"/>
    <col min="5895" max="5895" width="27.42578125" style="184" customWidth="1"/>
    <col min="5896" max="5896" width="4.28515625" style="184" customWidth="1"/>
    <col min="5897" max="6144" width="11.42578125" style="184"/>
    <col min="6145" max="6145" width="6.28515625" style="184" customWidth="1"/>
    <col min="6146" max="6146" width="2" style="184" customWidth="1"/>
    <col min="6147" max="6147" width="13.28515625" style="184" customWidth="1"/>
    <col min="6148" max="6148" width="22" style="184" bestFit="1" customWidth="1"/>
    <col min="6149" max="6149" width="3.7109375" style="184" customWidth="1"/>
    <col min="6150" max="6150" width="26.42578125" style="184" customWidth="1"/>
    <col min="6151" max="6151" width="27.42578125" style="184" customWidth="1"/>
    <col min="6152" max="6152" width="4.28515625" style="184" customWidth="1"/>
    <col min="6153" max="6400" width="11.42578125" style="184"/>
    <col min="6401" max="6401" width="6.28515625" style="184" customWidth="1"/>
    <col min="6402" max="6402" width="2" style="184" customWidth="1"/>
    <col min="6403" max="6403" width="13.28515625" style="184" customWidth="1"/>
    <col min="6404" max="6404" width="22" style="184" bestFit="1" customWidth="1"/>
    <col min="6405" max="6405" width="3.7109375" style="184" customWidth="1"/>
    <col min="6406" max="6406" width="26.42578125" style="184" customWidth="1"/>
    <col min="6407" max="6407" width="27.42578125" style="184" customWidth="1"/>
    <col min="6408" max="6408" width="4.28515625" style="184" customWidth="1"/>
    <col min="6409" max="6656" width="11.42578125" style="184"/>
    <col min="6657" max="6657" width="6.28515625" style="184" customWidth="1"/>
    <col min="6658" max="6658" width="2" style="184" customWidth="1"/>
    <col min="6659" max="6659" width="13.28515625" style="184" customWidth="1"/>
    <col min="6660" max="6660" width="22" style="184" bestFit="1" customWidth="1"/>
    <col min="6661" max="6661" width="3.7109375" style="184" customWidth="1"/>
    <col min="6662" max="6662" width="26.42578125" style="184" customWidth="1"/>
    <col min="6663" max="6663" width="27.42578125" style="184" customWidth="1"/>
    <col min="6664" max="6664" width="4.28515625" style="184" customWidth="1"/>
    <col min="6665" max="6912" width="11.42578125" style="184"/>
    <col min="6913" max="6913" width="6.28515625" style="184" customWidth="1"/>
    <col min="6914" max="6914" width="2" style="184" customWidth="1"/>
    <col min="6915" max="6915" width="13.28515625" style="184" customWidth="1"/>
    <col min="6916" max="6916" width="22" style="184" bestFit="1" customWidth="1"/>
    <col min="6917" max="6917" width="3.7109375" style="184" customWidth="1"/>
    <col min="6918" max="6918" width="26.42578125" style="184" customWidth="1"/>
    <col min="6919" max="6919" width="27.42578125" style="184" customWidth="1"/>
    <col min="6920" max="6920" width="4.28515625" style="184" customWidth="1"/>
    <col min="6921" max="7168" width="11.42578125" style="184"/>
    <col min="7169" max="7169" width="6.28515625" style="184" customWidth="1"/>
    <col min="7170" max="7170" width="2" style="184" customWidth="1"/>
    <col min="7171" max="7171" width="13.28515625" style="184" customWidth="1"/>
    <col min="7172" max="7172" width="22" style="184" bestFit="1" customWidth="1"/>
    <col min="7173" max="7173" width="3.7109375" style="184" customWidth="1"/>
    <col min="7174" max="7174" width="26.42578125" style="184" customWidth="1"/>
    <col min="7175" max="7175" width="27.42578125" style="184" customWidth="1"/>
    <col min="7176" max="7176" width="4.28515625" style="184" customWidth="1"/>
    <col min="7177" max="7424" width="11.42578125" style="184"/>
    <col min="7425" max="7425" width="6.28515625" style="184" customWidth="1"/>
    <col min="7426" max="7426" width="2" style="184" customWidth="1"/>
    <col min="7427" max="7427" width="13.28515625" style="184" customWidth="1"/>
    <col min="7428" max="7428" width="22" style="184" bestFit="1" customWidth="1"/>
    <col min="7429" max="7429" width="3.7109375" style="184" customWidth="1"/>
    <col min="7430" max="7430" width="26.42578125" style="184" customWidth="1"/>
    <col min="7431" max="7431" width="27.42578125" style="184" customWidth="1"/>
    <col min="7432" max="7432" width="4.28515625" style="184" customWidth="1"/>
    <col min="7433" max="7680" width="11.42578125" style="184"/>
    <col min="7681" max="7681" width="6.28515625" style="184" customWidth="1"/>
    <col min="7682" max="7682" width="2" style="184" customWidth="1"/>
    <col min="7683" max="7683" width="13.28515625" style="184" customWidth="1"/>
    <col min="7684" max="7684" width="22" style="184" bestFit="1" customWidth="1"/>
    <col min="7685" max="7685" width="3.7109375" style="184" customWidth="1"/>
    <col min="7686" max="7686" width="26.42578125" style="184" customWidth="1"/>
    <col min="7687" max="7687" width="27.42578125" style="184" customWidth="1"/>
    <col min="7688" max="7688" width="4.28515625" style="184" customWidth="1"/>
    <col min="7689" max="7936" width="11.42578125" style="184"/>
    <col min="7937" max="7937" width="6.28515625" style="184" customWidth="1"/>
    <col min="7938" max="7938" width="2" style="184" customWidth="1"/>
    <col min="7939" max="7939" width="13.28515625" style="184" customWidth="1"/>
    <col min="7940" max="7940" width="22" style="184" bestFit="1" customWidth="1"/>
    <col min="7941" max="7941" width="3.7109375" style="184" customWidth="1"/>
    <col min="7942" max="7942" width="26.42578125" style="184" customWidth="1"/>
    <col min="7943" max="7943" width="27.42578125" style="184" customWidth="1"/>
    <col min="7944" max="7944" width="4.28515625" style="184" customWidth="1"/>
    <col min="7945" max="8192" width="11.42578125" style="184"/>
    <col min="8193" max="8193" width="6.28515625" style="184" customWidth="1"/>
    <col min="8194" max="8194" width="2" style="184" customWidth="1"/>
    <col min="8195" max="8195" width="13.28515625" style="184" customWidth="1"/>
    <col min="8196" max="8196" width="22" style="184" bestFit="1" customWidth="1"/>
    <col min="8197" max="8197" width="3.7109375" style="184" customWidth="1"/>
    <col min="8198" max="8198" width="26.42578125" style="184" customWidth="1"/>
    <col min="8199" max="8199" width="27.42578125" style="184" customWidth="1"/>
    <col min="8200" max="8200" width="4.28515625" style="184" customWidth="1"/>
    <col min="8201" max="8448" width="11.42578125" style="184"/>
    <col min="8449" max="8449" width="6.28515625" style="184" customWidth="1"/>
    <col min="8450" max="8450" width="2" style="184" customWidth="1"/>
    <col min="8451" max="8451" width="13.28515625" style="184" customWidth="1"/>
    <col min="8452" max="8452" width="22" style="184" bestFit="1" customWidth="1"/>
    <col min="8453" max="8453" width="3.7109375" style="184" customWidth="1"/>
    <col min="8454" max="8454" width="26.42578125" style="184" customWidth="1"/>
    <col min="8455" max="8455" width="27.42578125" style="184" customWidth="1"/>
    <col min="8456" max="8456" width="4.28515625" style="184" customWidth="1"/>
    <col min="8457" max="8704" width="11.42578125" style="184"/>
    <col min="8705" max="8705" width="6.28515625" style="184" customWidth="1"/>
    <col min="8706" max="8706" width="2" style="184" customWidth="1"/>
    <col min="8707" max="8707" width="13.28515625" style="184" customWidth="1"/>
    <col min="8708" max="8708" width="22" style="184" bestFit="1" customWidth="1"/>
    <col min="8709" max="8709" width="3.7109375" style="184" customWidth="1"/>
    <col min="8710" max="8710" width="26.42578125" style="184" customWidth="1"/>
    <col min="8711" max="8711" width="27.42578125" style="184" customWidth="1"/>
    <col min="8712" max="8712" width="4.28515625" style="184" customWidth="1"/>
    <col min="8713" max="8960" width="11.42578125" style="184"/>
    <col min="8961" max="8961" width="6.28515625" style="184" customWidth="1"/>
    <col min="8962" max="8962" width="2" style="184" customWidth="1"/>
    <col min="8963" max="8963" width="13.28515625" style="184" customWidth="1"/>
    <col min="8964" max="8964" width="22" style="184" bestFit="1" customWidth="1"/>
    <col min="8965" max="8965" width="3.7109375" style="184" customWidth="1"/>
    <col min="8966" max="8966" width="26.42578125" style="184" customWidth="1"/>
    <col min="8967" max="8967" width="27.42578125" style="184" customWidth="1"/>
    <col min="8968" max="8968" width="4.28515625" style="184" customWidth="1"/>
    <col min="8969" max="9216" width="11.42578125" style="184"/>
    <col min="9217" max="9217" width="6.28515625" style="184" customWidth="1"/>
    <col min="9218" max="9218" width="2" style="184" customWidth="1"/>
    <col min="9219" max="9219" width="13.28515625" style="184" customWidth="1"/>
    <col min="9220" max="9220" width="22" style="184" bestFit="1" customWidth="1"/>
    <col min="9221" max="9221" width="3.7109375" style="184" customWidth="1"/>
    <col min="9222" max="9222" width="26.42578125" style="184" customWidth="1"/>
    <col min="9223" max="9223" width="27.42578125" style="184" customWidth="1"/>
    <col min="9224" max="9224" width="4.28515625" style="184" customWidth="1"/>
    <col min="9225" max="9472" width="11.42578125" style="184"/>
    <col min="9473" max="9473" width="6.28515625" style="184" customWidth="1"/>
    <col min="9474" max="9474" width="2" style="184" customWidth="1"/>
    <col min="9475" max="9475" width="13.28515625" style="184" customWidth="1"/>
    <col min="9476" max="9476" width="22" style="184" bestFit="1" customWidth="1"/>
    <col min="9477" max="9477" width="3.7109375" style="184" customWidth="1"/>
    <col min="9478" max="9478" width="26.42578125" style="184" customWidth="1"/>
    <col min="9479" max="9479" width="27.42578125" style="184" customWidth="1"/>
    <col min="9480" max="9480" width="4.28515625" style="184" customWidth="1"/>
    <col min="9481" max="9728" width="11.42578125" style="184"/>
    <col min="9729" max="9729" width="6.28515625" style="184" customWidth="1"/>
    <col min="9730" max="9730" width="2" style="184" customWidth="1"/>
    <col min="9731" max="9731" width="13.28515625" style="184" customWidth="1"/>
    <col min="9732" max="9732" width="22" style="184" bestFit="1" customWidth="1"/>
    <col min="9733" max="9733" width="3.7109375" style="184" customWidth="1"/>
    <col min="9734" max="9734" width="26.42578125" style="184" customWidth="1"/>
    <col min="9735" max="9735" width="27.42578125" style="184" customWidth="1"/>
    <col min="9736" max="9736" width="4.28515625" style="184" customWidth="1"/>
    <col min="9737" max="9984" width="11.42578125" style="184"/>
    <col min="9985" max="9985" width="6.28515625" style="184" customWidth="1"/>
    <col min="9986" max="9986" width="2" style="184" customWidth="1"/>
    <col min="9987" max="9987" width="13.28515625" style="184" customWidth="1"/>
    <col min="9988" max="9988" width="22" style="184" bestFit="1" customWidth="1"/>
    <col min="9989" max="9989" width="3.7109375" style="184" customWidth="1"/>
    <col min="9990" max="9990" width="26.42578125" style="184" customWidth="1"/>
    <col min="9991" max="9991" width="27.42578125" style="184" customWidth="1"/>
    <col min="9992" max="9992" width="4.28515625" style="184" customWidth="1"/>
    <col min="9993" max="10240" width="11.42578125" style="184"/>
    <col min="10241" max="10241" width="6.28515625" style="184" customWidth="1"/>
    <col min="10242" max="10242" width="2" style="184" customWidth="1"/>
    <col min="10243" max="10243" width="13.28515625" style="184" customWidth="1"/>
    <col min="10244" max="10244" width="22" style="184" bestFit="1" customWidth="1"/>
    <col min="10245" max="10245" width="3.7109375" style="184" customWidth="1"/>
    <col min="10246" max="10246" width="26.42578125" style="184" customWidth="1"/>
    <col min="10247" max="10247" width="27.42578125" style="184" customWidth="1"/>
    <col min="10248" max="10248" width="4.28515625" style="184" customWidth="1"/>
    <col min="10249" max="10496" width="11.42578125" style="184"/>
    <col min="10497" max="10497" width="6.28515625" style="184" customWidth="1"/>
    <col min="10498" max="10498" width="2" style="184" customWidth="1"/>
    <col min="10499" max="10499" width="13.28515625" style="184" customWidth="1"/>
    <col min="10500" max="10500" width="22" style="184" bestFit="1" customWidth="1"/>
    <col min="10501" max="10501" width="3.7109375" style="184" customWidth="1"/>
    <col min="10502" max="10502" width="26.42578125" style="184" customWidth="1"/>
    <col min="10503" max="10503" width="27.42578125" style="184" customWidth="1"/>
    <col min="10504" max="10504" width="4.28515625" style="184" customWidth="1"/>
    <col min="10505" max="10752" width="11.42578125" style="184"/>
    <col min="10753" max="10753" width="6.28515625" style="184" customWidth="1"/>
    <col min="10754" max="10754" width="2" style="184" customWidth="1"/>
    <col min="10755" max="10755" width="13.28515625" style="184" customWidth="1"/>
    <col min="10756" max="10756" width="22" style="184" bestFit="1" customWidth="1"/>
    <col min="10757" max="10757" width="3.7109375" style="184" customWidth="1"/>
    <col min="10758" max="10758" width="26.42578125" style="184" customWidth="1"/>
    <col min="10759" max="10759" width="27.42578125" style="184" customWidth="1"/>
    <col min="10760" max="10760" width="4.28515625" style="184" customWidth="1"/>
    <col min="10761" max="11008" width="11.42578125" style="184"/>
    <col min="11009" max="11009" width="6.28515625" style="184" customWidth="1"/>
    <col min="11010" max="11010" width="2" style="184" customWidth="1"/>
    <col min="11011" max="11011" width="13.28515625" style="184" customWidth="1"/>
    <col min="11012" max="11012" width="22" style="184" bestFit="1" customWidth="1"/>
    <col min="11013" max="11013" width="3.7109375" style="184" customWidth="1"/>
    <col min="11014" max="11014" width="26.42578125" style="184" customWidth="1"/>
    <col min="11015" max="11015" width="27.42578125" style="184" customWidth="1"/>
    <col min="11016" max="11016" width="4.28515625" style="184" customWidth="1"/>
    <col min="11017" max="11264" width="11.42578125" style="184"/>
    <col min="11265" max="11265" width="6.28515625" style="184" customWidth="1"/>
    <col min="11266" max="11266" width="2" style="184" customWidth="1"/>
    <col min="11267" max="11267" width="13.28515625" style="184" customWidth="1"/>
    <col min="11268" max="11268" width="22" style="184" bestFit="1" customWidth="1"/>
    <col min="11269" max="11269" width="3.7109375" style="184" customWidth="1"/>
    <col min="11270" max="11270" width="26.42578125" style="184" customWidth="1"/>
    <col min="11271" max="11271" width="27.42578125" style="184" customWidth="1"/>
    <col min="11272" max="11272" width="4.28515625" style="184" customWidth="1"/>
    <col min="11273" max="11520" width="11.42578125" style="184"/>
    <col min="11521" max="11521" width="6.28515625" style="184" customWidth="1"/>
    <col min="11522" max="11522" width="2" style="184" customWidth="1"/>
    <col min="11523" max="11523" width="13.28515625" style="184" customWidth="1"/>
    <col min="11524" max="11524" width="22" style="184" bestFit="1" customWidth="1"/>
    <col min="11525" max="11525" width="3.7109375" style="184" customWidth="1"/>
    <col min="11526" max="11526" width="26.42578125" style="184" customWidth="1"/>
    <col min="11527" max="11527" width="27.42578125" style="184" customWidth="1"/>
    <col min="11528" max="11528" width="4.28515625" style="184" customWidth="1"/>
    <col min="11529" max="11776" width="11.42578125" style="184"/>
    <col min="11777" max="11777" width="6.28515625" style="184" customWidth="1"/>
    <col min="11778" max="11778" width="2" style="184" customWidth="1"/>
    <col min="11779" max="11779" width="13.28515625" style="184" customWidth="1"/>
    <col min="11780" max="11780" width="22" style="184" bestFit="1" customWidth="1"/>
    <col min="11781" max="11781" width="3.7109375" style="184" customWidth="1"/>
    <col min="11782" max="11782" width="26.42578125" style="184" customWidth="1"/>
    <col min="11783" max="11783" width="27.42578125" style="184" customWidth="1"/>
    <col min="11784" max="11784" width="4.28515625" style="184" customWidth="1"/>
    <col min="11785" max="12032" width="11.42578125" style="184"/>
    <col min="12033" max="12033" width="6.28515625" style="184" customWidth="1"/>
    <col min="12034" max="12034" width="2" style="184" customWidth="1"/>
    <col min="12035" max="12035" width="13.28515625" style="184" customWidth="1"/>
    <col min="12036" max="12036" width="22" style="184" bestFit="1" customWidth="1"/>
    <col min="12037" max="12037" width="3.7109375" style="184" customWidth="1"/>
    <col min="12038" max="12038" width="26.42578125" style="184" customWidth="1"/>
    <col min="12039" max="12039" width="27.42578125" style="184" customWidth="1"/>
    <col min="12040" max="12040" width="4.28515625" style="184" customWidth="1"/>
    <col min="12041" max="12288" width="11.42578125" style="184"/>
    <col min="12289" max="12289" width="6.28515625" style="184" customWidth="1"/>
    <col min="12290" max="12290" width="2" style="184" customWidth="1"/>
    <col min="12291" max="12291" width="13.28515625" style="184" customWidth="1"/>
    <col min="12292" max="12292" width="22" style="184" bestFit="1" customWidth="1"/>
    <col min="12293" max="12293" width="3.7109375" style="184" customWidth="1"/>
    <col min="12294" max="12294" width="26.42578125" style="184" customWidth="1"/>
    <col min="12295" max="12295" width="27.42578125" style="184" customWidth="1"/>
    <col min="12296" max="12296" width="4.28515625" style="184" customWidth="1"/>
    <col min="12297" max="12544" width="11.42578125" style="184"/>
    <col min="12545" max="12545" width="6.28515625" style="184" customWidth="1"/>
    <col min="12546" max="12546" width="2" style="184" customWidth="1"/>
    <col min="12547" max="12547" width="13.28515625" style="184" customWidth="1"/>
    <col min="12548" max="12548" width="22" style="184" bestFit="1" customWidth="1"/>
    <col min="12549" max="12549" width="3.7109375" style="184" customWidth="1"/>
    <col min="12550" max="12550" width="26.42578125" style="184" customWidth="1"/>
    <col min="12551" max="12551" width="27.42578125" style="184" customWidth="1"/>
    <col min="12552" max="12552" width="4.28515625" style="184" customWidth="1"/>
    <col min="12553" max="12800" width="11.42578125" style="184"/>
    <col min="12801" max="12801" width="6.28515625" style="184" customWidth="1"/>
    <col min="12802" max="12802" width="2" style="184" customWidth="1"/>
    <col min="12803" max="12803" width="13.28515625" style="184" customWidth="1"/>
    <col min="12804" max="12804" width="22" style="184" bestFit="1" customWidth="1"/>
    <col min="12805" max="12805" width="3.7109375" style="184" customWidth="1"/>
    <col min="12806" max="12806" width="26.42578125" style="184" customWidth="1"/>
    <col min="12807" max="12807" width="27.42578125" style="184" customWidth="1"/>
    <col min="12808" max="12808" width="4.28515625" style="184" customWidth="1"/>
    <col min="12809" max="13056" width="11.42578125" style="184"/>
    <col min="13057" max="13057" width="6.28515625" style="184" customWidth="1"/>
    <col min="13058" max="13058" width="2" style="184" customWidth="1"/>
    <col min="13059" max="13059" width="13.28515625" style="184" customWidth="1"/>
    <col min="13060" max="13060" width="22" style="184" bestFit="1" customWidth="1"/>
    <col min="13061" max="13061" width="3.7109375" style="184" customWidth="1"/>
    <col min="13062" max="13062" width="26.42578125" style="184" customWidth="1"/>
    <col min="13063" max="13063" width="27.42578125" style="184" customWidth="1"/>
    <col min="13064" max="13064" width="4.28515625" style="184" customWidth="1"/>
    <col min="13065" max="13312" width="11.42578125" style="184"/>
    <col min="13313" max="13313" width="6.28515625" style="184" customWidth="1"/>
    <col min="13314" max="13314" width="2" style="184" customWidth="1"/>
    <col min="13315" max="13315" width="13.28515625" style="184" customWidth="1"/>
    <col min="13316" max="13316" width="22" style="184" bestFit="1" customWidth="1"/>
    <col min="13317" max="13317" width="3.7109375" style="184" customWidth="1"/>
    <col min="13318" max="13318" width="26.42578125" style="184" customWidth="1"/>
    <col min="13319" max="13319" width="27.42578125" style="184" customWidth="1"/>
    <col min="13320" max="13320" width="4.28515625" style="184" customWidth="1"/>
    <col min="13321" max="13568" width="11.42578125" style="184"/>
    <col min="13569" max="13569" width="6.28515625" style="184" customWidth="1"/>
    <col min="13570" max="13570" width="2" style="184" customWidth="1"/>
    <col min="13571" max="13571" width="13.28515625" style="184" customWidth="1"/>
    <col min="13572" max="13572" width="22" style="184" bestFit="1" customWidth="1"/>
    <col min="13573" max="13573" width="3.7109375" style="184" customWidth="1"/>
    <col min="13574" max="13574" width="26.42578125" style="184" customWidth="1"/>
    <col min="13575" max="13575" width="27.42578125" style="184" customWidth="1"/>
    <col min="13576" max="13576" width="4.28515625" style="184" customWidth="1"/>
    <col min="13577" max="13824" width="11.42578125" style="184"/>
    <col min="13825" max="13825" width="6.28515625" style="184" customWidth="1"/>
    <col min="13826" max="13826" width="2" style="184" customWidth="1"/>
    <col min="13827" max="13827" width="13.28515625" style="184" customWidth="1"/>
    <col min="13828" max="13828" width="22" style="184" bestFit="1" customWidth="1"/>
    <col min="13829" max="13829" width="3.7109375" style="184" customWidth="1"/>
    <col min="13830" max="13830" width="26.42578125" style="184" customWidth="1"/>
    <col min="13831" max="13831" width="27.42578125" style="184" customWidth="1"/>
    <col min="13832" max="13832" width="4.28515625" style="184" customWidth="1"/>
    <col min="13833" max="14080" width="11.42578125" style="184"/>
    <col min="14081" max="14081" width="6.28515625" style="184" customWidth="1"/>
    <col min="14082" max="14082" width="2" style="184" customWidth="1"/>
    <col min="14083" max="14083" width="13.28515625" style="184" customWidth="1"/>
    <col min="14084" max="14084" width="22" style="184" bestFit="1" customWidth="1"/>
    <col min="14085" max="14085" width="3.7109375" style="184" customWidth="1"/>
    <col min="14086" max="14086" width="26.42578125" style="184" customWidth="1"/>
    <col min="14087" max="14087" width="27.42578125" style="184" customWidth="1"/>
    <col min="14088" max="14088" width="4.28515625" style="184" customWidth="1"/>
    <col min="14089" max="14336" width="11.42578125" style="184"/>
    <col min="14337" max="14337" width="6.28515625" style="184" customWidth="1"/>
    <col min="14338" max="14338" width="2" style="184" customWidth="1"/>
    <col min="14339" max="14339" width="13.28515625" style="184" customWidth="1"/>
    <col min="14340" max="14340" width="22" style="184" bestFit="1" customWidth="1"/>
    <col min="14341" max="14341" width="3.7109375" style="184" customWidth="1"/>
    <col min="14342" max="14342" width="26.42578125" style="184" customWidth="1"/>
    <col min="14343" max="14343" width="27.42578125" style="184" customWidth="1"/>
    <col min="14344" max="14344" width="4.28515625" style="184" customWidth="1"/>
    <col min="14345" max="14592" width="11.42578125" style="184"/>
    <col min="14593" max="14593" width="6.28515625" style="184" customWidth="1"/>
    <col min="14594" max="14594" width="2" style="184" customWidth="1"/>
    <col min="14595" max="14595" width="13.28515625" style="184" customWidth="1"/>
    <col min="14596" max="14596" width="22" style="184" bestFit="1" customWidth="1"/>
    <col min="14597" max="14597" width="3.7109375" style="184" customWidth="1"/>
    <col min="14598" max="14598" width="26.42578125" style="184" customWidth="1"/>
    <col min="14599" max="14599" width="27.42578125" style="184" customWidth="1"/>
    <col min="14600" max="14600" width="4.28515625" style="184" customWidth="1"/>
    <col min="14601" max="14848" width="11.42578125" style="184"/>
    <col min="14849" max="14849" width="6.28515625" style="184" customWidth="1"/>
    <col min="14850" max="14850" width="2" style="184" customWidth="1"/>
    <col min="14851" max="14851" width="13.28515625" style="184" customWidth="1"/>
    <col min="14852" max="14852" width="22" style="184" bestFit="1" customWidth="1"/>
    <col min="14853" max="14853" width="3.7109375" style="184" customWidth="1"/>
    <col min="14854" max="14854" width="26.42578125" style="184" customWidth="1"/>
    <col min="14855" max="14855" width="27.42578125" style="184" customWidth="1"/>
    <col min="14856" max="14856" width="4.28515625" style="184" customWidth="1"/>
    <col min="14857" max="15104" width="11.42578125" style="184"/>
    <col min="15105" max="15105" width="6.28515625" style="184" customWidth="1"/>
    <col min="15106" max="15106" width="2" style="184" customWidth="1"/>
    <col min="15107" max="15107" width="13.28515625" style="184" customWidth="1"/>
    <col min="15108" max="15108" width="22" style="184" bestFit="1" customWidth="1"/>
    <col min="15109" max="15109" width="3.7109375" style="184" customWidth="1"/>
    <col min="15110" max="15110" width="26.42578125" style="184" customWidth="1"/>
    <col min="15111" max="15111" width="27.42578125" style="184" customWidth="1"/>
    <col min="15112" max="15112" width="4.28515625" style="184" customWidth="1"/>
    <col min="15113" max="15360" width="11.42578125" style="184"/>
    <col min="15361" max="15361" width="6.28515625" style="184" customWidth="1"/>
    <col min="15362" max="15362" width="2" style="184" customWidth="1"/>
    <col min="15363" max="15363" width="13.28515625" style="184" customWidth="1"/>
    <col min="15364" max="15364" width="22" style="184" bestFit="1" customWidth="1"/>
    <col min="15365" max="15365" width="3.7109375" style="184" customWidth="1"/>
    <col min="15366" max="15366" width="26.42578125" style="184" customWidth="1"/>
    <col min="15367" max="15367" width="27.42578125" style="184" customWidth="1"/>
    <col min="15368" max="15368" width="4.28515625" style="184" customWidth="1"/>
    <col min="15369" max="15616" width="11.42578125" style="184"/>
    <col min="15617" max="15617" width="6.28515625" style="184" customWidth="1"/>
    <col min="15618" max="15618" width="2" style="184" customWidth="1"/>
    <col min="15619" max="15619" width="13.28515625" style="184" customWidth="1"/>
    <col min="15620" max="15620" width="22" style="184" bestFit="1" customWidth="1"/>
    <col min="15621" max="15621" width="3.7109375" style="184" customWidth="1"/>
    <col min="15622" max="15622" width="26.42578125" style="184" customWidth="1"/>
    <col min="15623" max="15623" width="27.42578125" style="184" customWidth="1"/>
    <col min="15624" max="15624" width="4.28515625" style="184" customWidth="1"/>
    <col min="15625" max="15872" width="11.42578125" style="184"/>
    <col min="15873" max="15873" width="6.28515625" style="184" customWidth="1"/>
    <col min="15874" max="15874" width="2" style="184" customWidth="1"/>
    <col min="15875" max="15875" width="13.28515625" style="184" customWidth="1"/>
    <col min="15876" max="15876" width="22" style="184" bestFit="1" customWidth="1"/>
    <col min="15877" max="15877" width="3.7109375" style="184" customWidth="1"/>
    <col min="15878" max="15878" width="26.42578125" style="184" customWidth="1"/>
    <col min="15879" max="15879" width="27.42578125" style="184" customWidth="1"/>
    <col min="15880" max="15880" width="4.28515625" style="184" customWidth="1"/>
    <col min="15881" max="16128" width="11.42578125" style="184"/>
    <col min="16129" max="16129" width="6.28515625" style="184" customWidth="1"/>
    <col min="16130" max="16130" width="2" style="184" customWidth="1"/>
    <col min="16131" max="16131" width="13.28515625" style="184" customWidth="1"/>
    <col min="16132" max="16132" width="22" style="184" bestFit="1" customWidth="1"/>
    <col min="16133" max="16133" width="3.7109375" style="184" customWidth="1"/>
    <col min="16134" max="16134" width="26.42578125" style="184" customWidth="1"/>
    <col min="16135" max="16135" width="27.42578125" style="184" customWidth="1"/>
    <col min="16136" max="16136" width="4.28515625" style="184" customWidth="1"/>
    <col min="16137" max="16384" width="11.42578125" style="184"/>
  </cols>
  <sheetData>
    <row r="1" spans="2:9" ht="42.95" customHeight="1" x14ac:dyDescent="0.2"/>
    <row r="2" spans="2:9" ht="21.6" customHeight="1" x14ac:dyDescent="0.2">
      <c r="B2" s="1818" t="s">
        <v>332</v>
      </c>
      <c r="C2" s="1818"/>
      <c r="D2" s="1818"/>
      <c r="E2" s="1818"/>
      <c r="F2" s="1818"/>
      <c r="G2" s="1818"/>
      <c r="H2" s="3" t="s">
        <v>885</v>
      </c>
      <c r="I2" s="3"/>
    </row>
    <row r="3" spans="2:9" ht="24.6" customHeight="1" x14ac:dyDescent="0.2">
      <c r="B3" s="1885" t="s">
        <v>333</v>
      </c>
      <c r="C3" s="1885"/>
      <c r="D3" s="1885"/>
      <c r="E3" s="1885"/>
      <c r="F3" s="1885"/>
      <c r="G3" s="1885"/>
    </row>
    <row r="4" spans="2:9" ht="20.45" customHeight="1" x14ac:dyDescent="0.2">
      <c r="B4" s="1885" t="s">
        <v>334</v>
      </c>
      <c r="C4" s="1885"/>
      <c r="D4" s="1885"/>
      <c r="E4" s="1885"/>
      <c r="F4" s="1885"/>
      <c r="G4" s="1885"/>
    </row>
    <row r="5" spans="2:9" ht="18" customHeight="1" thickBot="1" x14ac:dyDescent="0.25">
      <c r="B5" s="1857" t="s">
        <v>335</v>
      </c>
      <c r="C5" s="1857"/>
      <c r="D5" s="1857"/>
      <c r="E5" s="1857"/>
      <c r="F5" s="1857"/>
      <c r="G5" s="1857"/>
    </row>
    <row r="6" spans="2:9" ht="15.75" customHeight="1" x14ac:dyDescent="0.2">
      <c r="B6" s="226"/>
      <c r="C6" s="226"/>
      <c r="D6" s="226"/>
      <c r="E6" s="226"/>
      <c r="F6" s="226"/>
      <c r="G6" s="226"/>
    </row>
    <row r="7" spans="2:9" ht="15.75" x14ac:dyDescent="0.25">
      <c r="B7" s="1948" t="s">
        <v>336</v>
      </c>
      <c r="C7" s="1969"/>
      <c r="D7" s="1969"/>
      <c r="E7" s="607" t="s">
        <v>337</v>
      </c>
      <c r="F7" s="1970" t="s">
        <v>338</v>
      </c>
      <c r="G7" s="1971"/>
    </row>
    <row r="8" spans="2:9" ht="15.75" x14ac:dyDescent="0.25">
      <c r="B8" s="1969"/>
      <c r="C8" s="1969"/>
      <c r="D8" s="1969"/>
      <c r="E8" s="608" t="s">
        <v>339</v>
      </c>
      <c r="F8" s="609" t="s">
        <v>340</v>
      </c>
      <c r="G8" s="609" t="s">
        <v>341</v>
      </c>
    </row>
    <row r="9" spans="2:9" ht="15.75" x14ac:dyDescent="0.25">
      <c r="B9" s="1969"/>
      <c r="C9" s="1969"/>
      <c r="D9" s="1969"/>
      <c r="E9" s="610" t="s">
        <v>342</v>
      </c>
      <c r="F9" s="611" t="s">
        <v>343</v>
      </c>
      <c r="G9" s="611" t="s">
        <v>344</v>
      </c>
    </row>
    <row r="10" spans="2:9" ht="18" customHeight="1" x14ac:dyDescent="0.2">
      <c r="B10" s="258">
        <v>1988</v>
      </c>
      <c r="C10" s="258" t="s">
        <v>345</v>
      </c>
      <c r="D10" s="612" t="s">
        <v>346</v>
      </c>
      <c r="E10" s="231">
        <v>10863</v>
      </c>
      <c r="F10" s="231">
        <v>14080</v>
      </c>
      <c r="G10" s="231">
        <v>14080</v>
      </c>
    </row>
    <row r="11" spans="2:9" ht="18" customHeight="1" x14ac:dyDescent="0.2">
      <c r="B11" s="258">
        <v>1989</v>
      </c>
      <c r="C11" s="258" t="s">
        <v>345</v>
      </c>
      <c r="D11" s="612" t="s">
        <v>347</v>
      </c>
      <c r="E11" s="231">
        <v>11950</v>
      </c>
      <c r="F11" s="231">
        <v>15488</v>
      </c>
      <c r="G11" s="231">
        <v>15488</v>
      </c>
    </row>
    <row r="12" spans="2:9" ht="18" customHeight="1" x14ac:dyDescent="0.2">
      <c r="B12" s="258">
        <v>1989</v>
      </c>
      <c r="C12" s="258" t="s">
        <v>345</v>
      </c>
      <c r="D12" s="612" t="s">
        <v>346</v>
      </c>
      <c r="E12" s="231">
        <v>11950</v>
      </c>
      <c r="F12" s="231">
        <v>18000</v>
      </c>
      <c r="G12" s="231">
        <v>15488</v>
      </c>
    </row>
    <row r="13" spans="2:9" ht="18" customHeight="1" x14ac:dyDescent="0.2">
      <c r="B13" s="258">
        <v>1989</v>
      </c>
      <c r="C13" s="258" t="s">
        <v>345</v>
      </c>
      <c r="D13" s="612" t="s">
        <v>348</v>
      </c>
      <c r="E13" s="231">
        <v>13384</v>
      </c>
      <c r="F13" s="231">
        <v>18000</v>
      </c>
      <c r="G13" s="231">
        <v>15488</v>
      </c>
    </row>
    <row r="14" spans="2:9" ht="18" customHeight="1" x14ac:dyDescent="0.2">
      <c r="B14" s="258">
        <v>1990</v>
      </c>
      <c r="C14" s="258" t="s">
        <v>345</v>
      </c>
      <c r="D14" s="612" t="s">
        <v>346</v>
      </c>
      <c r="E14" s="231">
        <v>19340</v>
      </c>
      <c r="F14" s="231">
        <v>26000</v>
      </c>
      <c r="G14" s="231">
        <v>22380</v>
      </c>
    </row>
    <row r="15" spans="2:9" ht="18" customHeight="1" x14ac:dyDescent="0.2">
      <c r="B15" s="258">
        <v>1991</v>
      </c>
      <c r="C15" s="258" t="s">
        <v>345</v>
      </c>
      <c r="D15" s="612" t="s">
        <v>346</v>
      </c>
      <c r="E15" s="231">
        <v>24542.46</v>
      </c>
      <c r="F15" s="231">
        <v>33000</v>
      </c>
      <c r="G15" s="231">
        <v>28400.22</v>
      </c>
    </row>
    <row r="16" spans="2:9" ht="18" customHeight="1" x14ac:dyDescent="0.2">
      <c r="B16" s="258">
        <v>1992</v>
      </c>
      <c r="C16" s="258" t="s">
        <v>345</v>
      </c>
      <c r="D16" s="612" t="s">
        <v>346</v>
      </c>
      <c r="E16" s="231">
        <v>28707</v>
      </c>
      <c r="F16" s="231">
        <v>38600</v>
      </c>
      <c r="G16" s="231">
        <v>33219</v>
      </c>
    </row>
    <row r="17" spans="2:7" ht="18" customHeight="1" x14ac:dyDescent="0.2">
      <c r="B17" s="258">
        <v>1993</v>
      </c>
      <c r="C17" s="258" t="s">
        <v>345</v>
      </c>
      <c r="D17" s="612" t="s">
        <v>346</v>
      </c>
      <c r="E17" s="231">
        <v>34210</v>
      </c>
      <c r="F17" s="231">
        <v>46000</v>
      </c>
      <c r="G17" s="231">
        <v>39587</v>
      </c>
    </row>
    <row r="18" spans="2:7" ht="18" customHeight="1" x14ac:dyDescent="0.2">
      <c r="B18" s="258">
        <v>1994</v>
      </c>
      <c r="C18" s="258" t="s">
        <v>345</v>
      </c>
      <c r="D18" s="612" t="s">
        <v>346</v>
      </c>
      <c r="E18" s="231">
        <v>38784</v>
      </c>
      <c r="F18" s="231">
        <v>52150</v>
      </c>
      <c r="G18" s="231">
        <v>44880</v>
      </c>
    </row>
    <row r="19" spans="2:7" ht="18" customHeight="1" x14ac:dyDescent="0.2">
      <c r="B19" s="258">
        <v>1995</v>
      </c>
      <c r="C19" s="258" t="s">
        <v>345</v>
      </c>
      <c r="D19" s="612" t="s">
        <v>346</v>
      </c>
      <c r="E19" s="231">
        <v>43804</v>
      </c>
      <c r="F19" s="231">
        <v>58900</v>
      </c>
      <c r="G19" s="231">
        <v>50689</v>
      </c>
    </row>
    <row r="20" spans="2:7" ht="18" customHeight="1" x14ac:dyDescent="0.2">
      <c r="B20" s="258">
        <v>1996</v>
      </c>
      <c r="C20" s="258" t="s">
        <v>345</v>
      </c>
      <c r="D20" s="612" t="s">
        <v>346</v>
      </c>
      <c r="E20" s="231">
        <v>48710</v>
      </c>
      <c r="F20" s="231">
        <v>65500</v>
      </c>
      <c r="G20" s="231">
        <v>56370</v>
      </c>
    </row>
    <row r="21" spans="2:7" ht="18" customHeight="1" x14ac:dyDescent="0.2">
      <c r="B21" s="258">
        <v>1997</v>
      </c>
      <c r="C21" s="258" t="s">
        <v>345</v>
      </c>
      <c r="D21" s="612" t="s">
        <v>346</v>
      </c>
      <c r="E21" s="231">
        <v>53094</v>
      </c>
      <c r="F21" s="231">
        <v>71400</v>
      </c>
      <c r="G21" s="231">
        <v>61445</v>
      </c>
    </row>
    <row r="22" spans="2:7" ht="18" customHeight="1" x14ac:dyDescent="0.2">
      <c r="B22" s="258">
        <v>1998</v>
      </c>
      <c r="C22" s="258" t="s">
        <v>345</v>
      </c>
      <c r="D22" s="612" t="s">
        <v>346</v>
      </c>
      <c r="E22" s="231">
        <v>57342</v>
      </c>
      <c r="F22" s="231">
        <v>80500</v>
      </c>
      <c r="G22" s="231">
        <v>66361</v>
      </c>
    </row>
    <row r="23" spans="2:7" ht="18" customHeight="1" x14ac:dyDescent="0.2">
      <c r="B23" s="258">
        <v>1999</v>
      </c>
      <c r="C23" s="258" t="s">
        <v>345</v>
      </c>
      <c r="D23" s="612" t="s">
        <v>346</v>
      </c>
      <c r="E23" s="231">
        <v>61929</v>
      </c>
      <c r="F23" s="231">
        <v>90500</v>
      </c>
      <c r="G23" s="231">
        <v>71670</v>
      </c>
    </row>
    <row r="24" spans="2:7" ht="18" customHeight="1" x14ac:dyDescent="0.2">
      <c r="B24" s="258">
        <v>2000</v>
      </c>
      <c r="C24" s="258" t="s">
        <v>345</v>
      </c>
      <c r="D24" s="612" t="s">
        <v>346</v>
      </c>
      <c r="E24" s="231">
        <v>66883</v>
      </c>
      <c r="F24" s="231">
        <v>100000</v>
      </c>
      <c r="G24" s="231">
        <v>77404</v>
      </c>
    </row>
    <row r="25" spans="2:7" ht="18" customHeight="1" x14ac:dyDescent="0.2">
      <c r="B25" s="258">
        <v>2001</v>
      </c>
      <c r="C25" s="258" t="s">
        <v>345</v>
      </c>
      <c r="D25" s="612" t="s">
        <v>346</v>
      </c>
      <c r="E25" s="231">
        <v>70562</v>
      </c>
      <c r="F25" s="231">
        <v>105500</v>
      </c>
      <c r="G25" s="231">
        <v>81661</v>
      </c>
    </row>
    <row r="26" spans="2:7" ht="18" customHeight="1" x14ac:dyDescent="0.2">
      <c r="B26" s="258">
        <v>2002</v>
      </c>
      <c r="C26" s="258" t="s">
        <v>345</v>
      </c>
      <c r="D26" s="612" t="s">
        <v>346</v>
      </c>
      <c r="E26" s="231">
        <v>72326</v>
      </c>
      <c r="F26" s="231">
        <v>111200</v>
      </c>
      <c r="G26" s="231">
        <v>83703</v>
      </c>
    </row>
    <row r="27" spans="2:7" ht="18" customHeight="1" x14ac:dyDescent="0.2">
      <c r="B27" s="258">
        <v>2003</v>
      </c>
      <c r="C27" s="258" t="s">
        <v>345</v>
      </c>
      <c r="D27" s="612" t="s">
        <v>349</v>
      </c>
      <c r="E27" s="231">
        <v>75219</v>
      </c>
      <c r="F27" s="231">
        <v>115648</v>
      </c>
      <c r="G27" s="231">
        <v>87051</v>
      </c>
    </row>
    <row r="28" spans="2:7" ht="18" customHeight="1" x14ac:dyDescent="0.2">
      <c r="B28" s="258">
        <v>2004</v>
      </c>
      <c r="C28" s="258" t="s">
        <v>345</v>
      </c>
      <c r="D28" s="612" t="s">
        <v>349</v>
      </c>
      <c r="E28" s="231">
        <v>78050</v>
      </c>
      <c r="F28" s="231">
        <v>120000</v>
      </c>
      <c r="G28" s="231">
        <v>90327</v>
      </c>
    </row>
    <row r="29" spans="2:7" ht="18" customHeight="1" x14ac:dyDescent="0.2">
      <c r="B29" s="258">
        <v>2005</v>
      </c>
      <c r="C29" s="258" t="s">
        <v>345</v>
      </c>
      <c r="D29" s="612" t="s">
        <v>349</v>
      </c>
      <c r="E29" s="231">
        <v>82889</v>
      </c>
      <c r="F29" s="231">
        <v>127500</v>
      </c>
      <c r="G29" s="231">
        <v>95927</v>
      </c>
    </row>
    <row r="30" spans="2:7" ht="18" customHeight="1" x14ac:dyDescent="0.2">
      <c r="B30" s="258">
        <v>2006</v>
      </c>
      <c r="C30" s="258"/>
      <c r="D30" s="612" t="s">
        <v>349</v>
      </c>
      <c r="E30" s="231">
        <v>87697</v>
      </c>
      <c r="F30" s="231">
        <v>135000</v>
      </c>
      <c r="G30" s="231">
        <v>101491</v>
      </c>
    </row>
    <row r="31" spans="2:7" ht="18" customHeight="1" x14ac:dyDescent="0.2">
      <c r="B31" s="258">
        <v>2007</v>
      </c>
      <c r="C31" s="258" t="s">
        <v>345</v>
      </c>
      <c r="D31" s="612" t="s">
        <v>349</v>
      </c>
      <c r="E31" s="231">
        <v>92897</v>
      </c>
      <c r="F31" s="231">
        <v>144000</v>
      </c>
      <c r="G31" s="231">
        <v>107509</v>
      </c>
    </row>
    <row r="32" spans="2:7" ht="18" customHeight="1" x14ac:dyDescent="0.2">
      <c r="B32" s="258">
        <v>2008</v>
      </c>
      <c r="C32" s="258" t="s">
        <v>350</v>
      </c>
      <c r="D32" s="612" t="s">
        <v>349</v>
      </c>
      <c r="E32" s="231">
        <v>102558</v>
      </c>
      <c r="F32" s="231">
        <v>159000</v>
      </c>
      <c r="G32" s="231">
        <v>118690</v>
      </c>
    </row>
    <row r="33" spans="2:7" ht="18" customHeight="1" x14ac:dyDescent="0.2">
      <c r="B33" s="258">
        <v>2009</v>
      </c>
      <c r="C33" s="258" t="s">
        <v>351</v>
      </c>
      <c r="D33" s="612" t="s">
        <v>349</v>
      </c>
      <c r="E33" s="231">
        <v>106435</v>
      </c>
      <c r="F33" s="231">
        <v>165000</v>
      </c>
      <c r="G33" s="231">
        <v>123176</v>
      </c>
    </row>
    <row r="34" spans="2:7" ht="18" customHeight="1" x14ac:dyDescent="0.2">
      <c r="B34" s="258">
        <v>2010</v>
      </c>
      <c r="C34" s="258" t="s">
        <v>345</v>
      </c>
      <c r="D34" s="612" t="s">
        <v>349</v>
      </c>
      <c r="E34" s="231">
        <v>110950</v>
      </c>
      <c r="F34" s="231">
        <v>172000</v>
      </c>
      <c r="G34" s="231">
        <v>128402</v>
      </c>
    </row>
    <row r="35" spans="2:7" ht="18" customHeight="1" x14ac:dyDescent="0.2">
      <c r="B35" s="258">
        <v>2011</v>
      </c>
      <c r="C35" s="258" t="s">
        <v>345</v>
      </c>
      <c r="D35" s="612" t="s">
        <v>349</v>
      </c>
      <c r="E35" s="231">
        <v>117401</v>
      </c>
      <c r="F35" s="231">
        <v>182000</v>
      </c>
      <c r="G35" s="231">
        <v>135867</v>
      </c>
    </row>
    <row r="36" spans="2:7" ht="18" customHeight="1" x14ac:dyDescent="0.2">
      <c r="B36" s="258">
        <v>2012</v>
      </c>
      <c r="C36" s="258" t="s">
        <v>345</v>
      </c>
      <c r="D36" s="612" t="s">
        <v>349</v>
      </c>
      <c r="E36" s="231">
        <v>124497</v>
      </c>
      <c r="F36" s="231">
        <v>193000</v>
      </c>
      <c r="G36" s="231">
        <v>144079</v>
      </c>
    </row>
    <row r="37" spans="2:7" ht="18" customHeight="1" x14ac:dyDescent="0.2">
      <c r="B37" s="258">
        <v>2013</v>
      </c>
      <c r="C37" s="258" t="s">
        <v>345</v>
      </c>
      <c r="D37" s="612" t="s">
        <v>352</v>
      </c>
      <c r="E37" s="231">
        <v>135463</v>
      </c>
      <c r="F37" s="231">
        <v>210000</v>
      </c>
      <c r="G37" s="231">
        <v>156770</v>
      </c>
    </row>
    <row r="38" spans="2:7" ht="18" customHeight="1" x14ac:dyDescent="0.2">
      <c r="B38" s="258">
        <v>2014</v>
      </c>
      <c r="C38" s="258" t="s">
        <v>345</v>
      </c>
      <c r="D38" s="612" t="s">
        <v>349</v>
      </c>
      <c r="E38" s="231">
        <v>145139</v>
      </c>
      <c r="F38" s="231">
        <v>225000</v>
      </c>
      <c r="G38" s="231">
        <v>167968</v>
      </c>
    </row>
    <row r="39" spans="2:7" ht="18" customHeight="1" x14ac:dyDescent="0.2">
      <c r="B39" s="258">
        <v>2015</v>
      </c>
      <c r="C39" s="258" t="s">
        <v>345</v>
      </c>
      <c r="D39" s="612" t="s">
        <v>349</v>
      </c>
      <c r="E39" s="231">
        <v>155460</v>
      </c>
      <c r="F39" s="231">
        <v>241000</v>
      </c>
      <c r="G39" s="231">
        <v>179912</v>
      </c>
    </row>
    <row r="40" spans="2:7" ht="18" customHeight="1" x14ac:dyDescent="0.2">
      <c r="B40" s="258">
        <v>2016</v>
      </c>
      <c r="C40" s="258" t="s">
        <v>345</v>
      </c>
      <c r="D40" s="612" t="s">
        <v>353</v>
      </c>
      <c r="E40" s="231">
        <v>166103</v>
      </c>
      <c r="F40" s="231">
        <v>270000</v>
      </c>
      <c r="G40" s="231">
        <v>197082</v>
      </c>
    </row>
    <row r="41" spans="2:7" ht="18" customHeight="1" x14ac:dyDescent="0.2">
      <c r="B41" s="258">
        <v>2017</v>
      </c>
      <c r="C41" s="258" t="s">
        <v>345</v>
      </c>
      <c r="D41" s="612" t="s">
        <v>349</v>
      </c>
      <c r="E41" s="231">
        <v>178037</v>
      </c>
      <c r="F41" s="231">
        <v>276000</v>
      </c>
      <c r="G41" s="231">
        <v>206041</v>
      </c>
    </row>
    <row r="42" spans="2:7" ht="18" customHeight="1" x14ac:dyDescent="0.2">
      <c r="B42" s="357" t="s">
        <v>354</v>
      </c>
      <c r="C42" s="80"/>
      <c r="D42" s="80"/>
    </row>
    <row r="45" spans="2:7" ht="15.75" x14ac:dyDescent="0.25">
      <c r="G45" s="613"/>
    </row>
    <row r="51" spans="3:3" x14ac:dyDescent="0.2">
      <c r="C51" s="184" t="str">
        <f>CONCATENATE('54'!B3:G3)</f>
        <v/>
      </c>
    </row>
  </sheetData>
  <mergeCells count="6">
    <mergeCell ref="B2:G2"/>
    <mergeCell ref="B3:G3"/>
    <mergeCell ref="B4:G4"/>
    <mergeCell ref="B5:G5"/>
    <mergeCell ref="B7:D9"/>
    <mergeCell ref="F7:G7"/>
  </mergeCells>
  <hyperlinks>
    <hyperlink ref="H2" location="'Indice Total'!A7"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6"/>
  <sheetViews>
    <sheetView showGridLines="0" zoomScale="90" zoomScaleNormal="90" workbookViewId="0"/>
  </sheetViews>
  <sheetFormatPr baseColWidth="10" defaultColWidth="10.28515625" defaultRowHeight="19.5" customHeight="1" x14ac:dyDescent="0.2"/>
  <cols>
    <col min="1" max="1" width="23.7109375" style="184" customWidth="1"/>
    <col min="2" max="2" width="21.28515625" style="184" customWidth="1"/>
    <col min="3" max="3" width="5.85546875" style="184" customWidth="1"/>
    <col min="4" max="4" width="26.7109375" style="184" customWidth="1"/>
    <col min="5" max="5" width="10.28515625" style="184"/>
    <col min="6" max="6" width="29.42578125" style="184" customWidth="1"/>
    <col min="7" max="16384" width="10.28515625" style="184"/>
  </cols>
  <sheetData>
    <row r="1" spans="2:8" ht="42.95" customHeight="1" x14ac:dyDescent="0.2"/>
    <row r="2" spans="2:8" ht="21" customHeight="1" x14ac:dyDescent="0.25">
      <c r="B2" s="1818" t="s">
        <v>355</v>
      </c>
      <c r="C2" s="1818"/>
      <c r="D2" s="1818"/>
      <c r="E2" s="3" t="s">
        <v>885</v>
      </c>
      <c r="F2" s="515"/>
      <c r="G2" s="515"/>
      <c r="H2" s="515"/>
    </row>
    <row r="3" spans="2:8" ht="36" customHeight="1" x14ac:dyDescent="0.2">
      <c r="B3" s="1809" t="s">
        <v>356</v>
      </c>
      <c r="C3" s="1809"/>
      <c r="D3" s="1809"/>
    </row>
    <row r="4" spans="2:8" ht="16.5" customHeight="1" x14ac:dyDescent="0.2">
      <c r="B4" s="1885" t="s">
        <v>357</v>
      </c>
      <c r="C4" s="1885"/>
      <c r="D4" s="1885"/>
    </row>
    <row r="5" spans="2:8" ht="19.5" customHeight="1" thickBot="1" x14ac:dyDescent="0.25">
      <c r="B5" s="1857" t="s">
        <v>358</v>
      </c>
      <c r="C5" s="1857"/>
      <c r="D5" s="1857"/>
    </row>
    <row r="6" spans="2:8" ht="14.25" customHeight="1" x14ac:dyDescent="0.2">
      <c r="B6" s="226"/>
      <c r="C6" s="226"/>
      <c r="D6" s="226"/>
    </row>
    <row r="7" spans="2:8" ht="24.75" customHeight="1" x14ac:dyDescent="0.25">
      <c r="B7" s="537" t="s">
        <v>359</v>
      </c>
      <c r="C7" s="607"/>
      <c r="D7" s="537" t="s">
        <v>360</v>
      </c>
    </row>
    <row r="8" spans="2:8" ht="17.25" customHeight="1" x14ac:dyDescent="0.2">
      <c r="B8" s="602" t="s">
        <v>361</v>
      </c>
      <c r="C8" s="614" t="s">
        <v>362</v>
      </c>
      <c r="D8" s="231">
        <v>34500</v>
      </c>
    </row>
    <row r="9" spans="2:8" ht="17.25" customHeight="1" x14ac:dyDescent="0.2">
      <c r="B9" s="602" t="s">
        <v>363</v>
      </c>
      <c r="C9" s="602"/>
      <c r="D9" s="231">
        <v>39113</v>
      </c>
    </row>
    <row r="10" spans="2:8" ht="17.25" customHeight="1" x14ac:dyDescent="0.2">
      <c r="B10" s="602" t="s">
        <v>364</v>
      </c>
      <c r="C10" s="602"/>
      <c r="D10" s="231">
        <v>44175</v>
      </c>
    </row>
    <row r="11" spans="2:8" ht="17.25" customHeight="1" x14ac:dyDescent="0.2">
      <c r="B11" s="602" t="s">
        <v>365</v>
      </c>
      <c r="C11" s="602"/>
      <c r="D11" s="231">
        <v>49125</v>
      </c>
    </row>
    <row r="12" spans="2:8" ht="17.25" customHeight="1" x14ac:dyDescent="0.2">
      <c r="B12" s="602" t="s">
        <v>366</v>
      </c>
      <c r="C12" s="602"/>
      <c r="D12" s="231">
        <v>53550</v>
      </c>
    </row>
    <row r="13" spans="2:8" ht="17.25" customHeight="1" x14ac:dyDescent="0.2">
      <c r="B13" s="602" t="s">
        <v>367</v>
      </c>
      <c r="C13" s="602"/>
      <c r="D13" s="231">
        <v>60375</v>
      </c>
    </row>
    <row r="14" spans="2:8" ht="17.25" customHeight="1" x14ac:dyDescent="0.2">
      <c r="B14" s="602" t="s">
        <v>368</v>
      </c>
      <c r="C14" s="602"/>
      <c r="D14" s="231">
        <v>67875</v>
      </c>
      <c r="E14" s="547"/>
      <c r="F14" s="547"/>
      <c r="G14" s="547"/>
    </row>
    <row r="15" spans="2:8" ht="17.25" customHeight="1" x14ac:dyDescent="0.2">
      <c r="B15" s="602" t="s">
        <v>369</v>
      </c>
      <c r="C15" s="602"/>
      <c r="D15" s="231">
        <v>75000</v>
      </c>
      <c r="E15" s="547"/>
      <c r="F15" s="547"/>
      <c r="G15" s="547"/>
    </row>
    <row r="16" spans="2:8" ht="17.25" customHeight="1" x14ac:dyDescent="0.2">
      <c r="B16" s="602" t="s">
        <v>370</v>
      </c>
      <c r="C16" s="602"/>
      <c r="D16" s="231">
        <v>79125</v>
      </c>
      <c r="E16" s="547"/>
      <c r="F16" s="547"/>
      <c r="G16" s="547"/>
    </row>
    <row r="17" spans="2:7" ht="17.25" customHeight="1" x14ac:dyDescent="0.2">
      <c r="B17" s="602" t="s">
        <v>371</v>
      </c>
      <c r="C17" s="602"/>
      <c r="D17" s="231">
        <v>83400</v>
      </c>
      <c r="E17" s="547"/>
      <c r="F17" s="547"/>
      <c r="G17" s="547"/>
    </row>
    <row r="18" spans="2:7" ht="17.25" customHeight="1" x14ac:dyDescent="0.2">
      <c r="B18" s="602" t="s">
        <v>372</v>
      </c>
      <c r="C18" s="602"/>
      <c r="D18" s="231">
        <v>86736</v>
      </c>
      <c r="E18" s="547"/>
      <c r="F18" s="547"/>
      <c r="G18" s="547"/>
    </row>
    <row r="19" spans="2:7" ht="17.25" customHeight="1" x14ac:dyDescent="0.2">
      <c r="B19" s="602" t="s">
        <v>373</v>
      </c>
      <c r="C19" s="602"/>
      <c r="D19" s="231">
        <v>90000</v>
      </c>
      <c r="E19" s="547"/>
      <c r="F19" s="547"/>
      <c r="G19" s="547"/>
    </row>
    <row r="20" spans="2:7" ht="17.25" customHeight="1" x14ac:dyDescent="0.2">
      <c r="B20" s="602" t="s">
        <v>374</v>
      </c>
      <c r="C20" s="602"/>
      <c r="D20" s="231">
        <v>95625</v>
      </c>
      <c r="E20" s="547"/>
      <c r="F20" s="547"/>
      <c r="G20" s="547"/>
    </row>
    <row r="21" spans="2:7" ht="17.25" customHeight="1" x14ac:dyDescent="0.2">
      <c r="B21" s="602" t="s">
        <v>375</v>
      </c>
      <c r="C21" s="602"/>
      <c r="D21" s="231">
        <v>101250</v>
      </c>
      <c r="E21" s="547"/>
      <c r="F21" s="547"/>
      <c r="G21" s="547"/>
    </row>
    <row r="22" spans="2:7" ht="17.25" customHeight="1" x14ac:dyDescent="0.2">
      <c r="B22" s="602" t="s">
        <v>376</v>
      </c>
      <c r="C22" s="602"/>
      <c r="D22" s="231">
        <v>108000</v>
      </c>
      <c r="E22" s="547"/>
      <c r="F22" s="547"/>
      <c r="G22" s="547"/>
    </row>
    <row r="23" spans="2:7" ht="17.25" customHeight="1" x14ac:dyDescent="0.2">
      <c r="B23" s="602" t="s">
        <v>377</v>
      </c>
      <c r="C23" s="602"/>
      <c r="D23" s="231">
        <v>119250</v>
      </c>
      <c r="E23" s="547"/>
      <c r="F23" s="547"/>
      <c r="G23" s="547"/>
    </row>
    <row r="24" spans="2:7" ht="17.25" customHeight="1" x14ac:dyDescent="0.2">
      <c r="B24" s="602" t="s">
        <v>378</v>
      </c>
      <c r="C24" s="615"/>
      <c r="D24" s="231">
        <v>131970</v>
      </c>
      <c r="E24" s="547"/>
      <c r="F24" s="547"/>
      <c r="G24" s="547"/>
    </row>
    <row r="25" spans="2:7" ht="17.25" customHeight="1" x14ac:dyDescent="0.2">
      <c r="B25" s="602" t="s">
        <v>379</v>
      </c>
      <c r="C25" s="615"/>
      <c r="D25" s="231">
        <v>136950</v>
      </c>
      <c r="E25" s="547"/>
      <c r="F25" s="547"/>
      <c r="G25" s="547"/>
    </row>
    <row r="26" spans="2:7" ht="17.25" customHeight="1" x14ac:dyDescent="0.2">
      <c r="B26" s="602" t="s">
        <v>380</v>
      </c>
      <c r="C26" s="615"/>
      <c r="D26" s="231">
        <v>151800</v>
      </c>
      <c r="E26" s="547"/>
      <c r="F26" s="547"/>
      <c r="G26" s="547"/>
    </row>
    <row r="27" spans="2:7" ht="17.25" customHeight="1" x14ac:dyDescent="0.2">
      <c r="B27" s="602" t="s">
        <v>381</v>
      </c>
      <c r="C27" s="615"/>
      <c r="D27" s="231">
        <v>158240</v>
      </c>
    </row>
    <row r="28" spans="2:7" ht="17.25" customHeight="1" x14ac:dyDescent="0.2">
      <c r="B28" s="616" t="s">
        <v>382</v>
      </c>
      <c r="C28" s="615" t="s">
        <v>383</v>
      </c>
      <c r="D28" s="617">
        <v>172000</v>
      </c>
    </row>
    <row r="29" spans="2:7" ht="17.25" customHeight="1" x14ac:dyDescent="0.2">
      <c r="B29" s="616" t="s">
        <v>384</v>
      </c>
      <c r="C29" s="618"/>
      <c r="D29" s="617">
        <v>182000</v>
      </c>
    </row>
    <row r="30" spans="2:7" ht="17.25" customHeight="1" x14ac:dyDescent="0.2">
      <c r="B30" s="616" t="s">
        <v>385</v>
      </c>
      <c r="C30" s="618"/>
      <c r="D30" s="617">
        <v>193000</v>
      </c>
    </row>
    <row r="31" spans="2:7" ht="17.25" customHeight="1" x14ac:dyDescent="0.2">
      <c r="B31" s="616" t="s">
        <v>386</v>
      </c>
      <c r="C31" s="618"/>
      <c r="D31" s="617">
        <v>210000</v>
      </c>
    </row>
    <row r="32" spans="2:7" ht="17.25" customHeight="1" x14ac:dyDescent="0.2">
      <c r="B32" s="616" t="s">
        <v>387</v>
      </c>
      <c r="C32" s="618"/>
      <c r="D32" s="617">
        <v>225000</v>
      </c>
    </row>
    <row r="33" spans="2:6" ht="17.25" customHeight="1" x14ac:dyDescent="0.2">
      <c r="B33" s="616" t="s">
        <v>388</v>
      </c>
      <c r="C33" s="618"/>
      <c r="D33" s="617">
        <v>241000</v>
      </c>
    </row>
    <row r="34" spans="2:6" ht="17.25" customHeight="1" x14ac:dyDescent="0.2">
      <c r="B34" s="616" t="s">
        <v>389</v>
      </c>
      <c r="C34" s="615" t="s">
        <v>390</v>
      </c>
      <c r="D34" s="617">
        <v>270000</v>
      </c>
    </row>
    <row r="35" spans="2:6" ht="17.25" customHeight="1" x14ac:dyDescent="0.2">
      <c r="B35" s="616" t="s">
        <v>391</v>
      </c>
      <c r="C35" s="544"/>
      <c r="D35" s="617">
        <v>276000</v>
      </c>
    </row>
    <row r="36" spans="2:6" ht="48.75" customHeight="1" x14ac:dyDescent="0.2">
      <c r="B36" s="1918" t="s">
        <v>392</v>
      </c>
      <c r="C36" s="1918"/>
      <c r="D36" s="1918"/>
    </row>
    <row r="37" spans="2:6" ht="46.5" customHeight="1" x14ac:dyDescent="0.2">
      <c r="B37" s="1915" t="s">
        <v>393</v>
      </c>
      <c r="C37" s="1972"/>
      <c r="D37" s="1972"/>
    </row>
    <row r="38" spans="2:6" ht="21.75" customHeight="1" x14ac:dyDescent="0.2">
      <c r="B38" s="1915" t="s">
        <v>394</v>
      </c>
      <c r="C38" s="1972"/>
      <c r="D38" s="1972"/>
    </row>
    <row r="39" spans="2:6" ht="15" x14ac:dyDescent="0.2">
      <c r="B39" s="1973"/>
      <c r="C39" s="1974"/>
      <c r="D39" s="1974"/>
    </row>
    <row r="40" spans="2:6" ht="39.75" customHeight="1" x14ac:dyDescent="0.2">
      <c r="B40" s="1973"/>
      <c r="C40" s="1974"/>
      <c r="D40" s="1974"/>
    </row>
    <row r="41" spans="2:6" ht="15.75" x14ac:dyDescent="0.2">
      <c r="B41" s="1973"/>
      <c r="C41" s="1974"/>
      <c r="D41" s="1974"/>
      <c r="F41" s="619"/>
    </row>
    <row r="42" spans="2:6" ht="56.25" customHeight="1" x14ac:dyDescent="0.2">
      <c r="B42" s="1973"/>
      <c r="C42" s="1974"/>
      <c r="D42" s="1974"/>
    </row>
    <row r="46" spans="2:6" ht="64.900000000000006" customHeight="1" x14ac:dyDescent="0.2"/>
  </sheetData>
  <mergeCells count="11">
    <mergeCell ref="B38:D38"/>
    <mergeCell ref="B39:D39"/>
    <mergeCell ref="B40:D40"/>
    <mergeCell ref="B41:D41"/>
    <mergeCell ref="B42:D42"/>
    <mergeCell ref="B37:D37"/>
    <mergeCell ref="B2:D2"/>
    <mergeCell ref="B3:D3"/>
    <mergeCell ref="B4:D4"/>
    <mergeCell ref="B5:D5"/>
    <mergeCell ref="B36:D36"/>
  </mergeCells>
  <hyperlinks>
    <hyperlink ref="E2" location="'Indice Total'!A7" display="Volver"/>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M23"/>
  <sheetViews>
    <sheetView showGridLines="0" zoomScale="90" zoomScaleNormal="90" workbookViewId="0"/>
  </sheetViews>
  <sheetFormatPr baseColWidth="10" defaultColWidth="12.5703125" defaultRowHeight="15" x14ac:dyDescent="0.2"/>
  <cols>
    <col min="1" max="1" width="23.7109375" style="184" customWidth="1"/>
    <col min="2" max="2" width="16" style="184" customWidth="1"/>
    <col min="3" max="4" width="15.140625" style="184" customWidth="1"/>
    <col min="5" max="7" width="15" style="184" customWidth="1"/>
    <col min="8" max="8" width="12.5703125" style="184"/>
    <col min="9" max="11" width="10.42578125" style="184" bestFit="1" customWidth="1"/>
    <col min="12" max="12" width="12.5703125" style="184"/>
    <col min="13" max="13" width="16" style="184" bestFit="1" customWidth="1"/>
    <col min="14" max="254" width="12.5703125" style="184"/>
    <col min="255" max="255" width="16" style="184" customWidth="1"/>
    <col min="256" max="259" width="15.140625" style="184" customWidth="1"/>
    <col min="260" max="260" width="15" style="184" customWidth="1"/>
    <col min="261" max="510" width="12.5703125" style="184"/>
    <col min="511" max="511" width="16" style="184" customWidth="1"/>
    <col min="512" max="515" width="15.140625" style="184" customWidth="1"/>
    <col min="516" max="516" width="15" style="184" customWidth="1"/>
    <col min="517" max="766" width="12.5703125" style="184"/>
    <col min="767" max="767" width="16" style="184" customWidth="1"/>
    <col min="768" max="771" width="15.140625" style="184" customWidth="1"/>
    <col min="772" max="772" width="15" style="184" customWidth="1"/>
    <col min="773" max="1022" width="12.5703125" style="184"/>
    <col min="1023" max="1023" width="16" style="184" customWidth="1"/>
    <col min="1024" max="1027" width="15.140625" style="184" customWidth="1"/>
    <col min="1028" max="1028" width="15" style="184" customWidth="1"/>
    <col min="1029" max="1278" width="12.5703125" style="184"/>
    <col min="1279" max="1279" width="16" style="184" customWidth="1"/>
    <col min="1280" max="1283" width="15.140625" style="184" customWidth="1"/>
    <col min="1284" max="1284" width="15" style="184" customWidth="1"/>
    <col min="1285" max="1534" width="12.5703125" style="184"/>
    <col min="1535" max="1535" width="16" style="184" customWidth="1"/>
    <col min="1536" max="1539" width="15.140625" style="184" customWidth="1"/>
    <col min="1540" max="1540" width="15" style="184" customWidth="1"/>
    <col min="1541" max="1790" width="12.5703125" style="184"/>
    <col min="1791" max="1791" width="16" style="184" customWidth="1"/>
    <col min="1792" max="1795" width="15.140625" style="184" customWidth="1"/>
    <col min="1796" max="1796" width="15" style="184" customWidth="1"/>
    <col min="1797" max="2046" width="12.5703125" style="184"/>
    <col min="2047" max="2047" width="16" style="184" customWidth="1"/>
    <col min="2048" max="2051" width="15.140625" style="184" customWidth="1"/>
    <col min="2052" max="2052" width="15" style="184" customWidth="1"/>
    <col min="2053" max="2302" width="12.5703125" style="184"/>
    <col min="2303" max="2303" width="16" style="184" customWidth="1"/>
    <col min="2304" max="2307" width="15.140625" style="184" customWidth="1"/>
    <col min="2308" max="2308" width="15" style="184" customWidth="1"/>
    <col min="2309" max="2558" width="12.5703125" style="184"/>
    <col min="2559" max="2559" width="16" style="184" customWidth="1"/>
    <col min="2560" max="2563" width="15.140625" style="184" customWidth="1"/>
    <col min="2564" max="2564" width="15" style="184" customWidth="1"/>
    <col min="2565" max="2814" width="12.5703125" style="184"/>
    <col min="2815" max="2815" width="16" style="184" customWidth="1"/>
    <col min="2816" max="2819" width="15.140625" style="184" customWidth="1"/>
    <col min="2820" max="2820" width="15" style="184" customWidth="1"/>
    <col min="2821" max="3070" width="12.5703125" style="184"/>
    <col min="3071" max="3071" width="16" style="184" customWidth="1"/>
    <col min="3072" max="3075" width="15.140625" style="184" customWidth="1"/>
    <col min="3076" max="3076" width="15" style="184" customWidth="1"/>
    <col min="3077" max="3326" width="12.5703125" style="184"/>
    <col min="3327" max="3327" width="16" style="184" customWidth="1"/>
    <col min="3328" max="3331" width="15.140625" style="184" customWidth="1"/>
    <col min="3332" max="3332" width="15" style="184" customWidth="1"/>
    <col min="3333" max="3582" width="12.5703125" style="184"/>
    <col min="3583" max="3583" width="16" style="184" customWidth="1"/>
    <col min="3584" max="3587" width="15.140625" style="184" customWidth="1"/>
    <col min="3588" max="3588" width="15" style="184" customWidth="1"/>
    <col min="3589" max="3838" width="12.5703125" style="184"/>
    <col min="3839" max="3839" width="16" style="184" customWidth="1"/>
    <col min="3840" max="3843" width="15.140625" style="184" customWidth="1"/>
    <col min="3844" max="3844" width="15" style="184" customWidth="1"/>
    <col min="3845" max="4094" width="12.5703125" style="184"/>
    <col min="4095" max="4095" width="16" style="184" customWidth="1"/>
    <col min="4096" max="4099" width="15.140625" style="184" customWidth="1"/>
    <col min="4100" max="4100" width="15" style="184" customWidth="1"/>
    <col min="4101" max="4350" width="12.5703125" style="184"/>
    <col min="4351" max="4351" width="16" style="184" customWidth="1"/>
    <col min="4352" max="4355" width="15.140625" style="184" customWidth="1"/>
    <col min="4356" max="4356" width="15" style="184" customWidth="1"/>
    <col min="4357" max="4606" width="12.5703125" style="184"/>
    <col min="4607" max="4607" width="16" style="184" customWidth="1"/>
    <col min="4608" max="4611" width="15.140625" style="184" customWidth="1"/>
    <col min="4612" max="4612" width="15" style="184" customWidth="1"/>
    <col min="4613" max="4862" width="12.5703125" style="184"/>
    <col min="4863" max="4863" width="16" style="184" customWidth="1"/>
    <col min="4864" max="4867" width="15.140625" style="184" customWidth="1"/>
    <col min="4868" max="4868" width="15" style="184" customWidth="1"/>
    <col min="4869" max="5118" width="12.5703125" style="184"/>
    <col min="5119" max="5119" width="16" style="184" customWidth="1"/>
    <col min="5120" max="5123" width="15.140625" style="184" customWidth="1"/>
    <col min="5124" max="5124" width="15" style="184" customWidth="1"/>
    <col min="5125" max="5374" width="12.5703125" style="184"/>
    <col min="5375" max="5375" width="16" style="184" customWidth="1"/>
    <col min="5376" max="5379" width="15.140625" style="184" customWidth="1"/>
    <col min="5380" max="5380" width="15" style="184" customWidth="1"/>
    <col min="5381" max="5630" width="12.5703125" style="184"/>
    <col min="5631" max="5631" width="16" style="184" customWidth="1"/>
    <col min="5632" max="5635" width="15.140625" style="184" customWidth="1"/>
    <col min="5636" max="5636" width="15" style="184" customWidth="1"/>
    <col min="5637" max="5886" width="12.5703125" style="184"/>
    <col min="5887" max="5887" width="16" style="184" customWidth="1"/>
    <col min="5888" max="5891" width="15.140625" style="184" customWidth="1"/>
    <col min="5892" max="5892" width="15" style="184" customWidth="1"/>
    <col min="5893" max="6142" width="12.5703125" style="184"/>
    <col min="6143" max="6143" width="16" style="184" customWidth="1"/>
    <col min="6144" max="6147" width="15.140625" style="184" customWidth="1"/>
    <col min="6148" max="6148" width="15" style="184" customWidth="1"/>
    <col min="6149" max="6398" width="12.5703125" style="184"/>
    <col min="6399" max="6399" width="16" style="184" customWidth="1"/>
    <col min="6400" max="6403" width="15.140625" style="184" customWidth="1"/>
    <col min="6404" max="6404" width="15" style="184" customWidth="1"/>
    <col min="6405" max="6654" width="12.5703125" style="184"/>
    <col min="6655" max="6655" width="16" style="184" customWidth="1"/>
    <col min="6656" max="6659" width="15.140625" style="184" customWidth="1"/>
    <col min="6660" max="6660" width="15" style="184" customWidth="1"/>
    <col min="6661" max="6910" width="12.5703125" style="184"/>
    <col min="6911" max="6911" width="16" style="184" customWidth="1"/>
    <col min="6912" max="6915" width="15.140625" style="184" customWidth="1"/>
    <col min="6916" max="6916" width="15" style="184" customWidth="1"/>
    <col min="6917" max="7166" width="12.5703125" style="184"/>
    <col min="7167" max="7167" width="16" style="184" customWidth="1"/>
    <col min="7168" max="7171" width="15.140625" style="184" customWidth="1"/>
    <col min="7172" max="7172" width="15" style="184" customWidth="1"/>
    <col min="7173" max="7422" width="12.5703125" style="184"/>
    <col min="7423" max="7423" width="16" style="184" customWidth="1"/>
    <col min="7424" max="7427" width="15.140625" style="184" customWidth="1"/>
    <col min="7428" max="7428" width="15" style="184" customWidth="1"/>
    <col min="7429" max="7678" width="12.5703125" style="184"/>
    <col min="7679" max="7679" width="16" style="184" customWidth="1"/>
    <col min="7680" max="7683" width="15.140625" style="184" customWidth="1"/>
    <col min="7684" max="7684" width="15" style="184" customWidth="1"/>
    <col min="7685" max="7934" width="12.5703125" style="184"/>
    <col min="7935" max="7935" width="16" style="184" customWidth="1"/>
    <col min="7936" max="7939" width="15.140625" style="184" customWidth="1"/>
    <col min="7940" max="7940" width="15" style="184" customWidth="1"/>
    <col min="7941" max="8190" width="12.5703125" style="184"/>
    <col min="8191" max="8191" width="16" style="184" customWidth="1"/>
    <col min="8192" max="8195" width="15.140625" style="184" customWidth="1"/>
    <col min="8196" max="8196" width="15" style="184" customWidth="1"/>
    <col min="8197" max="8446" width="12.5703125" style="184"/>
    <col min="8447" max="8447" width="16" style="184" customWidth="1"/>
    <col min="8448" max="8451" width="15.140625" style="184" customWidth="1"/>
    <col min="8452" max="8452" width="15" style="184" customWidth="1"/>
    <col min="8453" max="8702" width="12.5703125" style="184"/>
    <col min="8703" max="8703" width="16" style="184" customWidth="1"/>
    <col min="8704" max="8707" width="15.140625" style="184" customWidth="1"/>
    <col min="8708" max="8708" width="15" style="184" customWidth="1"/>
    <col min="8709" max="8958" width="12.5703125" style="184"/>
    <col min="8959" max="8959" width="16" style="184" customWidth="1"/>
    <col min="8960" max="8963" width="15.140625" style="184" customWidth="1"/>
    <col min="8964" max="8964" width="15" style="184" customWidth="1"/>
    <col min="8965" max="9214" width="12.5703125" style="184"/>
    <col min="9215" max="9215" width="16" style="184" customWidth="1"/>
    <col min="9216" max="9219" width="15.140625" style="184" customWidth="1"/>
    <col min="9220" max="9220" width="15" style="184" customWidth="1"/>
    <col min="9221" max="9470" width="12.5703125" style="184"/>
    <col min="9471" max="9471" width="16" style="184" customWidth="1"/>
    <col min="9472" max="9475" width="15.140625" style="184" customWidth="1"/>
    <col min="9476" max="9476" width="15" style="184" customWidth="1"/>
    <col min="9477" max="9726" width="12.5703125" style="184"/>
    <col min="9727" max="9727" width="16" style="184" customWidth="1"/>
    <col min="9728" max="9731" width="15.140625" style="184" customWidth="1"/>
    <col min="9732" max="9732" width="15" style="184" customWidth="1"/>
    <col min="9733" max="9982" width="12.5703125" style="184"/>
    <col min="9983" max="9983" width="16" style="184" customWidth="1"/>
    <col min="9984" max="9987" width="15.140625" style="184" customWidth="1"/>
    <col min="9988" max="9988" width="15" style="184" customWidth="1"/>
    <col min="9989" max="10238" width="12.5703125" style="184"/>
    <col min="10239" max="10239" width="16" style="184" customWidth="1"/>
    <col min="10240" max="10243" width="15.140625" style="184" customWidth="1"/>
    <col min="10244" max="10244" width="15" style="184" customWidth="1"/>
    <col min="10245" max="10494" width="12.5703125" style="184"/>
    <col min="10495" max="10495" width="16" style="184" customWidth="1"/>
    <col min="10496" max="10499" width="15.140625" style="184" customWidth="1"/>
    <col min="10500" max="10500" width="15" style="184" customWidth="1"/>
    <col min="10501" max="10750" width="12.5703125" style="184"/>
    <col min="10751" max="10751" width="16" style="184" customWidth="1"/>
    <col min="10752" max="10755" width="15.140625" style="184" customWidth="1"/>
    <col min="10756" max="10756" width="15" style="184" customWidth="1"/>
    <col min="10757" max="11006" width="12.5703125" style="184"/>
    <col min="11007" max="11007" width="16" style="184" customWidth="1"/>
    <col min="11008" max="11011" width="15.140625" style="184" customWidth="1"/>
    <col min="11012" max="11012" width="15" style="184" customWidth="1"/>
    <col min="11013" max="11262" width="12.5703125" style="184"/>
    <col min="11263" max="11263" width="16" style="184" customWidth="1"/>
    <col min="11264" max="11267" width="15.140625" style="184" customWidth="1"/>
    <col min="11268" max="11268" width="15" style="184" customWidth="1"/>
    <col min="11269" max="11518" width="12.5703125" style="184"/>
    <col min="11519" max="11519" width="16" style="184" customWidth="1"/>
    <col min="11520" max="11523" width="15.140625" style="184" customWidth="1"/>
    <col min="11524" max="11524" width="15" style="184" customWidth="1"/>
    <col min="11525" max="11774" width="12.5703125" style="184"/>
    <col min="11775" max="11775" width="16" style="184" customWidth="1"/>
    <col min="11776" max="11779" width="15.140625" style="184" customWidth="1"/>
    <col min="11780" max="11780" width="15" style="184" customWidth="1"/>
    <col min="11781" max="12030" width="12.5703125" style="184"/>
    <col min="12031" max="12031" width="16" style="184" customWidth="1"/>
    <col min="12032" max="12035" width="15.140625" style="184" customWidth="1"/>
    <col min="12036" max="12036" width="15" style="184" customWidth="1"/>
    <col min="12037" max="12286" width="12.5703125" style="184"/>
    <col min="12287" max="12287" width="16" style="184" customWidth="1"/>
    <col min="12288" max="12291" width="15.140625" style="184" customWidth="1"/>
    <col min="12292" max="12292" width="15" style="184" customWidth="1"/>
    <col min="12293" max="12542" width="12.5703125" style="184"/>
    <col min="12543" max="12543" width="16" style="184" customWidth="1"/>
    <col min="12544" max="12547" width="15.140625" style="184" customWidth="1"/>
    <col min="12548" max="12548" width="15" style="184" customWidth="1"/>
    <col min="12549" max="12798" width="12.5703125" style="184"/>
    <col min="12799" max="12799" width="16" style="184" customWidth="1"/>
    <col min="12800" max="12803" width="15.140625" style="184" customWidth="1"/>
    <col min="12804" max="12804" width="15" style="184" customWidth="1"/>
    <col min="12805" max="13054" width="12.5703125" style="184"/>
    <col min="13055" max="13055" width="16" style="184" customWidth="1"/>
    <col min="13056" max="13059" width="15.140625" style="184" customWidth="1"/>
    <col min="13060" max="13060" width="15" style="184" customWidth="1"/>
    <col min="13061" max="13310" width="12.5703125" style="184"/>
    <col min="13311" max="13311" width="16" style="184" customWidth="1"/>
    <col min="13312" max="13315" width="15.140625" style="184" customWidth="1"/>
    <col min="13316" max="13316" width="15" style="184" customWidth="1"/>
    <col min="13317" max="13566" width="12.5703125" style="184"/>
    <col min="13567" max="13567" width="16" style="184" customWidth="1"/>
    <col min="13568" max="13571" width="15.140625" style="184" customWidth="1"/>
    <col min="13572" max="13572" width="15" style="184" customWidth="1"/>
    <col min="13573" max="13822" width="12.5703125" style="184"/>
    <col min="13823" max="13823" width="16" style="184" customWidth="1"/>
    <col min="13824" max="13827" width="15.140625" style="184" customWidth="1"/>
    <col min="13828" max="13828" width="15" style="184" customWidth="1"/>
    <col min="13829" max="14078" width="12.5703125" style="184"/>
    <col min="14079" max="14079" width="16" style="184" customWidth="1"/>
    <col min="14080" max="14083" width="15.140625" style="184" customWidth="1"/>
    <col min="14084" max="14084" width="15" style="184" customWidth="1"/>
    <col min="14085" max="14334" width="12.5703125" style="184"/>
    <col min="14335" max="14335" width="16" style="184" customWidth="1"/>
    <col min="14336" max="14339" width="15.140625" style="184" customWidth="1"/>
    <col min="14340" max="14340" width="15" style="184" customWidth="1"/>
    <col min="14341" max="14590" width="12.5703125" style="184"/>
    <col min="14591" max="14591" width="16" style="184" customWidth="1"/>
    <col min="14592" max="14595" width="15.140625" style="184" customWidth="1"/>
    <col min="14596" max="14596" width="15" style="184" customWidth="1"/>
    <col min="14597" max="14846" width="12.5703125" style="184"/>
    <col min="14847" max="14847" width="16" style="184" customWidth="1"/>
    <col min="14848" max="14851" width="15.140625" style="184" customWidth="1"/>
    <col min="14852" max="14852" width="15" style="184" customWidth="1"/>
    <col min="14853" max="15102" width="12.5703125" style="184"/>
    <col min="15103" max="15103" width="16" style="184" customWidth="1"/>
    <col min="15104" max="15107" width="15.140625" style="184" customWidth="1"/>
    <col min="15108" max="15108" width="15" style="184" customWidth="1"/>
    <col min="15109" max="15358" width="12.5703125" style="184"/>
    <col min="15359" max="15359" width="16" style="184" customWidth="1"/>
    <col min="15360" max="15363" width="15.140625" style="184" customWidth="1"/>
    <col min="15364" max="15364" width="15" style="184" customWidth="1"/>
    <col min="15365" max="15614" width="12.5703125" style="184"/>
    <col min="15615" max="15615" width="16" style="184" customWidth="1"/>
    <col min="15616" max="15619" width="15.140625" style="184" customWidth="1"/>
    <col min="15620" max="15620" width="15" style="184" customWidth="1"/>
    <col min="15621" max="15870" width="12.5703125" style="184"/>
    <col min="15871" max="15871" width="16" style="184" customWidth="1"/>
    <col min="15872" max="15875" width="15.140625" style="184" customWidth="1"/>
    <col min="15876" max="15876" width="15" style="184" customWidth="1"/>
    <col min="15877" max="16126" width="12.5703125" style="184"/>
    <col min="16127" max="16127" width="16" style="184" customWidth="1"/>
    <col min="16128" max="16131" width="15.140625" style="184" customWidth="1"/>
    <col min="16132" max="16132" width="15" style="184" customWidth="1"/>
    <col min="16133" max="16384" width="12.5703125" style="184"/>
  </cols>
  <sheetData>
    <row r="1" spans="2:13" ht="42.95" customHeight="1" x14ac:dyDescent="0.2"/>
    <row r="2" spans="2:13" ht="21" customHeight="1" x14ac:dyDescent="0.2">
      <c r="B2" s="1818" t="s">
        <v>395</v>
      </c>
      <c r="C2" s="1818"/>
      <c r="D2" s="1818"/>
      <c r="E2" s="1818"/>
      <c r="F2" s="1818"/>
      <c r="G2" s="1818"/>
      <c r="H2" s="3" t="s">
        <v>885</v>
      </c>
      <c r="J2" s="620"/>
    </row>
    <row r="3" spans="2:13" ht="24" customHeight="1" x14ac:dyDescent="0.2">
      <c r="B3" s="1885" t="s">
        <v>396</v>
      </c>
      <c r="C3" s="1885"/>
      <c r="D3" s="1885"/>
      <c r="E3" s="1885"/>
      <c r="F3" s="1885"/>
      <c r="G3" s="1885"/>
    </row>
    <row r="4" spans="2:13" ht="15.75" x14ac:dyDescent="0.2">
      <c r="B4" s="1885" t="s">
        <v>397</v>
      </c>
      <c r="C4" s="1885"/>
      <c r="D4" s="1885"/>
      <c r="E4" s="1885"/>
      <c r="F4" s="1885"/>
      <c r="G4" s="1885"/>
    </row>
    <row r="5" spans="2:13" ht="16.5" thickBot="1" x14ac:dyDescent="0.25">
      <c r="B5" s="1857" t="s">
        <v>304</v>
      </c>
      <c r="C5" s="1857"/>
      <c r="D5" s="1857"/>
      <c r="E5" s="1857"/>
      <c r="F5" s="1857"/>
      <c r="G5" s="1857"/>
    </row>
    <row r="6" spans="2:13" x14ac:dyDescent="0.2">
      <c r="B6" s="535"/>
      <c r="C6" s="535"/>
      <c r="D6" s="535"/>
      <c r="E6" s="535"/>
      <c r="F6" s="535"/>
      <c r="G6" s="535"/>
      <c r="I6" s="621"/>
      <c r="J6" s="547"/>
      <c r="K6" s="547"/>
    </row>
    <row r="7" spans="2:13" ht="25.5" customHeight="1" x14ac:dyDescent="0.2">
      <c r="B7" s="523" t="s">
        <v>398</v>
      </c>
      <c r="C7" s="537" t="s">
        <v>292</v>
      </c>
      <c r="D7" s="537" t="s">
        <v>293</v>
      </c>
      <c r="E7" s="537" t="s">
        <v>294</v>
      </c>
      <c r="F7" s="537" t="s">
        <v>295</v>
      </c>
      <c r="G7" s="537" t="s">
        <v>296</v>
      </c>
      <c r="I7" s="622"/>
      <c r="J7" s="622"/>
      <c r="K7" s="622"/>
    </row>
    <row r="8" spans="2:13" ht="18" customHeight="1" x14ac:dyDescent="0.2">
      <c r="B8" s="249" t="s">
        <v>399</v>
      </c>
      <c r="C8" s="440">
        <v>1370445</v>
      </c>
      <c r="D8" s="440">
        <v>1398573.6</v>
      </c>
      <c r="E8" s="440">
        <v>1477626</v>
      </c>
      <c r="F8" s="440">
        <v>1537745.4</v>
      </c>
      <c r="G8" s="440">
        <v>1580878.8</v>
      </c>
      <c r="H8" s="623"/>
      <c r="I8" s="624"/>
      <c r="J8" s="624"/>
      <c r="K8" s="624"/>
      <c r="L8" s="625"/>
      <c r="M8" s="626"/>
    </row>
    <row r="9" spans="2:13" ht="18" customHeight="1" x14ac:dyDescent="0.2">
      <c r="B9" s="249" t="s">
        <v>400</v>
      </c>
      <c r="C9" s="440">
        <v>1368452.4000000001</v>
      </c>
      <c r="D9" s="440">
        <v>1406152.2</v>
      </c>
      <c r="E9" s="440">
        <v>1473429</v>
      </c>
      <c r="F9" s="440">
        <v>1537745.4</v>
      </c>
      <c r="G9" s="440">
        <v>1579092.5999999999</v>
      </c>
      <c r="H9" s="623"/>
      <c r="I9" s="624"/>
      <c r="J9" s="624"/>
      <c r="K9" s="624"/>
    </row>
    <row r="10" spans="2:13" ht="18" customHeight="1" x14ac:dyDescent="0.2">
      <c r="B10" s="249" t="s">
        <v>401</v>
      </c>
      <c r="C10" s="440">
        <v>1370308.8</v>
      </c>
      <c r="D10" s="440">
        <v>1410507.5999999999</v>
      </c>
      <c r="E10" s="440">
        <v>1472713.8</v>
      </c>
      <c r="F10" s="440">
        <v>1543044</v>
      </c>
      <c r="G10" s="440">
        <v>1583525.4</v>
      </c>
      <c r="H10" s="623"/>
      <c r="I10" s="624"/>
      <c r="J10" s="624"/>
      <c r="K10" s="624"/>
    </row>
    <row r="11" spans="2:13" ht="18" customHeight="1" x14ac:dyDescent="0.2">
      <c r="B11" s="249" t="s">
        <v>402</v>
      </c>
      <c r="C11" s="440">
        <v>1372162.8</v>
      </c>
      <c r="D11" s="440">
        <v>1416418.2000000002</v>
      </c>
      <c r="E11" s="440">
        <v>1477366.7999999998</v>
      </c>
      <c r="F11" s="440">
        <v>1548723</v>
      </c>
      <c r="G11" s="440">
        <v>1588316.4</v>
      </c>
      <c r="H11" s="623"/>
      <c r="I11" s="624"/>
      <c r="J11" s="624"/>
      <c r="K11" s="624"/>
    </row>
    <row r="12" spans="2:13" ht="18" customHeight="1" x14ac:dyDescent="0.2">
      <c r="B12" s="249" t="s">
        <v>403</v>
      </c>
      <c r="C12" s="440">
        <v>1376401.2</v>
      </c>
      <c r="D12" s="440">
        <v>1426404.6</v>
      </c>
      <c r="E12" s="440">
        <v>1485286.2</v>
      </c>
      <c r="F12" s="440">
        <v>1554408</v>
      </c>
      <c r="G12" s="440">
        <v>1593685.2</v>
      </c>
      <c r="H12" s="623"/>
      <c r="I12" s="624"/>
      <c r="J12" s="624"/>
      <c r="K12" s="624"/>
    </row>
    <row r="13" spans="2:13" ht="18" customHeight="1" x14ac:dyDescent="0.2">
      <c r="B13" s="249" t="s">
        <v>404</v>
      </c>
      <c r="C13" s="440">
        <v>1373157</v>
      </c>
      <c r="D13" s="440">
        <v>1435901.4</v>
      </c>
      <c r="E13" s="440">
        <v>1494285</v>
      </c>
      <c r="F13" s="440">
        <v>1559583</v>
      </c>
      <c r="G13" s="440">
        <v>1597858.8</v>
      </c>
      <c r="H13" s="623"/>
      <c r="I13" s="624"/>
      <c r="J13" s="624"/>
      <c r="K13" s="624"/>
    </row>
    <row r="14" spans="2:13" ht="18" customHeight="1" x14ac:dyDescent="0.2">
      <c r="B14" s="249" t="s">
        <v>405</v>
      </c>
      <c r="C14" s="440">
        <v>1371160.2</v>
      </c>
      <c r="D14" s="440">
        <v>1441416.6</v>
      </c>
      <c r="E14" s="440">
        <v>1498977.5999999999</v>
      </c>
      <c r="F14" s="440">
        <v>1563124.2</v>
      </c>
      <c r="G14" s="440">
        <v>1599905.4</v>
      </c>
      <c r="H14" s="623"/>
      <c r="I14" s="624"/>
      <c r="J14" s="624"/>
      <c r="K14" s="624"/>
    </row>
    <row r="15" spans="2:13" ht="18" customHeight="1" x14ac:dyDescent="0.2">
      <c r="B15" s="249" t="s">
        <v>406</v>
      </c>
      <c r="C15" s="440">
        <v>1376993.4</v>
      </c>
      <c r="D15" s="440">
        <v>1443736.2</v>
      </c>
      <c r="E15" s="440">
        <v>1505194.8</v>
      </c>
      <c r="F15" s="440">
        <v>1568499</v>
      </c>
      <c r="G15" s="440">
        <v>1595839.8</v>
      </c>
      <c r="H15" s="623"/>
      <c r="I15" s="624"/>
      <c r="J15" s="624"/>
      <c r="K15" s="624"/>
    </row>
    <row r="16" spans="2:13" ht="18" customHeight="1" x14ac:dyDescent="0.2">
      <c r="B16" s="249" t="s">
        <v>407</v>
      </c>
      <c r="C16" s="440">
        <v>1382322.5999999999</v>
      </c>
      <c r="D16" s="440">
        <v>1446204.6</v>
      </c>
      <c r="E16" s="440">
        <v>1511652.5999999999</v>
      </c>
      <c r="F16" s="440">
        <v>1572546</v>
      </c>
      <c r="G16" s="440">
        <v>1596246</v>
      </c>
      <c r="H16" s="623"/>
      <c r="I16" s="624"/>
      <c r="J16" s="624"/>
      <c r="K16" s="624"/>
    </row>
    <row r="17" spans="2:11" ht="18" customHeight="1" x14ac:dyDescent="0.2">
      <c r="B17" s="249" t="s">
        <v>408</v>
      </c>
      <c r="C17" s="440">
        <v>1385461.7999999998</v>
      </c>
      <c r="D17" s="440">
        <v>1450081.2</v>
      </c>
      <c r="E17" s="440">
        <v>1520813.4</v>
      </c>
      <c r="F17" s="440">
        <v>1573458</v>
      </c>
      <c r="G17" s="440">
        <v>1599407.4000000001</v>
      </c>
      <c r="H17" s="623"/>
      <c r="I17" s="624"/>
      <c r="J17" s="624"/>
      <c r="K17" s="624"/>
    </row>
    <row r="18" spans="2:11" ht="18" customHeight="1" x14ac:dyDescent="0.2">
      <c r="B18" s="249" t="s">
        <v>409</v>
      </c>
      <c r="C18" s="440">
        <v>1391208.6</v>
      </c>
      <c r="D18" s="440">
        <v>1459615.8</v>
      </c>
      <c r="E18" s="440">
        <v>1529402.4000000001</v>
      </c>
      <c r="F18" s="440">
        <v>1575690.5999999999</v>
      </c>
      <c r="G18" s="440">
        <v>1598094</v>
      </c>
      <c r="H18" s="623"/>
      <c r="I18" s="624"/>
      <c r="J18" s="624"/>
      <c r="K18" s="624"/>
    </row>
    <row r="19" spans="2:11" ht="18" customHeight="1" x14ac:dyDescent="0.2">
      <c r="B19" s="249" t="s">
        <v>410</v>
      </c>
      <c r="C19" s="440">
        <v>1394199</v>
      </c>
      <c r="D19" s="440">
        <v>1473222</v>
      </c>
      <c r="E19" s="440">
        <v>1535904.6</v>
      </c>
      <c r="F19" s="440">
        <v>1578811.7999999998</v>
      </c>
      <c r="G19" s="440">
        <v>1603867.2</v>
      </c>
      <c r="H19" s="623"/>
      <c r="I19" s="624"/>
      <c r="J19" s="624"/>
      <c r="K19" s="624"/>
    </row>
    <row r="20" spans="2:11" x14ac:dyDescent="0.2">
      <c r="B20" s="628" t="s">
        <v>411</v>
      </c>
      <c r="C20" s="83"/>
      <c r="D20" s="83"/>
      <c r="E20" s="83"/>
      <c r="F20" s="83"/>
      <c r="G20" s="83"/>
      <c r="H20" s="623"/>
      <c r="I20" s="547"/>
    </row>
    <row r="21" spans="2:11" x14ac:dyDescent="0.2">
      <c r="B21" s="554" t="s">
        <v>412</v>
      </c>
      <c r="C21" s="83"/>
      <c r="D21" s="83"/>
      <c r="E21" s="83"/>
      <c r="F21" s="83"/>
      <c r="G21" s="83"/>
      <c r="H21" s="623"/>
    </row>
    <row r="22" spans="2:11" x14ac:dyDescent="0.2">
      <c r="B22" s="629"/>
      <c r="D22" s="623"/>
      <c r="E22" s="630"/>
      <c r="F22" s="630"/>
      <c r="G22" s="630"/>
    </row>
    <row r="23" spans="2:11" x14ac:dyDescent="0.2">
      <c r="B23" s="629"/>
    </row>
  </sheetData>
  <mergeCells count="4">
    <mergeCell ref="B2:G2"/>
    <mergeCell ref="B3:G3"/>
    <mergeCell ref="B4:G4"/>
    <mergeCell ref="B5:G5"/>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65"/>
  <sheetViews>
    <sheetView showGridLines="0" zoomScale="90" zoomScaleNormal="90" workbookViewId="0"/>
  </sheetViews>
  <sheetFormatPr baseColWidth="10" defaultColWidth="11.42578125" defaultRowHeight="12.75" x14ac:dyDescent="0.2"/>
  <cols>
    <col min="1" max="1" width="23.7109375" style="121" customWidth="1"/>
    <col min="2" max="2" width="3.5703125" style="121" customWidth="1"/>
    <col min="3" max="3" width="63.7109375" style="121" customWidth="1"/>
    <col min="4" max="10" width="13.7109375" style="121" customWidth="1"/>
    <col min="11" max="16384" width="11.42578125" style="121"/>
  </cols>
  <sheetData>
    <row r="1" spans="2:11" ht="42.95" customHeight="1" x14ac:dyDescent="0.2"/>
    <row r="2" spans="2:11" ht="21" customHeight="1" x14ac:dyDescent="0.2">
      <c r="B2" s="1818" t="s">
        <v>413</v>
      </c>
      <c r="C2" s="1818"/>
      <c r="D2" s="1818"/>
      <c r="E2" s="1818"/>
      <c r="F2" s="1818"/>
      <c r="G2" s="1818"/>
      <c r="H2" s="1818"/>
      <c r="I2" s="1818"/>
      <c r="J2" s="1818"/>
      <c r="K2" s="3" t="s">
        <v>885</v>
      </c>
    </row>
    <row r="3" spans="2:11" ht="28.15" customHeight="1" x14ac:dyDescent="0.2">
      <c r="B3" s="1885" t="s">
        <v>414</v>
      </c>
      <c r="C3" s="1885"/>
      <c r="D3" s="1885"/>
      <c r="E3" s="1885"/>
      <c r="F3" s="1885"/>
      <c r="G3" s="1885"/>
      <c r="H3" s="1885"/>
      <c r="I3" s="1885"/>
      <c r="J3" s="1885"/>
    </row>
    <row r="4" spans="2:11" ht="13.15" customHeight="1" x14ac:dyDescent="0.2">
      <c r="B4" s="1809" t="s">
        <v>415</v>
      </c>
      <c r="C4" s="1809"/>
      <c r="D4" s="1809"/>
      <c r="E4" s="1809"/>
      <c r="F4" s="1809"/>
      <c r="G4" s="1809"/>
      <c r="H4" s="1809"/>
      <c r="I4" s="1809"/>
      <c r="J4" s="1809"/>
    </row>
    <row r="5" spans="2:11" ht="15" customHeight="1" thickBot="1" x14ac:dyDescent="0.25">
      <c r="B5" s="1857" t="s">
        <v>416</v>
      </c>
      <c r="C5" s="1857"/>
      <c r="D5" s="1857"/>
      <c r="E5" s="1857"/>
      <c r="F5" s="1857"/>
      <c r="G5" s="1857"/>
      <c r="H5" s="1857"/>
      <c r="I5" s="1857"/>
      <c r="J5" s="1857"/>
    </row>
    <row r="6" spans="2:11" ht="22.5" customHeight="1" x14ac:dyDescent="0.2">
      <c r="B6" s="226"/>
      <c r="C6" s="226"/>
      <c r="D6" s="226"/>
      <c r="E6" s="226"/>
      <c r="F6" s="226"/>
      <c r="G6" s="227"/>
      <c r="H6" s="226"/>
      <c r="I6" s="226"/>
      <c r="J6" s="226"/>
    </row>
    <row r="7" spans="2:11" ht="15.75" customHeight="1" x14ac:dyDescent="0.2">
      <c r="B7" s="1961" t="s">
        <v>417</v>
      </c>
      <c r="C7" s="1961"/>
      <c r="D7" s="631" t="s">
        <v>418</v>
      </c>
      <c r="E7" s="631" t="s">
        <v>419</v>
      </c>
      <c r="F7" s="631" t="s">
        <v>420</v>
      </c>
      <c r="G7" s="631" t="s">
        <v>421</v>
      </c>
      <c r="H7" s="631" t="s">
        <v>422</v>
      </c>
      <c r="I7" s="631" t="s">
        <v>423</v>
      </c>
      <c r="J7" s="631" t="s">
        <v>424</v>
      </c>
    </row>
    <row r="8" spans="2:11" ht="15" customHeight="1" x14ac:dyDescent="0.2">
      <c r="B8" s="1976"/>
      <c r="C8" s="1976"/>
      <c r="D8" s="523"/>
      <c r="E8" s="523" t="s">
        <v>425</v>
      </c>
      <c r="F8" s="523" t="s">
        <v>426</v>
      </c>
      <c r="G8" s="523" t="s">
        <v>427</v>
      </c>
      <c r="H8" s="523" t="s">
        <v>428</v>
      </c>
      <c r="I8" s="523" t="s">
        <v>429</v>
      </c>
      <c r="J8" s="523"/>
    </row>
    <row r="9" spans="2:11" s="634" customFormat="1" ht="18" customHeight="1" x14ac:dyDescent="0.25">
      <c r="B9" s="632"/>
      <c r="C9" s="633"/>
      <c r="D9" s="633"/>
      <c r="E9" s="633"/>
      <c r="F9" s="633"/>
      <c r="G9" s="633"/>
      <c r="H9" s="633"/>
      <c r="I9" s="633"/>
      <c r="J9" s="633"/>
    </row>
    <row r="10" spans="2:11" ht="18" customHeight="1" x14ac:dyDescent="0.2">
      <c r="B10" s="1977" t="s">
        <v>430</v>
      </c>
      <c r="C10" s="1977"/>
      <c r="D10" s="1977"/>
      <c r="E10" s="1977"/>
      <c r="F10" s="1977"/>
      <c r="G10" s="1977"/>
      <c r="H10" s="1977"/>
      <c r="I10" s="1977"/>
      <c r="J10" s="1977"/>
    </row>
    <row r="11" spans="2:11" ht="18" customHeight="1" x14ac:dyDescent="0.2">
      <c r="B11" s="633"/>
      <c r="C11" s="635"/>
      <c r="D11" s="636"/>
      <c r="E11" s="637"/>
      <c r="F11" s="637"/>
      <c r="G11" s="637"/>
      <c r="H11" s="637"/>
      <c r="I11" s="635"/>
      <c r="J11" s="635"/>
    </row>
    <row r="12" spans="2:11" ht="18" customHeight="1" x14ac:dyDescent="0.2">
      <c r="B12" s="638" t="s">
        <v>431</v>
      </c>
      <c r="C12" s="635"/>
      <c r="D12" s="639"/>
      <c r="E12" s="639"/>
      <c r="F12" s="639"/>
      <c r="G12" s="635"/>
      <c r="H12" s="635"/>
      <c r="I12" s="635"/>
      <c r="J12" s="635"/>
    </row>
    <row r="13" spans="2:11" ht="18" customHeight="1" x14ac:dyDescent="0.2">
      <c r="B13" s="639"/>
      <c r="C13" s="639"/>
      <c r="D13" s="639"/>
      <c r="E13" s="639"/>
      <c r="F13" s="639"/>
      <c r="G13" s="639"/>
      <c r="H13" s="639"/>
      <c r="I13" s="639"/>
      <c r="J13" s="639"/>
    </row>
    <row r="14" spans="2:11" ht="18" customHeight="1" x14ac:dyDescent="0.2">
      <c r="B14" s="249" t="s">
        <v>432</v>
      </c>
      <c r="C14" s="249" t="s">
        <v>433</v>
      </c>
      <c r="D14" s="640">
        <v>57393.459551999993</v>
      </c>
      <c r="E14" s="640">
        <v>65393.46</v>
      </c>
      <c r="F14" s="640">
        <v>67067.53</v>
      </c>
      <c r="G14" s="640">
        <v>70206.289999999994</v>
      </c>
      <c r="H14" s="640">
        <v>72361.62</v>
      </c>
      <c r="I14" s="640">
        <v>74503.520000000004</v>
      </c>
      <c r="J14" s="640">
        <v>75211.3</v>
      </c>
    </row>
    <row r="15" spans="2:11" ht="18" customHeight="1" x14ac:dyDescent="0.2">
      <c r="B15" s="249" t="s">
        <v>434</v>
      </c>
      <c r="C15" s="249" t="s">
        <v>435</v>
      </c>
      <c r="D15" s="640">
        <v>34436.081987999998</v>
      </c>
      <c r="E15" s="640">
        <v>42436.08</v>
      </c>
      <c r="F15" s="640">
        <v>43522.44</v>
      </c>
      <c r="G15" s="640">
        <v>45559.29</v>
      </c>
      <c r="H15" s="640">
        <v>46957.96</v>
      </c>
      <c r="I15" s="640">
        <v>48347.92</v>
      </c>
      <c r="J15" s="640">
        <v>48807.23</v>
      </c>
    </row>
    <row r="16" spans="2:11" ht="18" customHeight="1" x14ac:dyDescent="0.2">
      <c r="B16" s="249" t="s">
        <v>436</v>
      </c>
      <c r="C16" s="249" t="s">
        <v>437</v>
      </c>
      <c r="D16" s="640">
        <v>28696.729775999996</v>
      </c>
      <c r="E16" s="640">
        <v>35496.730000000003</v>
      </c>
      <c r="F16" s="640">
        <v>36405.449999999997</v>
      </c>
      <c r="G16" s="640">
        <v>38109.230000000003</v>
      </c>
      <c r="H16" s="640">
        <v>39279.18</v>
      </c>
      <c r="I16" s="640">
        <v>40441.839999999997</v>
      </c>
      <c r="J16" s="640">
        <v>40826.04</v>
      </c>
    </row>
    <row r="17" spans="2:10" ht="18" customHeight="1" x14ac:dyDescent="0.2">
      <c r="B17" s="249" t="s">
        <v>438</v>
      </c>
      <c r="C17" s="249" t="s">
        <v>439</v>
      </c>
      <c r="D17" s="640">
        <v>8609.0126760000003</v>
      </c>
      <c r="E17" s="640">
        <v>9809.01</v>
      </c>
      <c r="F17" s="640">
        <v>10060.120000000001</v>
      </c>
      <c r="G17" s="640">
        <v>10530.93</v>
      </c>
      <c r="H17" s="640">
        <v>10854.23</v>
      </c>
      <c r="I17" s="640">
        <v>11175.52</v>
      </c>
      <c r="J17" s="640">
        <v>11281.69</v>
      </c>
    </row>
    <row r="18" spans="2:10" ht="18" customHeight="1" x14ac:dyDescent="0.2">
      <c r="B18" s="635"/>
      <c r="C18" s="635"/>
      <c r="D18" s="641"/>
      <c r="E18" s="641"/>
      <c r="F18" s="641"/>
      <c r="G18" s="641"/>
      <c r="H18" s="641"/>
      <c r="I18" s="641"/>
      <c r="J18" s="641"/>
    </row>
    <row r="19" spans="2:10" ht="18" customHeight="1" x14ac:dyDescent="0.2">
      <c r="B19" s="638" t="s">
        <v>440</v>
      </c>
      <c r="C19" s="635"/>
      <c r="D19" s="641"/>
      <c r="E19" s="641"/>
      <c r="F19" s="641"/>
      <c r="G19" s="641"/>
      <c r="H19" s="641"/>
      <c r="I19" s="641"/>
      <c r="J19" s="641"/>
    </row>
    <row r="20" spans="2:10" ht="18" customHeight="1" x14ac:dyDescent="0.2">
      <c r="B20" s="639"/>
      <c r="C20" s="639"/>
      <c r="D20" s="641"/>
      <c r="E20" s="641"/>
      <c r="F20" s="641"/>
      <c r="G20" s="641"/>
      <c r="H20" s="641"/>
      <c r="I20" s="641"/>
      <c r="J20" s="641"/>
    </row>
    <row r="21" spans="2:10" ht="18" customHeight="1" x14ac:dyDescent="0.2">
      <c r="B21" s="249" t="s">
        <v>432</v>
      </c>
      <c r="C21" s="249" t="s">
        <v>441</v>
      </c>
      <c r="D21" s="640">
        <v>20661.653364000002</v>
      </c>
      <c r="E21" s="640">
        <v>25461.65</v>
      </c>
      <c r="F21" s="640">
        <v>26113.47</v>
      </c>
      <c r="G21" s="640">
        <v>27335.58</v>
      </c>
      <c r="H21" s="640">
        <v>28174.78</v>
      </c>
      <c r="I21" s="640">
        <v>29008.75</v>
      </c>
      <c r="J21" s="640">
        <v>29284.33</v>
      </c>
    </row>
    <row r="22" spans="2:10" ht="18" customHeight="1" x14ac:dyDescent="0.2">
      <c r="B22" s="249" t="s">
        <v>434</v>
      </c>
      <c r="C22" s="249" t="s">
        <v>442</v>
      </c>
      <c r="D22" s="640">
        <v>17218.035779999998</v>
      </c>
      <c r="E22" s="640">
        <v>21298.04</v>
      </c>
      <c r="F22" s="640">
        <v>21843.27</v>
      </c>
      <c r="G22" s="640">
        <v>22865.54</v>
      </c>
      <c r="H22" s="640">
        <v>23567.51</v>
      </c>
      <c r="I22" s="640">
        <v>24265.11</v>
      </c>
      <c r="J22" s="640">
        <v>24495.63</v>
      </c>
    </row>
    <row r="23" spans="2:10" ht="18" customHeight="1" x14ac:dyDescent="0.2">
      <c r="B23" s="635"/>
      <c r="C23" s="635"/>
      <c r="D23" s="641"/>
      <c r="E23" s="641"/>
      <c r="F23" s="641"/>
      <c r="G23" s="641"/>
      <c r="H23" s="641"/>
      <c r="I23" s="641"/>
      <c r="J23" s="641"/>
    </row>
    <row r="24" spans="2:10" ht="18" customHeight="1" x14ac:dyDescent="0.2">
      <c r="B24" s="638" t="s">
        <v>443</v>
      </c>
      <c r="C24" s="635"/>
      <c r="D24" s="641"/>
      <c r="E24" s="641"/>
      <c r="F24" s="635"/>
      <c r="G24" s="641"/>
      <c r="H24" s="641"/>
      <c r="I24" s="641"/>
      <c r="J24" s="641"/>
    </row>
    <row r="25" spans="2:10" ht="18" customHeight="1" x14ac:dyDescent="0.2">
      <c r="B25" s="639"/>
      <c r="C25" s="639"/>
      <c r="D25" s="641"/>
      <c r="E25" s="641"/>
      <c r="F25" s="639"/>
      <c r="G25" s="641"/>
      <c r="H25" s="641"/>
      <c r="I25" s="641"/>
      <c r="J25" s="641"/>
    </row>
    <row r="26" spans="2:10" ht="18" customHeight="1" x14ac:dyDescent="0.2">
      <c r="B26" s="249" t="s">
        <v>432</v>
      </c>
      <c r="C26" s="249" t="s">
        <v>444</v>
      </c>
      <c r="D26" s="640">
        <v>28696.729775999996</v>
      </c>
      <c r="E26" s="640">
        <v>36696.730000000003</v>
      </c>
      <c r="F26" s="640">
        <v>37636.17</v>
      </c>
      <c r="G26" s="640">
        <v>39397.54</v>
      </c>
      <c r="H26" s="640">
        <v>40607.040000000001</v>
      </c>
      <c r="I26" s="640">
        <v>41809.01</v>
      </c>
      <c r="J26" s="640">
        <v>42206.2</v>
      </c>
    </row>
    <row r="27" spans="2:10" ht="18" customHeight="1" x14ac:dyDescent="0.2">
      <c r="B27" s="249" t="s">
        <v>434</v>
      </c>
      <c r="C27" s="249" t="s">
        <v>435</v>
      </c>
      <c r="D27" s="640">
        <v>17218.035779999998</v>
      </c>
      <c r="E27" s="640">
        <v>21218.04</v>
      </c>
      <c r="F27" s="640">
        <v>21761.22</v>
      </c>
      <c r="G27" s="640">
        <v>22779.65</v>
      </c>
      <c r="H27" s="640">
        <v>23478.99</v>
      </c>
      <c r="I27" s="640">
        <v>24173.97</v>
      </c>
      <c r="J27" s="640">
        <v>24403.62</v>
      </c>
    </row>
    <row r="28" spans="2:10" ht="18" customHeight="1" x14ac:dyDescent="0.2">
      <c r="B28" s="249" t="s">
        <v>436</v>
      </c>
      <c r="C28" s="249" t="s">
        <v>437</v>
      </c>
      <c r="D28" s="640">
        <v>14348.364887999998</v>
      </c>
      <c r="E28" s="640">
        <v>17748.36</v>
      </c>
      <c r="F28" s="640">
        <v>18202.72</v>
      </c>
      <c r="G28" s="640">
        <v>19054.61</v>
      </c>
      <c r="H28" s="640">
        <v>19639.59</v>
      </c>
      <c r="I28" s="640">
        <v>20220.919999999998</v>
      </c>
      <c r="J28" s="640">
        <v>20413.02</v>
      </c>
    </row>
    <row r="29" spans="2:10" ht="18" customHeight="1" x14ac:dyDescent="0.2">
      <c r="B29" s="249" t="s">
        <v>438</v>
      </c>
      <c r="C29" s="249" t="s">
        <v>445</v>
      </c>
      <c r="D29" s="640">
        <v>4304.5115519999999</v>
      </c>
      <c r="E29" s="640">
        <v>4904.51</v>
      </c>
      <c r="F29" s="640">
        <v>5030.07</v>
      </c>
      <c r="G29" s="640">
        <v>5265.48</v>
      </c>
      <c r="H29" s="640">
        <v>5427.13</v>
      </c>
      <c r="I29" s="640">
        <v>5587.77</v>
      </c>
      <c r="J29" s="640">
        <v>5640.85</v>
      </c>
    </row>
    <row r="30" spans="2:10" ht="18" customHeight="1" x14ac:dyDescent="0.2">
      <c r="B30" s="635"/>
      <c r="C30" s="635"/>
      <c r="D30" s="641"/>
      <c r="E30" s="641"/>
      <c r="F30" s="635"/>
      <c r="G30" s="641"/>
      <c r="H30" s="641"/>
      <c r="I30" s="641"/>
      <c r="J30" s="641"/>
    </row>
    <row r="31" spans="2:10" ht="18" customHeight="1" x14ac:dyDescent="0.2">
      <c r="B31" s="638" t="s">
        <v>446</v>
      </c>
      <c r="C31" s="635"/>
      <c r="D31" s="641"/>
      <c r="E31" s="641"/>
      <c r="F31" s="635"/>
      <c r="G31" s="641"/>
      <c r="H31" s="641"/>
      <c r="I31" s="641"/>
      <c r="J31" s="641"/>
    </row>
    <row r="32" spans="2:10" ht="18" customHeight="1" x14ac:dyDescent="0.2">
      <c r="B32" s="639"/>
      <c r="C32" s="639"/>
      <c r="D32" s="641"/>
      <c r="E32" s="641"/>
      <c r="F32" s="639"/>
      <c r="G32" s="641"/>
      <c r="H32" s="641"/>
      <c r="I32" s="641"/>
      <c r="J32" s="641"/>
    </row>
    <row r="33" spans="2:10" ht="18" customHeight="1" x14ac:dyDescent="0.2">
      <c r="B33" s="249" t="s">
        <v>432</v>
      </c>
      <c r="C33" s="249" t="s">
        <v>444</v>
      </c>
      <c r="D33" s="640">
        <v>12860.143295999998</v>
      </c>
      <c r="E33" s="640">
        <v>20860.14</v>
      </c>
      <c r="F33" s="640">
        <v>21394.16</v>
      </c>
      <c r="G33" s="640">
        <v>22395.41</v>
      </c>
      <c r="H33" s="640">
        <v>23082.95</v>
      </c>
      <c r="I33" s="640">
        <v>23766.21</v>
      </c>
      <c r="J33" s="640">
        <v>23991.99</v>
      </c>
    </row>
    <row r="34" spans="2:10" ht="18" customHeight="1" x14ac:dyDescent="0.2">
      <c r="B34" s="249" t="s">
        <v>434</v>
      </c>
      <c r="C34" s="249" t="s">
        <v>447</v>
      </c>
      <c r="D34" s="640">
        <v>6430.0716479999992</v>
      </c>
      <c r="E34" s="640">
        <v>14430.07</v>
      </c>
      <c r="F34" s="640">
        <v>14799.48</v>
      </c>
      <c r="G34" s="640">
        <v>15492.1</v>
      </c>
      <c r="H34" s="640">
        <v>15967.71</v>
      </c>
      <c r="I34" s="640">
        <v>16440.349999999999</v>
      </c>
      <c r="J34" s="640">
        <v>16596.53</v>
      </c>
    </row>
    <row r="35" spans="2:10" ht="18" customHeight="1" x14ac:dyDescent="0.2">
      <c r="B35" s="249" t="s">
        <v>436</v>
      </c>
      <c r="C35" s="249" t="s">
        <v>445</v>
      </c>
      <c r="D35" s="640">
        <v>1929.0235799999998</v>
      </c>
      <c r="E35" s="640">
        <v>3129.02</v>
      </c>
      <c r="F35" s="640">
        <v>3209.12</v>
      </c>
      <c r="G35" s="640">
        <v>3359.31</v>
      </c>
      <c r="H35" s="640">
        <v>3462.44</v>
      </c>
      <c r="I35" s="640">
        <v>3564.93</v>
      </c>
      <c r="J35" s="640">
        <v>3598.8</v>
      </c>
    </row>
    <row r="36" spans="2:10" ht="18" customHeight="1" x14ac:dyDescent="0.2">
      <c r="B36" s="642"/>
      <c r="C36" s="642"/>
      <c r="D36" s="643"/>
      <c r="E36" s="643"/>
      <c r="F36" s="643"/>
      <c r="G36" s="643"/>
      <c r="H36" s="643"/>
      <c r="I36" s="642"/>
      <c r="J36" s="642"/>
    </row>
    <row r="37" spans="2:10" ht="18" customHeight="1" x14ac:dyDescent="0.2">
      <c r="B37" s="1975" t="s">
        <v>448</v>
      </c>
      <c r="C37" s="1975"/>
      <c r="D37" s="1975"/>
      <c r="E37" s="1975"/>
      <c r="F37" s="1975"/>
      <c r="G37" s="1975"/>
      <c r="H37" s="1975"/>
      <c r="I37" s="1975"/>
      <c r="J37" s="1975"/>
    </row>
    <row r="38" spans="2:10" ht="18" customHeight="1" x14ac:dyDescent="0.2">
      <c r="B38" s="635"/>
      <c r="C38" s="637"/>
      <c r="D38" s="644"/>
      <c r="E38" s="644"/>
      <c r="F38" s="644"/>
      <c r="G38" s="645"/>
      <c r="H38" s="645"/>
      <c r="I38" s="644"/>
      <c r="J38" s="645"/>
    </row>
    <row r="39" spans="2:10" ht="18" customHeight="1" x14ac:dyDescent="0.2">
      <c r="B39" s="638" t="s">
        <v>431</v>
      </c>
      <c r="C39" s="635"/>
      <c r="D39" s="641"/>
      <c r="E39" s="641"/>
      <c r="F39" s="641"/>
      <c r="G39" s="639"/>
      <c r="H39" s="635"/>
      <c r="I39" s="641"/>
      <c r="J39" s="635"/>
    </row>
    <row r="40" spans="2:10" ht="18" customHeight="1" x14ac:dyDescent="0.2">
      <c r="B40" s="639"/>
      <c r="C40" s="639"/>
      <c r="D40" s="641"/>
      <c r="E40" s="641"/>
      <c r="F40" s="641"/>
      <c r="G40" s="639"/>
      <c r="H40" s="639"/>
      <c r="I40" s="641"/>
      <c r="J40" s="639"/>
    </row>
    <row r="41" spans="2:10" ht="18" customHeight="1" x14ac:dyDescent="0.2">
      <c r="B41" s="249" t="s">
        <v>432</v>
      </c>
      <c r="C41" s="249" t="s">
        <v>433</v>
      </c>
      <c r="D41" s="640">
        <v>63502.692923999995</v>
      </c>
      <c r="E41" s="640">
        <v>71502.69</v>
      </c>
      <c r="F41" s="640">
        <v>73333.16</v>
      </c>
      <c r="G41" s="640">
        <v>76765.149999999994</v>
      </c>
      <c r="H41" s="640">
        <v>79121.84</v>
      </c>
      <c r="I41" s="640">
        <v>81463.850000000006</v>
      </c>
      <c r="J41" s="640">
        <v>82237.759999999995</v>
      </c>
    </row>
    <row r="42" spans="2:10" ht="18" customHeight="1" x14ac:dyDescent="0.2">
      <c r="B42" s="249" t="s">
        <v>434</v>
      </c>
      <c r="C42" s="249" t="s">
        <v>435</v>
      </c>
      <c r="D42" s="640">
        <v>44949.643728000003</v>
      </c>
      <c r="E42" s="640">
        <v>52949.64</v>
      </c>
      <c r="F42" s="640">
        <v>54305.15</v>
      </c>
      <c r="G42" s="640">
        <v>56846.63</v>
      </c>
      <c r="H42" s="640">
        <v>58591.82</v>
      </c>
      <c r="I42" s="640">
        <v>60326.14</v>
      </c>
      <c r="J42" s="640">
        <v>60899.24</v>
      </c>
    </row>
    <row r="43" spans="2:10" ht="18" customHeight="1" x14ac:dyDescent="0.2">
      <c r="B43" s="249" t="s">
        <v>436</v>
      </c>
      <c r="C43" s="249" t="s">
        <v>437</v>
      </c>
      <c r="D43" s="640">
        <v>38923.333811999997</v>
      </c>
      <c r="E43" s="640">
        <v>45723.33</v>
      </c>
      <c r="F43" s="640">
        <v>46893.85</v>
      </c>
      <c r="G43" s="640">
        <v>49088.480000000003</v>
      </c>
      <c r="H43" s="640">
        <v>50595.5</v>
      </c>
      <c r="I43" s="640">
        <v>52093.13</v>
      </c>
      <c r="J43" s="640">
        <v>52588.01</v>
      </c>
    </row>
    <row r="44" spans="2:10" ht="18" customHeight="1" x14ac:dyDescent="0.2">
      <c r="B44" s="249" t="s">
        <v>438</v>
      </c>
      <c r="C44" s="249" t="s">
        <v>439</v>
      </c>
      <c r="D44" s="640">
        <v>8609.01</v>
      </c>
      <c r="E44" s="640">
        <v>9809.01</v>
      </c>
      <c r="F44" s="640">
        <v>10060.120000000001</v>
      </c>
      <c r="G44" s="640">
        <v>10530.93</v>
      </c>
      <c r="H44" s="640">
        <v>10854.23</v>
      </c>
      <c r="I44" s="640">
        <v>11175.52</v>
      </c>
      <c r="J44" s="640">
        <v>11281.69</v>
      </c>
    </row>
    <row r="45" spans="2:10" ht="18" customHeight="1" x14ac:dyDescent="0.2">
      <c r="B45" s="635"/>
      <c r="C45" s="635"/>
      <c r="D45" s="641"/>
      <c r="E45" s="641"/>
      <c r="F45" s="641"/>
      <c r="G45" s="641"/>
      <c r="H45" s="641"/>
      <c r="I45" s="641"/>
      <c r="J45" s="641"/>
    </row>
    <row r="46" spans="2:10" ht="18" customHeight="1" x14ac:dyDescent="0.25">
      <c r="B46" s="638" t="s">
        <v>440</v>
      </c>
      <c r="C46" s="646"/>
      <c r="D46" s="641"/>
      <c r="E46" s="641"/>
      <c r="F46" s="641"/>
      <c r="G46" s="641"/>
      <c r="H46" s="641"/>
      <c r="I46" s="641"/>
      <c r="J46" s="641"/>
    </row>
    <row r="47" spans="2:10" ht="18" customHeight="1" x14ac:dyDescent="0.2">
      <c r="B47" s="639"/>
      <c r="C47" s="639"/>
      <c r="D47" s="641"/>
      <c r="E47" s="641"/>
      <c r="F47" s="641"/>
      <c r="G47" s="641"/>
      <c r="H47" s="641"/>
      <c r="I47" s="641"/>
      <c r="J47" s="641"/>
    </row>
    <row r="48" spans="2:10" ht="18" customHeight="1" x14ac:dyDescent="0.2">
      <c r="B48" s="249" t="s">
        <v>432</v>
      </c>
      <c r="C48" s="249" t="s">
        <v>441</v>
      </c>
      <c r="D48" s="640">
        <v>30486.497843999998</v>
      </c>
      <c r="E48" s="640">
        <v>35286.5</v>
      </c>
      <c r="F48" s="640">
        <v>36189.83</v>
      </c>
      <c r="G48" s="640">
        <v>37883.51</v>
      </c>
      <c r="H48" s="640">
        <v>39046.53</v>
      </c>
      <c r="I48" s="640">
        <v>40202.31</v>
      </c>
      <c r="J48" s="640">
        <v>40584.230000000003</v>
      </c>
    </row>
    <row r="49" spans="2:11" ht="18" customHeight="1" x14ac:dyDescent="0.2">
      <c r="B49" s="249" t="s">
        <v>434</v>
      </c>
      <c r="C49" s="249" t="s">
        <v>442</v>
      </c>
      <c r="D49" s="640">
        <v>26870.76612</v>
      </c>
      <c r="E49" s="640">
        <v>30950.77</v>
      </c>
      <c r="F49" s="640">
        <v>31743.11</v>
      </c>
      <c r="G49" s="640">
        <v>33228.69</v>
      </c>
      <c r="H49" s="640">
        <v>34248.81</v>
      </c>
      <c r="I49" s="640">
        <v>35262.57</v>
      </c>
      <c r="J49" s="640">
        <v>35597.56</v>
      </c>
    </row>
    <row r="50" spans="2:11" ht="18" customHeight="1" x14ac:dyDescent="0.2">
      <c r="B50" s="635"/>
      <c r="C50" s="635"/>
      <c r="D50" s="641"/>
      <c r="E50" s="641"/>
      <c r="F50" s="641"/>
      <c r="G50" s="641"/>
      <c r="H50" s="641"/>
      <c r="I50" s="641"/>
      <c r="J50" s="641"/>
    </row>
    <row r="51" spans="2:11" ht="18" customHeight="1" x14ac:dyDescent="0.2">
      <c r="B51" s="638" t="s">
        <v>443</v>
      </c>
      <c r="C51" s="635"/>
      <c r="D51" s="641"/>
      <c r="E51" s="641"/>
      <c r="F51" s="641"/>
      <c r="G51" s="641"/>
      <c r="H51" s="641"/>
      <c r="I51" s="641"/>
      <c r="J51" s="641"/>
    </row>
    <row r="52" spans="2:11" ht="18" customHeight="1" x14ac:dyDescent="0.2">
      <c r="B52" s="639"/>
      <c r="C52" s="639"/>
      <c r="D52" s="641"/>
      <c r="E52" s="641"/>
      <c r="F52" s="641"/>
      <c r="G52" s="641"/>
      <c r="H52" s="641"/>
      <c r="I52" s="641"/>
      <c r="J52" s="641"/>
    </row>
    <row r="53" spans="2:11" ht="18" customHeight="1" x14ac:dyDescent="0.2">
      <c r="B53" s="249" t="s">
        <v>432</v>
      </c>
      <c r="C53" s="249" t="s">
        <v>444</v>
      </c>
      <c r="D53" s="640">
        <v>63502.692923999995</v>
      </c>
      <c r="E53" s="640">
        <v>71502.69</v>
      </c>
      <c r="F53" s="640">
        <v>73333.16</v>
      </c>
      <c r="G53" s="640">
        <v>76765.149999999994</v>
      </c>
      <c r="H53" s="640">
        <v>79121.84</v>
      </c>
      <c r="I53" s="640">
        <v>81463.850000000006</v>
      </c>
      <c r="J53" s="640">
        <v>82237.759999999995</v>
      </c>
    </row>
    <row r="54" spans="2:11" ht="18" customHeight="1" x14ac:dyDescent="0.2">
      <c r="B54" s="249" t="s">
        <v>434</v>
      </c>
      <c r="C54" s="249" t="s">
        <v>435</v>
      </c>
      <c r="D54" s="640">
        <v>17218.04</v>
      </c>
      <c r="E54" s="640">
        <v>21218.04</v>
      </c>
      <c r="F54" s="640">
        <v>21761.22</v>
      </c>
      <c r="G54" s="640">
        <v>22779.65</v>
      </c>
      <c r="H54" s="640">
        <v>23478.99</v>
      </c>
      <c r="I54" s="640">
        <v>24173.97</v>
      </c>
      <c r="J54" s="640">
        <v>24403.62</v>
      </c>
    </row>
    <row r="55" spans="2:11" ht="18" customHeight="1" x14ac:dyDescent="0.2">
      <c r="B55" s="249" t="s">
        <v>436</v>
      </c>
      <c r="C55" s="249" t="s">
        <v>437</v>
      </c>
      <c r="D55" s="640">
        <v>14348.36</v>
      </c>
      <c r="E55" s="647" t="s">
        <v>449</v>
      </c>
      <c r="F55" s="640">
        <v>18202.72</v>
      </c>
      <c r="G55" s="640">
        <v>19054.61</v>
      </c>
      <c r="H55" s="640">
        <v>19639.59</v>
      </c>
      <c r="I55" s="640">
        <v>20220.919999999998</v>
      </c>
      <c r="J55" s="640">
        <v>20413.02</v>
      </c>
    </row>
    <row r="56" spans="2:11" ht="18" customHeight="1" x14ac:dyDescent="0.2">
      <c r="B56" s="249" t="s">
        <v>438</v>
      </c>
      <c r="C56" s="249" t="s">
        <v>445</v>
      </c>
      <c r="D56" s="640">
        <v>4304.51</v>
      </c>
      <c r="E56" s="640">
        <v>4904.51</v>
      </c>
      <c r="F56" s="640">
        <v>5030.07</v>
      </c>
      <c r="G56" s="640">
        <v>5265.48</v>
      </c>
      <c r="H56" s="640">
        <v>5427.13</v>
      </c>
      <c r="I56" s="640">
        <v>5587.77</v>
      </c>
      <c r="J56" s="640">
        <v>5640.85</v>
      </c>
    </row>
    <row r="57" spans="2:11" ht="18" customHeight="1" x14ac:dyDescent="0.2">
      <c r="B57" s="639"/>
      <c r="C57" s="639"/>
      <c r="D57" s="641"/>
      <c r="E57" s="641"/>
      <c r="F57" s="641"/>
      <c r="G57" s="641"/>
      <c r="H57" s="641"/>
      <c r="I57" s="641"/>
      <c r="J57" s="641"/>
    </row>
    <row r="58" spans="2:11" ht="18" customHeight="1" x14ac:dyDescent="0.2">
      <c r="B58" s="638" t="s">
        <v>446</v>
      </c>
      <c r="C58" s="635"/>
      <c r="D58" s="641"/>
      <c r="E58" s="641"/>
      <c r="F58" s="641"/>
      <c r="G58" s="641"/>
      <c r="H58" s="641"/>
      <c r="I58" s="641"/>
      <c r="J58" s="641"/>
    </row>
    <row r="59" spans="2:11" ht="18" customHeight="1" x14ac:dyDescent="0.2">
      <c r="B59" s="639"/>
      <c r="C59" s="639"/>
      <c r="D59" s="641"/>
      <c r="E59" s="641"/>
      <c r="F59" s="641"/>
      <c r="G59" s="641"/>
      <c r="H59" s="641"/>
      <c r="I59" s="641"/>
      <c r="J59" s="641"/>
    </row>
    <row r="60" spans="2:11" ht="18" customHeight="1" x14ac:dyDescent="0.2">
      <c r="B60" s="249" t="s">
        <v>432</v>
      </c>
      <c r="C60" s="249" t="s">
        <v>444</v>
      </c>
      <c r="D60" s="640">
        <v>42686.361036000002</v>
      </c>
      <c r="E60" s="640">
        <v>50686.36</v>
      </c>
      <c r="F60" s="640">
        <v>51983.93</v>
      </c>
      <c r="G60" s="640">
        <v>54416.78</v>
      </c>
      <c r="H60" s="640">
        <v>56087.38</v>
      </c>
      <c r="I60" s="640">
        <v>57747.57</v>
      </c>
      <c r="J60" s="640">
        <v>58296.17</v>
      </c>
    </row>
    <row r="61" spans="2:11" ht="18" customHeight="1" x14ac:dyDescent="0.2">
      <c r="B61" s="249" t="s">
        <v>434</v>
      </c>
      <c r="C61" s="249" t="s">
        <v>447</v>
      </c>
      <c r="D61" s="640">
        <v>13865.923895999998</v>
      </c>
      <c r="E61" s="640">
        <v>21865.919999999998</v>
      </c>
      <c r="F61" s="640">
        <v>22425.69</v>
      </c>
      <c r="G61" s="640">
        <v>23475.21</v>
      </c>
      <c r="H61" s="640">
        <v>24195.9</v>
      </c>
      <c r="I61" s="640">
        <v>24912.1</v>
      </c>
      <c r="J61" s="640">
        <v>25148.76</v>
      </c>
    </row>
    <row r="62" spans="2:11" ht="18" customHeight="1" thickBot="1" x14ac:dyDescent="0.25">
      <c r="B62" s="627" t="s">
        <v>436</v>
      </c>
      <c r="C62" s="249" t="s">
        <v>445</v>
      </c>
      <c r="D62" s="640">
        <v>1929.02</v>
      </c>
      <c r="E62" s="640">
        <v>3129.02</v>
      </c>
      <c r="F62" s="640">
        <v>3209.12</v>
      </c>
      <c r="G62" s="640">
        <v>3359.31</v>
      </c>
      <c r="H62" s="640">
        <v>3462.44</v>
      </c>
      <c r="I62" s="640">
        <v>3564.93</v>
      </c>
      <c r="J62" s="640">
        <v>3598.8</v>
      </c>
    </row>
    <row r="63" spans="2:11" ht="15.75" thickTop="1" x14ac:dyDescent="0.2">
      <c r="B63" s="648"/>
      <c r="C63" s="648"/>
      <c r="D63" s="648"/>
      <c r="E63" s="648"/>
      <c r="F63" s="648"/>
      <c r="G63" s="649"/>
      <c r="H63" s="649"/>
      <c r="I63" s="649"/>
      <c r="J63" s="649"/>
      <c r="K63" s="205"/>
    </row>
    <row r="64" spans="2:11" ht="15" x14ac:dyDescent="0.2">
      <c r="B64" s="648"/>
      <c r="C64" s="648"/>
      <c r="D64" s="650"/>
      <c r="E64" s="649"/>
      <c r="F64" s="650"/>
      <c r="G64" s="649"/>
      <c r="H64" s="649"/>
      <c r="I64" s="649"/>
      <c r="J64" s="547"/>
      <c r="K64" s="205"/>
    </row>
    <row r="65" spans="8:8" ht="18" x14ac:dyDescent="0.25">
      <c r="H65" s="651"/>
    </row>
  </sheetData>
  <mergeCells count="7">
    <mergeCell ref="B37:J37"/>
    <mergeCell ref="B2:J2"/>
    <mergeCell ref="B3:J3"/>
    <mergeCell ref="B4:J4"/>
    <mergeCell ref="B5:J5"/>
    <mergeCell ref="B7:C8"/>
    <mergeCell ref="B10:J10"/>
  </mergeCells>
  <hyperlinks>
    <hyperlink ref="K2" location="'Indice Total'!A7"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O39"/>
  <sheetViews>
    <sheetView showGridLines="0" zoomScale="90" zoomScaleNormal="90" workbookViewId="0"/>
  </sheetViews>
  <sheetFormatPr baseColWidth="10" defaultColWidth="10.28515625" defaultRowHeight="15" x14ac:dyDescent="0.25"/>
  <cols>
    <col min="1" max="1" width="23.7109375" style="652" customWidth="1"/>
    <col min="2" max="2" width="2.85546875" style="652" customWidth="1"/>
    <col min="3" max="3" width="64.7109375" style="652" customWidth="1"/>
    <col min="4" max="13" width="13.7109375" style="652" customWidth="1"/>
    <col min="14" max="14" width="10.28515625" style="652"/>
    <col min="15" max="15" width="10.85546875" style="652" bestFit="1" customWidth="1"/>
    <col min="16" max="254" width="10.28515625" style="652"/>
    <col min="255" max="255" width="2.85546875" style="652" customWidth="1"/>
    <col min="256" max="256" width="49" style="652" customWidth="1"/>
    <col min="257" max="264" width="11.28515625" style="652" customWidth="1"/>
    <col min="265" max="265" width="11" style="652" bestFit="1" customWidth="1"/>
    <col min="266" max="267" width="10.85546875" style="652" bestFit="1" customWidth="1"/>
    <col min="268" max="510" width="10.28515625" style="652"/>
    <col min="511" max="511" width="2.85546875" style="652" customWidth="1"/>
    <col min="512" max="512" width="49" style="652" customWidth="1"/>
    <col min="513" max="520" width="11.28515625" style="652" customWidth="1"/>
    <col min="521" max="521" width="11" style="652" bestFit="1" customWidth="1"/>
    <col min="522" max="523" width="10.85546875" style="652" bestFit="1" customWidth="1"/>
    <col min="524" max="766" width="10.28515625" style="652"/>
    <col min="767" max="767" width="2.85546875" style="652" customWidth="1"/>
    <col min="768" max="768" width="49" style="652" customWidth="1"/>
    <col min="769" max="776" width="11.28515625" style="652" customWidth="1"/>
    <col min="777" max="777" width="11" style="652" bestFit="1" customWidth="1"/>
    <col min="778" max="779" width="10.85546875" style="652" bestFit="1" customWidth="1"/>
    <col min="780" max="1022" width="10.28515625" style="652"/>
    <col min="1023" max="1023" width="2.85546875" style="652" customWidth="1"/>
    <col min="1024" max="1024" width="49" style="652" customWidth="1"/>
    <col min="1025" max="1032" width="11.28515625" style="652" customWidth="1"/>
    <col min="1033" max="1033" width="11" style="652" bestFit="1" customWidth="1"/>
    <col min="1034" max="1035" width="10.85546875" style="652" bestFit="1" customWidth="1"/>
    <col min="1036" max="1278" width="10.28515625" style="652"/>
    <col min="1279" max="1279" width="2.85546875" style="652" customWidth="1"/>
    <col min="1280" max="1280" width="49" style="652" customWidth="1"/>
    <col min="1281" max="1288" width="11.28515625" style="652" customWidth="1"/>
    <col min="1289" max="1289" width="11" style="652" bestFit="1" customWidth="1"/>
    <col min="1290" max="1291" width="10.85546875" style="652" bestFit="1" customWidth="1"/>
    <col min="1292" max="1534" width="10.28515625" style="652"/>
    <col min="1535" max="1535" width="2.85546875" style="652" customWidth="1"/>
    <col min="1536" max="1536" width="49" style="652" customWidth="1"/>
    <col min="1537" max="1544" width="11.28515625" style="652" customWidth="1"/>
    <col min="1545" max="1545" width="11" style="652" bestFit="1" customWidth="1"/>
    <col min="1546" max="1547" width="10.85546875" style="652" bestFit="1" customWidth="1"/>
    <col min="1548" max="1790" width="10.28515625" style="652"/>
    <col min="1791" max="1791" width="2.85546875" style="652" customWidth="1"/>
    <col min="1792" max="1792" width="49" style="652" customWidth="1"/>
    <col min="1793" max="1800" width="11.28515625" style="652" customWidth="1"/>
    <col min="1801" max="1801" width="11" style="652" bestFit="1" customWidth="1"/>
    <col min="1802" max="1803" width="10.85546875" style="652" bestFit="1" customWidth="1"/>
    <col min="1804" max="2046" width="10.28515625" style="652"/>
    <col min="2047" max="2047" width="2.85546875" style="652" customWidth="1"/>
    <col min="2048" max="2048" width="49" style="652" customWidth="1"/>
    <col min="2049" max="2056" width="11.28515625" style="652" customWidth="1"/>
    <col min="2057" max="2057" width="11" style="652" bestFit="1" customWidth="1"/>
    <col min="2058" max="2059" width="10.85546875" style="652" bestFit="1" customWidth="1"/>
    <col min="2060" max="2302" width="10.28515625" style="652"/>
    <col min="2303" max="2303" width="2.85546875" style="652" customWidth="1"/>
    <col min="2304" max="2304" width="49" style="652" customWidth="1"/>
    <col min="2305" max="2312" width="11.28515625" style="652" customWidth="1"/>
    <col min="2313" max="2313" width="11" style="652" bestFit="1" customWidth="1"/>
    <col min="2314" max="2315" width="10.85546875" style="652" bestFit="1" customWidth="1"/>
    <col min="2316" max="2558" width="10.28515625" style="652"/>
    <col min="2559" max="2559" width="2.85546875" style="652" customWidth="1"/>
    <col min="2560" max="2560" width="49" style="652" customWidth="1"/>
    <col min="2561" max="2568" width="11.28515625" style="652" customWidth="1"/>
    <col min="2569" max="2569" width="11" style="652" bestFit="1" customWidth="1"/>
    <col min="2570" max="2571" width="10.85546875" style="652" bestFit="1" customWidth="1"/>
    <col min="2572" max="2814" width="10.28515625" style="652"/>
    <col min="2815" max="2815" width="2.85546875" style="652" customWidth="1"/>
    <col min="2816" max="2816" width="49" style="652" customWidth="1"/>
    <col min="2817" max="2824" width="11.28515625" style="652" customWidth="1"/>
    <col min="2825" max="2825" width="11" style="652" bestFit="1" customWidth="1"/>
    <col min="2826" max="2827" width="10.85546875" style="652" bestFit="1" customWidth="1"/>
    <col min="2828" max="3070" width="10.28515625" style="652"/>
    <col min="3071" max="3071" width="2.85546875" style="652" customWidth="1"/>
    <col min="3072" max="3072" width="49" style="652" customWidth="1"/>
    <col min="3073" max="3080" width="11.28515625" style="652" customWidth="1"/>
    <col min="3081" max="3081" width="11" style="652" bestFit="1" customWidth="1"/>
    <col min="3082" max="3083" width="10.85546875" style="652" bestFit="1" customWidth="1"/>
    <col min="3084" max="3326" width="10.28515625" style="652"/>
    <col min="3327" max="3327" width="2.85546875" style="652" customWidth="1"/>
    <col min="3328" max="3328" width="49" style="652" customWidth="1"/>
    <col min="3329" max="3336" width="11.28515625" style="652" customWidth="1"/>
    <col min="3337" max="3337" width="11" style="652" bestFit="1" customWidth="1"/>
    <col min="3338" max="3339" width="10.85546875" style="652" bestFit="1" customWidth="1"/>
    <col min="3340" max="3582" width="10.28515625" style="652"/>
    <col min="3583" max="3583" width="2.85546875" style="652" customWidth="1"/>
    <col min="3584" max="3584" width="49" style="652" customWidth="1"/>
    <col min="3585" max="3592" width="11.28515625" style="652" customWidth="1"/>
    <col min="3593" max="3593" width="11" style="652" bestFit="1" customWidth="1"/>
    <col min="3594" max="3595" width="10.85546875" style="652" bestFit="1" customWidth="1"/>
    <col min="3596" max="3838" width="10.28515625" style="652"/>
    <col min="3839" max="3839" width="2.85546875" style="652" customWidth="1"/>
    <col min="3840" max="3840" width="49" style="652" customWidth="1"/>
    <col min="3841" max="3848" width="11.28515625" style="652" customWidth="1"/>
    <col min="3849" max="3849" width="11" style="652" bestFit="1" customWidth="1"/>
    <col min="3850" max="3851" width="10.85546875" style="652" bestFit="1" customWidth="1"/>
    <col min="3852" max="4094" width="10.28515625" style="652"/>
    <col min="4095" max="4095" width="2.85546875" style="652" customWidth="1"/>
    <col min="4096" max="4096" width="49" style="652" customWidth="1"/>
    <col min="4097" max="4104" width="11.28515625" style="652" customWidth="1"/>
    <col min="4105" max="4105" width="11" style="652" bestFit="1" customWidth="1"/>
    <col min="4106" max="4107" width="10.85546875" style="652" bestFit="1" customWidth="1"/>
    <col min="4108" max="4350" width="10.28515625" style="652"/>
    <col min="4351" max="4351" width="2.85546875" style="652" customWidth="1"/>
    <col min="4352" max="4352" width="49" style="652" customWidth="1"/>
    <col min="4353" max="4360" width="11.28515625" style="652" customWidth="1"/>
    <col min="4361" max="4361" width="11" style="652" bestFit="1" customWidth="1"/>
    <col min="4362" max="4363" width="10.85546875" style="652" bestFit="1" customWidth="1"/>
    <col min="4364" max="4606" width="10.28515625" style="652"/>
    <col min="4607" max="4607" width="2.85546875" style="652" customWidth="1"/>
    <col min="4608" max="4608" width="49" style="652" customWidth="1"/>
    <col min="4609" max="4616" width="11.28515625" style="652" customWidth="1"/>
    <col min="4617" max="4617" width="11" style="652" bestFit="1" customWidth="1"/>
    <col min="4618" max="4619" width="10.85546875" style="652" bestFit="1" customWidth="1"/>
    <col min="4620" max="4862" width="10.28515625" style="652"/>
    <col min="4863" max="4863" width="2.85546875" style="652" customWidth="1"/>
    <col min="4864" max="4864" width="49" style="652" customWidth="1"/>
    <col min="4865" max="4872" width="11.28515625" style="652" customWidth="1"/>
    <col min="4873" max="4873" width="11" style="652" bestFit="1" customWidth="1"/>
    <col min="4874" max="4875" width="10.85546875" style="652" bestFit="1" customWidth="1"/>
    <col min="4876" max="5118" width="10.28515625" style="652"/>
    <col min="5119" max="5119" width="2.85546875" style="652" customWidth="1"/>
    <col min="5120" max="5120" width="49" style="652" customWidth="1"/>
    <col min="5121" max="5128" width="11.28515625" style="652" customWidth="1"/>
    <col min="5129" max="5129" width="11" style="652" bestFit="1" customWidth="1"/>
    <col min="5130" max="5131" width="10.85546875" style="652" bestFit="1" customWidth="1"/>
    <col min="5132" max="5374" width="10.28515625" style="652"/>
    <col min="5375" max="5375" width="2.85546875" style="652" customWidth="1"/>
    <col min="5376" max="5376" width="49" style="652" customWidth="1"/>
    <col min="5377" max="5384" width="11.28515625" style="652" customWidth="1"/>
    <col min="5385" max="5385" width="11" style="652" bestFit="1" customWidth="1"/>
    <col min="5386" max="5387" width="10.85546875" style="652" bestFit="1" customWidth="1"/>
    <col min="5388" max="5630" width="10.28515625" style="652"/>
    <col min="5631" max="5631" width="2.85546875" style="652" customWidth="1"/>
    <col min="5632" max="5632" width="49" style="652" customWidth="1"/>
    <col min="5633" max="5640" width="11.28515625" style="652" customWidth="1"/>
    <col min="5641" max="5641" width="11" style="652" bestFit="1" customWidth="1"/>
    <col min="5642" max="5643" width="10.85546875" style="652" bestFit="1" customWidth="1"/>
    <col min="5644" max="5886" width="10.28515625" style="652"/>
    <col min="5887" max="5887" width="2.85546875" style="652" customWidth="1"/>
    <col min="5888" max="5888" width="49" style="652" customWidth="1"/>
    <col min="5889" max="5896" width="11.28515625" style="652" customWidth="1"/>
    <col min="5897" max="5897" width="11" style="652" bestFit="1" customWidth="1"/>
    <col min="5898" max="5899" width="10.85546875" style="652" bestFit="1" customWidth="1"/>
    <col min="5900" max="6142" width="10.28515625" style="652"/>
    <col min="6143" max="6143" width="2.85546875" style="652" customWidth="1"/>
    <col min="6144" max="6144" width="49" style="652" customWidth="1"/>
    <col min="6145" max="6152" width="11.28515625" style="652" customWidth="1"/>
    <col min="6153" max="6153" width="11" style="652" bestFit="1" customWidth="1"/>
    <col min="6154" max="6155" width="10.85546875" style="652" bestFit="1" customWidth="1"/>
    <col min="6156" max="6398" width="10.28515625" style="652"/>
    <col min="6399" max="6399" width="2.85546875" style="652" customWidth="1"/>
    <col min="6400" max="6400" width="49" style="652" customWidth="1"/>
    <col min="6401" max="6408" width="11.28515625" style="652" customWidth="1"/>
    <col min="6409" max="6409" width="11" style="652" bestFit="1" customWidth="1"/>
    <col min="6410" max="6411" width="10.85546875" style="652" bestFit="1" customWidth="1"/>
    <col min="6412" max="6654" width="10.28515625" style="652"/>
    <col min="6655" max="6655" width="2.85546875" style="652" customWidth="1"/>
    <col min="6656" max="6656" width="49" style="652" customWidth="1"/>
    <col min="6657" max="6664" width="11.28515625" style="652" customWidth="1"/>
    <col min="6665" max="6665" width="11" style="652" bestFit="1" customWidth="1"/>
    <col min="6666" max="6667" width="10.85546875" style="652" bestFit="1" customWidth="1"/>
    <col min="6668" max="6910" width="10.28515625" style="652"/>
    <col min="6911" max="6911" width="2.85546875" style="652" customWidth="1"/>
    <col min="6912" max="6912" width="49" style="652" customWidth="1"/>
    <col min="6913" max="6920" width="11.28515625" style="652" customWidth="1"/>
    <col min="6921" max="6921" width="11" style="652" bestFit="1" customWidth="1"/>
    <col min="6922" max="6923" width="10.85546875" style="652" bestFit="1" customWidth="1"/>
    <col min="6924" max="7166" width="10.28515625" style="652"/>
    <col min="7167" max="7167" width="2.85546875" style="652" customWidth="1"/>
    <col min="7168" max="7168" width="49" style="652" customWidth="1"/>
    <col min="7169" max="7176" width="11.28515625" style="652" customWidth="1"/>
    <col min="7177" max="7177" width="11" style="652" bestFit="1" customWidth="1"/>
    <col min="7178" max="7179" width="10.85546875" style="652" bestFit="1" customWidth="1"/>
    <col min="7180" max="7422" width="10.28515625" style="652"/>
    <col min="7423" max="7423" width="2.85546875" style="652" customWidth="1"/>
    <col min="7424" max="7424" width="49" style="652" customWidth="1"/>
    <col min="7425" max="7432" width="11.28515625" style="652" customWidth="1"/>
    <col min="7433" max="7433" width="11" style="652" bestFit="1" customWidth="1"/>
    <col min="7434" max="7435" width="10.85546875" style="652" bestFit="1" customWidth="1"/>
    <col min="7436" max="7678" width="10.28515625" style="652"/>
    <col min="7679" max="7679" width="2.85546875" style="652" customWidth="1"/>
    <col min="7680" max="7680" width="49" style="652" customWidth="1"/>
    <col min="7681" max="7688" width="11.28515625" style="652" customWidth="1"/>
    <col min="7689" max="7689" width="11" style="652" bestFit="1" customWidth="1"/>
    <col min="7690" max="7691" width="10.85546875" style="652" bestFit="1" customWidth="1"/>
    <col min="7692" max="7934" width="10.28515625" style="652"/>
    <col min="7935" max="7935" width="2.85546875" style="652" customWidth="1"/>
    <col min="7936" max="7936" width="49" style="652" customWidth="1"/>
    <col min="7937" max="7944" width="11.28515625" style="652" customWidth="1"/>
    <col min="7945" max="7945" width="11" style="652" bestFit="1" customWidth="1"/>
    <col min="7946" max="7947" width="10.85546875" style="652" bestFit="1" customWidth="1"/>
    <col min="7948" max="8190" width="10.28515625" style="652"/>
    <col min="8191" max="8191" width="2.85546875" style="652" customWidth="1"/>
    <col min="8192" max="8192" width="49" style="652" customWidth="1"/>
    <col min="8193" max="8200" width="11.28515625" style="652" customWidth="1"/>
    <col min="8201" max="8201" width="11" style="652" bestFit="1" customWidth="1"/>
    <col min="8202" max="8203" width="10.85546875" style="652" bestFit="1" customWidth="1"/>
    <col min="8204" max="8446" width="10.28515625" style="652"/>
    <col min="8447" max="8447" width="2.85546875" style="652" customWidth="1"/>
    <col min="8448" max="8448" width="49" style="652" customWidth="1"/>
    <col min="8449" max="8456" width="11.28515625" style="652" customWidth="1"/>
    <col min="8457" max="8457" width="11" style="652" bestFit="1" customWidth="1"/>
    <col min="8458" max="8459" width="10.85546875" style="652" bestFit="1" customWidth="1"/>
    <col min="8460" max="8702" width="10.28515625" style="652"/>
    <col min="8703" max="8703" width="2.85546875" style="652" customWidth="1"/>
    <col min="8704" max="8704" width="49" style="652" customWidth="1"/>
    <col min="8705" max="8712" width="11.28515625" style="652" customWidth="1"/>
    <col min="8713" max="8713" width="11" style="652" bestFit="1" customWidth="1"/>
    <col min="8714" max="8715" width="10.85546875" style="652" bestFit="1" customWidth="1"/>
    <col min="8716" max="8958" width="10.28515625" style="652"/>
    <col min="8959" max="8959" width="2.85546875" style="652" customWidth="1"/>
    <col min="8960" max="8960" width="49" style="652" customWidth="1"/>
    <col min="8961" max="8968" width="11.28515625" style="652" customWidth="1"/>
    <col min="8969" max="8969" width="11" style="652" bestFit="1" customWidth="1"/>
    <col min="8970" max="8971" width="10.85546875" style="652" bestFit="1" customWidth="1"/>
    <col min="8972" max="9214" width="10.28515625" style="652"/>
    <col min="9215" max="9215" width="2.85546875" style="652" customWidth="1"/>
    <col min="9216" max="9216" width="49" style="652" customWidth="1"/>
    <col min="9217" max="9224" width="11.28515625" style="652" customWidth="1"/>
    <col min="9225" max="9225" width="11" style="652" bestFit="1" customWidth="1"/>
    <col min="9226" max="9227" width="10.85546875" style="652" bestFit="1" customWidth="1"/>
    <col min="9228" max="9470" width="10.28515625" style="652"/>
    <col min="9471" max="9471" width="2.85546875" style="652" customWidth="1"/>
    <col min="9472" max="9472" width="49" style="652" customWidth="1"/>
    <col min="9473" max="9480" width="11.28515625" style="652" customWidth="1"/>
    <col min="9481" max="9481" width="11" style="652" bestFit="1" customWidth="1"/>
    <col min="9482" max="9483" width="10.85546875" style="652" bestFit="1" customWidth="1"/>
    <col min="9484" max="9726" width="10.28515625" style="652"/>
    <col min="9727" max="9727" width="2.85546875" style="652" customWidth="1"/>
    <col min="9728" max="9728" width="49" style="652" customWidth="1"/>
    <col min="9729" max="9736" width="11.28515625" style="652" customWidth="1"/>
    <col min="9737" max="9737" width="11" style="652" bestFit="1" customWidth="1"/>
    <col min="9738" max="9739" width="10.85546875" style="652" bestFit="1" customWidth="1"/>
    <col min="9740" max="9982" width="10.28515625" style="652"/>
    <col min="9983" max="9983" width="2.85546875" style="652" customWidth="1"/>
    <col min="9984" max="9984" width="49" style="652" customWidth="1"/>
    <col min="9985" max="9992" width="11.28515625" style="652" customWidth="1"/>
    <col min="9993" max="9993" width="11" style="652" bestFit="1" customWidth="1"/>
    <col min="9994" max="9995" width="10.85546875" style="652" bestFit="1" customWidth="1"/>
    <col min="9996" max="10238" width="10.28515625" style="652"/>
    <col min="10239" max="10239" width="2.85546875" style="652" customWidth="1"/>
    <col min="10240" max="10240" width="49" style="652" customWidth="1"/>
    <col min="10241" max="10248" width="11.28515625" style="652" customWidth="1"/>
    <col min="10249" max="10249" width="11" style="652" bestFit="1" customWidth="1"/>
    <col min="10250" max="10251" width="10.85546875" style="652" bestFit="1" customWidth="1"/>
    <col min="10252" max="10494" width="10.28515625" style="652"/>
    <col min="10495" max="10495" width="2.85546875" style="652" customWidth="1"/>
    <col min="10496" max="10496" width="49" style="652" customWidth="1"/>
    <col min="10497" max="10504" width="11.28515625" style="652" customWidth="1"/>
    <col min="10505" max="10505" width="11" style="652" bestFit="1" customWidth="1"/>
    <col min="10506" max="10507" width="10.85546875" style="652" bestFit="1" customWidth="1"/>
    <col min="10508" max="10750" width="10.28515625" style="652"/>
    <col min="10751" max="10751" width="2.85546875" style="652" customWidth="1"/>
    <col min="10752" max="10752" width="49" style="652" customWidth="1"/>
    <col min="10753" max="10760" width="11.28515625" style="652" customWidth="1"/>
    <col min="10761" max="10761" width="11" style="652" bestFit="1" customWidth="1"/>
    <col min="10762" max="10763" width="10.85546875" style="652" bestFit="1" customWidth="1"/>
    <col min="10764" max="11006" width="10.28515625" style="652"/>
    <col min="11007" max="11007" width="2.85546875" style="652" customWidth="1"/>
    <col min="11008" max="11008" width="49" style="652" customWidth="1"/>
    <col min="11009" max="11016" width="11.28515625" style="652" customWidth="1"/>
    <col min="11017" max="11017" width="11" style="652" bestFit="1" customWidth="1"/>
    <col min="11018" max="11019" width="10.85546875" style="652" bestFit="1" customWidth="1"/>
    <col min="11020" max="11262" width="10.28515625" style="652"/>
    <col min="11263" max="11263" width="2.85546875" style="652" customWidth="1"/>
    <col min="11264" max="11264" width="49" style="652" customWidth="1"/>
    <col min="11265" max="11272" width="11.28515625" style="652" customWidth="1"/>
    <col min="11273" max="11273" width="11" style="652" bestFit="1" customWidth="1"/>
    <col min="11274" max="11275" width="10.85546875" style="652" bestFit="1" customWidth="1"/>
    <col min="11276" max="11518" width="10.28515625" style="652"/>
    <col min="11519" max="11519" width="2.85546875" style="652" customWidth="1"/>
    <col min="11520" max="11520" width="49" style="652" customWidth="1"/>
    <col min="11521" max="11528" width="11.28515625" style="652" customWidth="1"/>
    <col min="11529" max="11529" width="11" style="652" bestFit="1" customWidth="1"/>
    <col min="11530" max="11531" width="10.85546875" style="652" bestFit="1" customWidth="1"/>
    <col min="11532" max="11774" width="10.28515625" style="652"/>
    <col min="11775" max="11775" width="2.85546875" style="652" customWidth="1"/>
    <col min="11776" max="11776" width="49" style="652" customWidth="1"/>
    <col min="11777" max="11784" width="11.28515625" style="652" customWidth="1"/>
    <col min="11785" max="11785" width="11" style="652" bestFit="1" customWidth="1"/>
    <col min="11786" max="11787" width="10.85546875" style="652" bestFit="1" customWidth="1"/>
    <col min="11788" max="12030" width="10.28515625" style="652"/>
    <col min="12031" max="12031" width="2.85546875" style="652" customWidth="1"/>
    <col min="12032" max="12032" width="49" style="652" customWidth="1"/>
    <col min="12033" max="12040" width="11.28515625" style="652" customWidth="1"/>
    <col min="12041" max="12041" width="11" style="652" bestFit="1" customWidth="1"/>
    <col min="12042" max="12043" width="10.85546875" style="652" bestFit="1" customWidth="1"/>
    <col min="12044" max="12286" width="10.28515625" style="652"/>
    <col min="12287" max="12287" width="2.85546875" style="652" customWidth="1"/>
    <col min="12288" max="12288" width="49" style="652" customWidth="1"/>
    <col min="12289" max="12296" width="11.28515625" style="652" customWidth="1"/>
    <col min="12297" max="12297" width="11" style="652" bestFit="1" customWidth="1"/>
    <col min="12298" max="12299" width="10.85546875" style="652" bestFit="1" customWidth="1"/>
    <col min="12300" max="12542" width="10.28515625" style="652"/>
    <col min="12543" max="12543" width="2.85546875" style="652" customWidth="1"/>
    <col min="12544" max="12544" width="49" style="652" customWidth="1"/>
    <col min="12545" max="12552" width="11.28515625" style="652" customWidth="1"/>
    <col min="12553" max="12553" width="11" style="652" bestFit="1" customWidth="1"/>
    <col min="12554" max="12555" width="10.85546875" style="652" bestFit="1" customWidth="1"/>
    <col min="12556" max="12798" width="10.28515625" style="652"/>
    <col min="12799" max="12799" width="2.85546875" style="652" customWidth="1"/>
    <col min="12800" max="12800" width="49" style="652" customWidth="1"/>
    <col min="12801" max="12808" width="11.28515625" style="652" customWidth="1"/>
    <col min="12809" max="12809" width="11" style="652" bestFit="1" customWidth="1"/>
    <col min="12810" max="12811" width="10.85546875" style="652" bestFit="1" customWidth="1"/>
    <col min="12812" max="13054" width="10.28515625" style="652"/>
    <col min="13055" max="13055" width="2.85546875" style="652" customWidth="1"/>
    <col min="13056" max="13056" width="49" style="652" customWidth="1"/>
    <col min="13057" max="13064" width="11.28515625" style="652" customWidth="1"/>
    <col min="13065" max="13065" width="11" style="652" bestFit="1" customWidth="1"/>
    <col min="13066" max="13067" width="10.85546875" style="652" bestFit="1" customWidth="1"/>
    <col min="13068" max="13310" width="10.28515625" style="652"/>
    <col min="13311" max="13311" width="2.85546875" style="652" customWidth="1"/>
    <col min="13312" max="13312" width="49" style="652" customWidth="1"/>
    <col min="13313" max="13320" width="11.28515625" style="652" customWidth="1"/>
    <col min="13321" max="13321" width="11" style="652" bestFit="1" customWidth="1"/>
    <col min="13322" max="13323" width="10.85546875" style="652" bestFit="1" customWidth="1"/>
    <col min="13324" max="13566" width="10.28515625" style="652"/>
    <col min="13567" max="13567" width="2.85546875" style="652" customWidth="1"/>
    <col min="13568" max="13568" width="49" style="652" customWidth="1"/>
    <col min="13569" max="13576" width="11.28515625" style="652" customWidth="1"/>
    <col min="13577" max="13577" width="11" style="652" bestFit="1" customWidth="1"/>
    <col min="13578" max="13579" width="10.85546875" style="652" bestFit="1" customWidth="1"/>
    <col min="13580" max="13822" width="10.28515625" style="652"/>
    <col min="13823" max="13823" width="2.85546875" style="652" customWidth="1"/>
    <col min="13824" max="13824" width="49" style="652" customWidth="1"/>
    <col min="13825" max="13832" width="11.28515625" style="652" customWidth="1"/>
    <col min="13833" max="13833" width="11" style="652" bestFit="1" customWidth="1"/>
    <col min="13834" max="13835" width="10.85546875" style="652" bestFit="1" customWidth="1"/>
    <col min="13836" max="14078" width="10.28515625" style="652"/>
    <col min="14079" max="14079" width="2.85546875" style="652" customWidth="1"/>
    <col min="14080" max="14080" width="49" style="652" customWidth="1"/>
    <col min="14081" max="14088" width="11.28515625" style="652" customWidth="1"/>
    <col min="14089" max="14089" width="11" style="652" bestFit="1" customWidth="1"/>
    <col min="14090" max="14091" width="10.85546875" style="652" bestFit="1" customWidth="1"/>
    <col min="14092" max="14334" width="10.28515625" style="652"/>
    <col min="14335" max="14335" width="2.85546875" style="652" customWidth="1"/>
    <col min="14336" max="14336" width="49" style="652" customWidth="1"/>
    <col min="14337" max="14344" width="11.28515625" style="652" customWidth="1"/>
    <col min="14345" max="14345" width="11" style="652" bestFit="1" customWidth="1"/>
    <col min="14346" max="14347" width="10.85546875" style="652" bestFit="1" customWidth="1"/>
    <col min="14348" max="14590" width="10.28515625" style="652"/>
    <col min="14591" max="14591" width="2.85546875" style="652" customWidth="1"/>
    <col min="14592" max="14592" width="49" style="652" customWidth="1"/>
    <col min="14593" max="14600" width="11.28515625" style="652" customWidth="1"/>
    <col min="14601" max="14601" width="11" style="652" bestFit="1" customWidth="1"/>
    <col min="14602" max="14603" width="10.85546875" style="652" bestFit="1" customWidth="1"/>
    <col min="14604" max="14846" width="10.28515625" style="652"/>
    <col min="14847" max="14847" width="2.85546875" style="652" customWidth="1"/>
    <col min="14848" max="14848" width="49" style="652" customWidth="1"/>
    <col min="14849" max="14856" width="11.28515625" style="652" customWidth="1"/>
    <col min="14857" max="14857" width="11" style="652" bestFit="1" customWidth="1"/>
    <col min="14858" max="14859" width="10.85546875" style="652" bestFit="1" customWidth="1"/>
    <col min="14860" max="15102" width="10.28515625" style="652"/>
    <col min="15103" max="15103" width="2.85546875" style="652" customWidth="1"/>
    <col min="15104" max="15104" width="49" style="652" customWidth="1"/>
    <col min="15105" max="15112" width="11.28515625" style="652" customWidth="1"/>
    <col min="15113" max="15113" width="11" style="652" bestFit="1" customWidth="1"/>
    <col min="15114" max="15115" width="10.85546875" style="652" bestFit="1" customWidth="1"/>
    <col min="15116" max="15358" width="10.28515625" style="652"/>
    <col min="15359" max="15359" width="2.85546875" style="652" customWidth="1"/>
    <col min="15360" max="15360" width="49" style="652" customWidth="1"/>
    <col min="15361" max="15368" width="11.28515625" style="652" customWidth="1"/>
    <col min="15369" max="15369" width="11" style="652" bestFit="1" customWidth="1"/>
    <col min="15370" max="15371" width="10.85546875" style="652" bestFit="1" customWidth="1"/>
    <col min="15372" max="15614" width="10.28515625" style="652"/>
    <col min="15615" max="15615" width="2.85546875" style="652" customWidth="1"/>
    <col min="15616" max="15616" width="49" style="652" customWidth="1"/>
    <col min="15617" max="15624" width="11.28515625" style="652" customWidth="1"/>
    <col min="15625" max="15625" width="11" style="652" bestFit="1" customWidth="1"/>
    <col min="15626" max="15627" width="10.85546875" style="652" bestFit="1" customWidth="1"/>
    <col min="15628" max="15870" width="10.28515625" style="652"/>
    <col min="15871" max="15871" width="2.85546875" style="652" customWidth="1"/>
    <col min="15872" max="15872" width="49" style="652" customWidth="1"/>
    <col min="15873" max="15880" width="11.28515625" style="652" customWidth="1"/>
    <col min="15881" max="15881" width="11" style="652" bestFit="1" customWidth="1"/>
    <col min="15882" max="15883" width="10.85546875" style="652" bestFit="1" customWidth="1"/>
    <col min="15884" max="16126" width="10.28515625" style="652"/>
    <col min="16127" max="16127" width="2.85546875" style="652" customWidth="1"/>
    <col min="16128" max="16128" width="49" style="652" customWidth="1"/>
    <col min="16129" max="16136" width="11.28515625" style="652" customWidth="1"/>
    <col min="16137" max="16137" width="11" style="652" bestFit="1" customWidth="1"/>
    <col min="16138" max="16139" width="10.85546875" style="652" bestFit="1" customWidth="1"/>
    <col min="16140" max="16384" width="10.28515625" style="652"/>
  </cols>
  <sheetData>
    <row r="1" spans="2:15" ht="42.95" customHeight="1" x14ac:dyDescent="0.25"/>
    <row r="2" spans="2:15" ht="21" customHeight="1" x14ac:dyDescent="0.25">
      <c r="B2" s="1818" t="s">
        <v>450</v>
      </c>
      <c r="C2" s="1818"/>
      <c r="D2" s="1818"/>
      <c r="E2" s="1818"/>
      <c r="F2" s="1818"/>
      <c r="G2" s="1818"/>
      <c r="H2" s="1818"/>
      <c r="I2" s="1818"/>
      <c r="J2" s="1818"/>
      <c r="K2" s="1818"/>
      <c r="L2" s="1818"/>
      <c r="M2" s="1818"/>
      <c r="N2" s="3" t="s">
        <v>885</v>
      </c>
    </row>
    <row r="3" spans="2:15" ht="24.75" customHeight="1" x14ac:dyDescent="0.25">
      <c r="B3" s="1809" t="s">
        <v>414</v>
      </c>
      <c r="C3" s="1809"/>
      <c r="D3" s="1809"/>
      <c r="E3" s="1809"/>
      <c r="F3" s="1809"/>
      <c r="G3" s="1809"/>
      <c r="H3" s="1809"/>
      <c r="I3" s="1809"/>
      <c r="J3" s="1809"/>
      <c r="K3" s="1809"/>
      <c r="L3" s="1809"/>
      <c r="M3" s="1809"/>
    </row>
    <row r="4" spans="2:15" ht="14.25" customHeight="1" x14ac:dyDescent="0.25">
      <c r="B4" s="1809" t="s">
        <v>415</v>
      </c>
      <c r="C4" s="1809"/>
      <c r="D4" s="1809"/>
      <c r="E4" s="1809"/>
      <c r="F4" s="1809"/>
      <c r="G4" s="1809"/>
      <c r="H4" s="1809"/>
      <c r="I4" s="1809"/>
      <c r="J4" s="1809"/>
      <c r="K4" s="1809"/>
      <c r="L4" s="1809"/>
      <c r="M4" s="1809"/>
    </row>
    <row r="5" spans="2:15" ht="15" customHeight="1" thickBot="1" x14ac:dyDescent="0.3">
      <c r="B5" s="1847" t="s">
        <v>451</v>
      </c>
      <c r="C5" s="1847"/>
      <c r="D5" s="1847"/>
      <c r="E5" s="1847"/>
      <c r="F5" s="1847"/>
      <c r="G5" s="1847"/>
      <c r="H5" s="1847"/>
      <c r="I5" s="1847"/>
      <c r="J5" s="1847"/>
      <c r="K5" s="1847"/>
      <c r="L5" s="1847"/>
      <c r="M5" s="1847"/>
    </row>
    <row r="6" spans="2:15" ht="15.75" customHeight="1" x14ac:dyDescent="0.25">
      <c r="B6" s="653"/>
      <c r="C6" s="654"/>
      <c r="D6" s="654"/>
      <c r="E6" s="654"/>
      <c r="F6" s="654"/>
      <c r="G6" s="654"/>
      <c r="H6" s="654"/>
      <c r="I6" s="654"/>
      <c r="J6" s="654"/>
      <c r="K6" s="653"/>
      <c r="L6" s="655"/>
    </row>
    <row r="7" spans="2:15" ht="15" customHeight="1" x14ac:dyDescent="0.25">
      <c r="B7" s="1961" t="s">
        <v>417</v>
      </c>
      <c r="C7" s="1961"/>
      <c r="D7" s="608" t="s">
        <v>452</v>
      </c>
      <c r="E7" s="608" t="s">
        <v>453</v>
      </c>
      <c r="F7" s="608" t="s">
        <v>454</v>
      </c>
      <c r="G7" s="608" t="s">
        <v>455</v>
      </c>
      <c r="H7" s="608" t="s">
        <v>456</v>
      </c>
      <c r="I7" s="608" t="s">
        <v>457</v>
      </c>
      <c r="J7" s="608" t="s">
        <v>458</v>
      </c>
      <c r="K7" s="608" t="s">
        <v>459</v>
      </c>
      <c r="L7" s="608" t="s">
        <v>460</v>
      </c>
      <c r="M7" s="608" t="s">
        <v>461</v>
      </c>
    </row>
    <row r="8" spans="2:15" ht="15" customHeight="1" x14ac:dyDescent="0.25">
      <c r="B8" s="1962"/>
      <c r="C8" s="1962"/>
      <c r="D8" s="608" t="s">
        <v>462</v>
      </c>
      <c r="E8" s="608" t="s">
        <v>463</v>
      </c>
      <c r="F8" s="608" t="s">
        <v>464</v>
      </c>
      <c r="G8" s="608" t="s">
        <v>465</v>
      </c>
      <c r="H8" s="608" t="s">
        <v>466</v>
      </c>
      <c r="I8" s="608" t="s">
        <v>467</v>
      </c>
      <c r="J8" s="608"/>
      <c r="K8" s="608"/>
      <c r="L8" s="656"/>
      <c r="M8" s="656"/>
    </row>
    <row r="9" spans="2:15" ht="6.75" customHeight="1" x14ac:dyDescent="0.25">
      <c r="B9" s="657"/>
      <c r="C9" s="658"/>
      <c r="D9" s="659"/>
      <c r="E9" s="659"/>
      <c r="F9" s="659"/>
      <c r="G9" s="659"/>
      <c r="H9" s="659"/>
      <c r="I9" s="659"/>
      <c r="J9" s="659"/>
      <c r="K9" s="659"/>
      <c r="L9" s="660"/>
    </row>
    <row r="10" spans="2:15" ht="15.75" x14ac:dyDescent="0.25">
      <c r="B10" s="1979" t="s">
        <v>430</v>
      </c>
      <c r="C10" s="1979"/>
      <c r="D10" s="1979"/>
      <c r="E10" s="1979"/>
      <c r="F10" s="1979"/>
      <c r="G10" s="1979"/>
      <c r="H10" s="1979"/>
      <c r="I10" s="1979"/>
      <c r="J10" s="1979"/>
      <c r="K10" s="1979"/>
      <c r="L10" s="1979"/>
      <c r="M10" s="1979"/>
    </row>
    <row r="11" spans="2:15" ht="8.25" customHeight="1" x14ac:dyDescent="0.2">
      <c r="B11" s="661"/>
      <c r="C11" s="662"/>
      <c r="D11" s="1978"/>
      <c r="E11" s="1978"/>
      <c r="F11" s="1978"/>
      <c r="G11" s="1978"/>
      <c r="H11" s="1978"/>
      <c r="I11" s="1978"/>
      <c r="J11" s="1978"/>
      <c r="K11" s="1978"/>
      <c r="L11" s="1978"/>
      <c r="M11" s="661"/>
    </row>
    <row r="12" spans="2:15" ht="16.5" customHeight="1" x14ac:dyDescent="0.2">
      <c r="B12" s="591" t="s">
        <v>431</v>
      </c>
      <c r="C12" s="658"/>
      <c r="D12" s="663"/>
      <c r="E12" s="663"/>
      <c r="F12" s="658"/>
      <c r="G12" s="658"/>
      <c r="H12" s="658"/>
      <c r="I12" s="658"/>
      <c r="J12" s="658"/>
      <c r="K12" s="658"/>
      <c r="L12" s="658"/>
      <c r="M12" s="661"/>
    </row>
    <row r="13" spans="2:15" ht="21" customHeight="1" x14ac:dyDescent="0.2">
      <c r="B13" s="663" t="s">
        <v>432</v>
      </c>
      <c r="C13" s="586" t="s">
        <v>433</v>
      </c>
      <c r="D13" s="664">
        <v>96390.73</v>
      </c>
      <c r="E13" s="664">
        <v>104959.87</v>
      </c>
      <c r="F13" s="664">
        <v>107625.85</v>
      </c>
      <c r="G13" s="664">
        <v>111855.55</v>
      </c>
      <c r="H13" s="664">
        <v>114238.07</v>
      </c>
      <c r="I13" s="664">
        <v>116945.51</v>
      </c>
      <c r="J13" s="664">
        <v>123623.1</v>
      </c>
      <c r="K13" s="664">
        <v>128493.85</v>
      </c>
      <c r="L13" s="664">
        <v>132258.72</v>
      </c>
      <c r="M13" s="664">
        <v>134784.85999999999</v>
      </c>
      <c r="N13" s="665"/>
      <c r="O13" s="665"/>
    </row>
    <row r="14" spans="2:15" ht="21" customHeight="1" x14ac:dyDescent="0.2">
      <c r="B14" s="663" t="s">
        <v>434</v>
      </c>
      <c r="C14" s="586" t="s">
        <v>435</v>
      </c>
      <c r="D14" s="664">
        <v>62551.31</v>
      </c>
      <c r="E14" s="664">
        <v>68112.12</v>
      </c>
      <c r="F14" s="664">
        <v>69842.17</v>
      </c>
      <c r="G14" s="664">
        <v>72586.97</v>
      </c>
      <c r="H14" s="664">
        <v>74133.070000000007</v>
      </c>
      <c r="I14" s="664">
        <v>75890.02</v>
      </c>
      <c r="J14" s="664">
        <v>80223.34</v>
      </c>
      <c r="K14" s="664">
        <v>83384.14</v>
      </c>
      <c r="L14" s="664">
        <v>85827.3</v>
      </c>
      <c r="M14" s="664">
        <v>87466.6</v>
      </c>
      <c r="N14" s="665"/>
      <c r="O14" s="665"/>
    </row>
    <row r="15" spans="2:15" ht="21" customHeight="1" x14ac:dyDescent="0.2">
      <c r="B15" s="663" t="s">
        <v>436</v>
      </c>
      <c r="C15" s="586" t="s">
        <v>437</v>
      </c>
      <c r="D15" s="664">
        <v>52322.61</v>
      </c>
      <c r="E15" s="664">
        <v>56974.09</v>
      </c>
      <c r="F15" s="664">
        <v>58421.23</v>
      </c>
      <c r="G15" s="664">
        <v>60717.18</v>
      </c>
      <c r="H15" s="664">
        <v>62010.46</v>
      </c>
      <c r="I15" s="664">
        <v>63480.11</v>
      </c>
      <c r="J15" s="664">
        <v>67104.820000000007</v>
      </c>
      <c r="K15" s="664">
        <v>69748.75</v>
      </c>
      <c r="L15" s="664">
        <v>71792.39</v>
      </c>
      <c r="M15" s="664">
        <v>73163.62</v>
      </c>
      <c r="N15" s="665"/>
      <c r="O15" s="665"/>
    </row>
    <row r="16" spans="2:15" ht="21" customHeight="1" x14ac:dyDescent="0.2">
      <c r="B16" s="663" t="s">
        <v>438</v>
      </c>
      <c r="C16" s="586" t="s">
        <v>439</v>
      </c>
      <c r="D16" s="664">
        <v>14458.61</v>
      </c>
      <c r="E16" s="664">
        <v>15743.98</v>
      </c>
      <c r="F16" s="664">
        <v>16143.88</v>
      </c>
      <c r="G16" s="664">
        <v>16778.330000000002</v>
      </c>
      <c r="H16" s="664">
        <v>17135.71</v>
      </c>
      <c r="I16" s="664">
        <v>17541.830000000002</v>
      </c>
      <c r="J16" s="664">
        <v>18543.47</v>
      </c>
      <c r="K16" s="664">
        <v>19274.080000000002</v>
      </c>
      <c r="L16" s="664">
        <v>19838.810000000001</v>
      </c>
      <c r="M16" s="664">
        <v>20217.73</v>
      </c>
      <c r="N16" s="665"/>
      <c r="O16" s="665"/>
    </row>
    <row r="17" spans="2:15" ht="8.25" customHeight="1" x14ac:dyDescent="0.2">
      <c r="B17" s="658"/>
      <c r="C17" s="658"/>
      <c r="D17" s="664"/>
      <c r="E17" s="664"/>
      <c r="F17" s="586"/>
      <c r="G17" s="586"/>
      <c r="H17" s="586"/>
      <c r="I17" s="586"/>
      <c r="J17" s="586"/>
      <c r="K17" s="586"/>
      <c r="L17" s="586"/>
      <c r="M17" s="586"/>
      <c r="O17" s="665"/>
    </row>
    <row r="18" spans="2:15" ht="16.5" customHeight="1" x14ac:dyDescent="0.2">
      <c r="B18" s="591" t="s">
        <v>440</v>
      </c>
      <c r="C18" s="658"/>
      <c r="D18" s="658"/>
      <c r="E18" s="658"/>
      <c r="F18" s="658"/>
      <c r="G18" s="658"/>
      <c r="H18" s="658"/>
      <c r="I18" s="661"/>
      <c r="J18" s="661"/>
      <c r="K18" s="661"/>
      <c r="L18" s="661"/>
      <c r="M18" s="661"/>
      <c r="O18" s="665"/>
    </row>
    <row r="19" spans="2:15" ht="21" customHeight="1" x14ac:dyDescent="0.2">
      <c r="B19" s="586" t="s">
        <v>432</v>
      </c>
      <c r="C19" s="586" t="s">
        <v>441</v>
      </c>
      <c r="D19" s="664">
        <v>37530.769999999997</v>
      </c>
      <c r="E19" s="664">
        <v>40867.26</v>
      </c>
      <c r="F19" s="664">
        <v>41905.29</v>
      </c>
      <c r="G19" s="664">
        <v>43552.17</v>
      </c>
      <c r="H19" s="664">
        <v>44479.83</v>
      </c>
      <c r="I19" s="664">
        <v>45534</v>
      </c>
      <c r="J19" s="664">
        <v>48133.99</v>
      </c>
      <c r="K19" s="664">
        <v>50030.47</v>
      </c>
      <c r="L19" s="664">
        <v>51496.36</v>
      </c>
      <c r="M19" s="664">
        <v>52479.94</v>
      </c>
      <c r="N19" s="665"/>
      <c r="O19" s="665"/>
    </row>
    <row r="20" spans="2:15" ht="21" customHeight="1" x14ac:dyDescent="0.2">
      <c r="B20" s="586" t="s">
        <v>434</v>
      </c>
      <c r="C20" s="586" t="s">
        <v>442</v>
      </c>
      <c r="D20" s="664">
        <v>31393.58</v>
      </c>
      <c r="E20" s="664">
        <v>34184.47</v>
      </c>
      <c r="F20" s="664">
        <v>35052.76</v>
      </c>
      <c r="G20" s="664">
        <v>36430.33</v>
      </c>
      <c r="H20" s="664">
        <v>37206.300000000003</v>
      </c>
      <c r="I20" s="664">
        <v>38088.089999999997</v>
      </c>
      <c r="J20" s="664">
        <v>40262.92</v>
      </c>
      <c r="K20" s="664">
        <v>41849.279999999999</v>
      </c>
      <c r="L20" s="664">
        <v>43075.46</v>
      </c>
      <c r="M20" s="664">
        <v>43898.2</v>
      </c>
      <c r="N20" s="665"/>
      <c r="O20" s="665"/>
    </row>
    <row r="21" spans="2:15" ht="21" customHeight="1" x14ac:dyDescent="0.2">
      <c r="B21" s="658"/>
      <c r="C21" s="658"/>
      <c r="D21" s="666"/>
      <c r="E21" s="666"/>
      <c r="F21" s="663"/>
      <c r="G21" s="663"/>
      <c r="H21" s="663"/>
      <c r="I21" s="663"/>
      <c r="J21" s="663"/>
      <c r="K21" s="663"/>
      <c r="L21" s="663"/>
      <c r="M21" s="663"/>
      <c r="O21" s="665"/>
    </row>
    <row r="22" spans="2:15" ht="21" customHeight="1" x14ac:dyDescent="0.2">
      <c r="B22" s="591" t="s">
        <v>443</v>
      </c>
      <c r="C22" s="658"/>
      <c r="D22" s="663"/>
      <c r="E22" s="663"/>
      <c r="F22" s="663"/>
      <c r="G22" s="663"/>
      <c r="H22" s="663"/>
      <c r="I22" s="667"/>
      <c r="J22" s="667"/>
      <c r="K22" s="667"/>
      <c r="L22" s="667"/>
      <c r="M22" s="667"/>
      <c r="O22" s="665"/>
    </row>
    <row r="23" spans="2:15" ht="21" customHeight="1" x14ac:dyDescent="0.2">
      <c r="B23" s="586" t="s">
        <v>432</v>
      </c>
      <c r="C23" s="586" t="s">
        <v>444</v>
      </c>
      <c r="D23" s="664">
        <v>54091.43</v>
      </c>
      <c r="E23" s="664">
        <v>58900.160000000003</v>
      </c>
      <c r="F23" s="664">
        <v>60396.22</v>
      </c>
      <c r="G23" s="664">
        <v>62769.79</v>
      </c>
      <c r="H23" s="664">
        <v>64106.79</v>
      </c>
      <c r="I23" s="664">
        <v>65626.12</v>
      </c>
      <c r="J23" s="664">
        <v>69373.37</v>
      </c>
      <c r="K23" s="664">
        <v>72106.679999999993</v>
      </c>
      <c r="L23" s="664">
        <v>74219.41</v>
      </c>
      <c r="M23" s="664">
        <v>75637</v>
      </c>
      <c r="N23" s="665"/>
      <c r="O23" s="665"/>
    </row>
    <row r="24" spans="2:15" ht="21" customHeight="1" x14ac:dyDescent="0.2">
      <c r="B24" s="586" t="s">
        <v>434</v>
      </c>
      <c r="C24" s="586" t="s">
        <v>435</v>
      </c>
      <c r="D24" s="664">
        <v>31275.67</v>
      </c>
      <c r="E24" s="664">
        <v>34056.080000000002</v>
      </c>
      <c r="F24" s="664">
        <v>34921.1</v>
      </c>
      <c r="G24" s="664">
        <v>36293.5</v>
      </c>
      <c r="H24" s="664">
        <v>37065.550000000003</v>
      </c>
      <c r="I24" s="664">
        <v>37945.03</v>
      </c>
      <c r="J24" s="664">
        <v>40111.69</v>
      </c>
      <c r="K24" s="664">
        <v>41692.089999999997</v>
      </c>
      <c r="L24" s="664">
        <v>42913.67</v>
      </c>
      <c r="M24" s="664">
        <v>43733.32</v>
      </c>
      <c r="N24" s="665"/>
      <c r="O24" s="665"/>
    </row>
    <row r="25" spans="2:15" ht="21" customHeight="1" x14ac:dyDescent="0.2">
      <c r="B25" s="586" t="s">
        <v>436</v>
      </c>
      <c r="C25" s="586" t="s">
        <v>437</v>
      </c>
      <c r="D25" s="664">
        <v>26161.31</v>
      </c>
      <c r="E25" s="664">
        <v>28487.05</v>
      </c>
      <c r="F25" s="664">
        <v>29210.62</v>
      </c>
      <c r="G25" s="664">
        <v>30358.6</v>
      </c>
      <c r="H25" s="664">
        <v>31005.24</v>
      </c>
      <c r="I25" s="664">
        <v>31740.06</v>
      </c>
      <c r="J25" s="664">
        <v>33552.42</v>
      </c>
      <c r="K25" s="664">
        <v>34874.39</v>
      </c>
      <c r="L25" s="664">
        <v>35896.21</v>
      </c>
      <c r="M25" s="664">
        <v>36581.83</v>
      </c>
      <c r="N25" s="665"/>
      <c r="O25" s="665"/>
    </row>
    <row r="26" spans="2:15" ht="21" customHeight="1" x14ac:dyDescent="0.2">
      <c r="B26" s="586" t="s">
        <v>438</v>
      </c>
      <c r="C26" s="586" t="s">
        <v>445</v>
      </c>
      <c r="D26" s="664">
        <v>7229.3</v>
      </c>
      <c r="E26" s="664">
        <v>7871.98</v>
      </c>
      <c r="F26" s="664">
        <v>8071.93</v>
      </c>
      <c r="G26" s="664">
        <v>8389.16</v>
      </c>
      <c r="H26" s="664">
        <v>8567.85</v>
      </c>
      <c r="I26" s="664">
        <v>8770.91</v>
      </c>
      <c r="J26" s="664">
        <v>9271.73</v>
      </c>
      <c r="K26" s="664">
        <v>9637.0400000000009</v>
      </c>
      <c r="L26" s="664">
        <v>9919.41</v>
      </c>
      <c r="M26" s="664">
        <v>10108.870000000001</v>
      </c>
      <c r="N26" s="665"/>
      <c r="O26" s="665"/>
    </row>
    <row r="27" spans="2:15" ht="9.75" customHeight="1" x14ac:dyDescent="0.2">
      <c r="B27" s="658"/>
      <c r="C27" s="658"/>
      <c r="D27" s="666"/>
      <c r="E27" s="666"/>
      <c r="F27" s="663"/>
      <c r="G27" s="663"/>
      <c r="H27" s="663"/>
      <c r="I27" s="663"/>
      <c r="J27" s="663"/>
      <c r="K27" s="663"/>
      <c r="L27" s="663"/>
      <c r="M27" s="663"/>
      <c r="O27" s="665"/>
    </row>
    <row r="28" spans="2:15" ht="16.5" customHeight="1" x14ac:dyDescent="0.2">
      <c r="B28" s="591" t="s">
        <v>446</v>
      </c>
      <c r="C28" s="668"/>
      <c r="D28" s="663"/>
      <c r="E28" s="663"/>
      <c r="F28" s="663"/>
      <c r="G28" s="663"/>
      <c r="H28" s="663"/>
      <c r="I28" s="667"/>
      <c r="J28" s="667"/>
      <c r="K28" s="667"/>
      <c r="L28" s="667"/>
      <c r="M28" s="667"/>
      <c r="O28" s="665"/>
    </row>
    <row r="29" spans="2:15" ht="21" customHeight="1" x14ac:dyDescent="0.2">
      <c r="B29" s="586" t="s">
        <v>432</v>
      </c>
      <c r="C29" s="664" t="s">
        <v>444</v>
      </c>
      <c r="D29" s="664">
        <v>30748.1</v>
      </c>
      <c r="E29" s="664">
        <v>33481.61</v>
      </c>
      <c r="F29" s="664">
        <v>34332.04</v>
      </c>
      <c r="G29" s="664">
        <v>35681.29</v>
      </c>
      <c r="H29" s="664">
        <v>36441.300000000003</v>
      </c>
      <c r="I29" s="664">
        <v>37304.959999999999</v>
      </c>
      <c r="J29" s="664">
        <v>39435.07</v>
      </c>
      <c r="K29" s="664">
        <v>40988.81</v>
      </c>
      <c r="L29" s="664">
        <v>42189.78</v>
      </c>
      <c r="M29" s="664">
        <v>42995.6</v>
      </c>
      <c r="N29" s="665"/>
      <c r="O29" s="665"/>
    </row>
    <row r="30" spans="2:15" ht="21" customHeight="1" x14ac:dyDescent="0.2">
      <c r="B30" s="586" t="s">
        <v>434</v>
      </c>
      <c r="C30" s="664" t="s">
        <v>447</v>
      </c>
      <c r="D30" s="664">
        <v>21270.09</v>
      </c>
      <c r="E30" s="664">
        <v>23161</v>
      </c>
      <c r="F30" s="664">
        <v>23749.29</v>
      </c>
      <c r="G30" s="664">
        <v>24682.639999999999</v>
      </c>
      <c r="H30" s="664">
        <v>25208.38</v>
      </c>
      <c r="I30" s="664">
        <v>25805.82</v>
      </c>
      <c r="J30" s="664">
        <v>27279.33</v>
      </c>
      <c r="K30" s="664">
        <v>28354.14</v>
      </c>
      <c r="L30" s="664">
        <v>29184.92</v>
      </c>
      <c r="M30" s="664">
        <v>29742.35</v>
      </c>
      <c r="N30" s="665"/>
      <c r="O30" s="665"/>
    </row>
    <row r="31" spans="2:15" ht="21" customHeight="1" x14ac:dyDescent="0.2">
      <c r="B31" s="586" t="s">
        <v>436</v>
      </c>
      <c r="C31" s="664" t="s">
        <v>445</v>
      </c>
      <c r="D31" s="664">
        <v>4612.2299999999996</v>
      </c>
      <c r="E31" s="664">
        <v>5022.26</v>
      </c>
      <c r="F31" s="664">
        <v>5149.83</v>
      </c>
      <c r="G31" s="664">
        <v>5352.22</v>
      </c>
      <c r="H31" s="664">
        <v>5466.22</v>
      </c>
      <c r="I31" s="664">
        <v>5595.77</v>
      </c>
      <c r="J31" s="664">
        <v>5915.29</v>
      </c>
      <c r="K31" s="664">
        <v>6148.35</v>
      </c>
      <c r="L31" s="664">
        <v>6328.5</v>
      </c>
      <c r="M31" s="664">
        <v>6449.37</v>
      </c>
      <c r="N31" s="665"/>
      <c r="O31" s="665"/>
    </row>
    <row r="32" spans="2:15" ht="15" customHeight="1" x14ac:dyDescent="0.2">
      <c r="B32" s="663"/>
      <c r="C32" s="666"/>
      <c r="D32" s="666"/>
      <c r="E32" s="666"/>
      <c r="F32" s="666"/>
      <c r="G32" s="666"/>
      <c r="H32" s="666"/>
      <c r="I32" s="666"/>
      <c r="J32" s="666"/>
      <c r="K32" s="666"/>
      <c r="L32" s="666"/>
      <c r="M32" s="666"/>
      <c r="O32" s="665"/>
    </row>
    <row r="33" spans="2:15" ht="15" customHeight="1" x14ac:dyDescent="0.25">
      <c r="B33" s="1979" t="s">
        <v>468</v>
      </c>
      <c r="C33" s="1979"/>
      <c r="D33" s="1979"/>
      <c r="E33" s="1979"/>
      <c r="F33" s="1979"/>
      <c r="G33" s="1979"/>
      <c r="H33" s="1979"/>
      <c r="I33" s="1979"/>
      <c r="J33" s="1979"/>
      <c r="K33" s="1979"/>
      <c r="L33" s="1979"/>
      <c r="M33" s="1979"/>
      <c r="O33" s="665"/>
    </row>
    <row r="34" spans="2:15" ht="13.5" customHeight="1" x14ac:dyDescent="0.2">
      <c r="B34" s="669"/>
      <c r="C34" s="670"/>
      <c r="D34" s="1978"/>
      <c r="E34" s="1978"/>
      <c r="F34" s="1978"/>
      <c r="G34" s="1978"/>
      <c r="H34" s="1978"/>
      <c r="I34" s="1978"/>
      <c r="J34" s="1978"/>
      <c r="K34" s="1978"/>
      <c r="L34" s="1978"/>
      <c r="M34" s="667"/>
      <c r="O34" s="665"/>
    </row>
    <row r="35" spans="2:15" ht="16.5" customHeight="1" x14ac:dyDescent="0.2">
      <c r="B35" s="591" t="s">
        <v>431</v>
      </c>
      <c r="C35" s="668"/>
      <c r="D35" s="663"/>
      <c r="E35" s="663"/>
      <c r="F35" s="663"/>
      <c r="G35" s="663"/>
      <c r="H35" s="663"/>
      <c r="I35" s="663"/>
      <c r="J35" s="663"/>
      <c r="K35" s="663"/>
      <c r="L35" s="663"/>
      <c r="M35" s="667"/>
      <c r="O35" s="665"/>
    </row>
    <row r="36" spans="2:15" ht="21" customHeight="1" x14ac:dyDescent="0.2">
      <c r="B36" s="663" t="s">
        <v>432</v>
      </c>
      <c r="C36" s="664" t="s">
        <v>433</v>
      </c>
      <c r="D36" s="664">
        <v>105395.85</v>
      </c>
      <c r="E36" s="664" t="s">
        <v>469</v>
      </c>
      <c r="F36" s="664">
        <v>117680.58</v>
      </c>
      <c r="G36" s="664">
        <v>122305.43</v>
      </c>
      <c r="H36" s="664">
        <v>124910.54</v>
      </c>
      <c r="I36" s="664">
        <v>127870.92</v>
      </c>
      <c r="J36" s="664">
        <v>135172.35</v>
      </c>
      <c r="K36" s="664">
        <v>140498.14000000001</v>
      </c>
      <c r="L36" s="664">
        <v>144614.74</v>
      </c>
      <c r="M36" s="664">
        <v>147376.88</v>
      </c>
      <c r="N36" s="665"/>
      <c r="O36" s="665"/>
    </row>
    <row r="37" spans="2:15" ht="21" customHeight="1" x14ac:dyDescent="0.2">
      <c r="B37" s="663" t="s">
        <v>434</v>
      </c>
      <c r="C37" s="664" t="s">
        <v>435</v>
      </c>
      <c r="D37" s="664">
        <v>78048.42</v>
      </c>
      <c r="E37" s="664">
        <v>84986.92</v>
      </c>
      <c r="F37" s="664">
        <v>87145.59</v>
      </c>
      <c r="G37" s="664">
        <v>90570.41</v>
      </c>
      <c r="H37" s="664">
        <v>92499.56</v>
      </c>
      <c r="I37" s="664">
        <v>94691.8</v>
      </c>
      <c r="J37" s="664">
        <v>100098.7</v>
      </c>
      <c r="K37" s="664">
        <v>104042.59</v>
      </c>
      <c r="L37" s="664">
        <v>107091.04</v>
      </c>
      <c r="M37" s="664">
        <v>109136.48</v>
      </c>
      <c r="N37" s="665"/>
      <c r="O37" s="665"/>
    </row>
    <row r="38" spans="2:15" ht="21" customHeight="1" x14ac:dyDescent="0.2">
      <c r="B38" s="663" t="s">
        <v>436</v>
      </c>
      <c r="C38" s="664" t="s">
        <v>437</v>
      </c>
      <c r="D38" s="664">
        <v>67396.75</v>
      </c>
      <c r="E38" s="664">
        <v>73388.320000000007</v>
      </c>
      <c r="F38" s="664">
        <v>75252.38</v>
      </c>
      <c r="G38" s="664">
        <v>78209.8</v>
      </c>
      <c r="H38" s="664">
        <v>79875.67</v>
      </c>
      <c r="I38" s="664">
        <v>81768.72</v>
      </c>
      <c r="J38" s="664">
        <v>86437.71</v>
      </c>
      <c r="K38" s="664">
        <v>89843.36</v>
      </c>
      <c r="L38" s="664">
        <v>92475.77</v>
      </c>
      <c r="M38" s="664">
        <v>94242.06</v>
      </c>
      <c r="N38" s="665"/>
      <c r="O38" s="665"/>
    </row>
    <row r="39" spans="2:15" ht="21" customHeight="1" x14ac:dyDescent="0.2">
      <c r="B39" s="663" t="s">
        <v>438</v>
      </c>
      <c r="C39" s="586" t="s">
        <v>439</v>
      </c>
      <c r="D39" s="664">
        <v>14458.61</v>
      </c>
      <c r="E39" s="664">
        <v>15743.98</v>
      </c>
      <c r="F39" s="664">
        <v>16143.88</v>
      </c>
      <c r="G39" s="664">
        <v>16778.330000000002</v>
      </c>
      <c r="H39" s="664">
        <v>17135.71</v>
      </c>
      <c r="I39" s="664">
        <v>17541.830000000002</v>
      </c>
      <c r="J39" s="664">
        <v>18543.47</v>
      </c>
      <c r="K39" s="664">
        <v>19274.080000000002</v>
      </c>
      <c r="L39" s="664">
        <v>19838.810000000001</v>
      </c>
      <c r="M39" s="664">
        <v>20217.73</v>
      </c>
      <c r="N39" s="665"/>
      <c r="O39" s="665"/>
    </row>
  </sheetData>
  <mergeCells count="9">
    <mergeCell ref="D11:L11"/>
    <mergeCell ref="B33:M33"/>
    <mergeCell ref="D34:L34"/>
    <mergeCell ref="B2:M2"/>
    <mergeCell ref="B3:M3"/>
    <mergeCell ref="B4:M4"/>
    <mergeCell ref="B5:M5"/>
    <mergeCell ref="B7:C8"/>
    <mergeCell ref="B10:M10"/>
  </mergeCells>
  <hyperlinks>
    <hyperlink ref="N2" location="'Indice Total'!A7"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6"/>
  <sheetViews>
    <sheetView showGridLines="0" zoomScale="90" zoomScaleNormal="90" workbookViewId="0"/>
  </sheetViews>
  <sheetFormatPr baseColWidth="10" defaultColWidth="11.42578125" defaultRowHeight="12.75" x14ac:dyDescent="0.2"/>
  <cols>
    <col min="1" max="1" width="23.7109375" style="80" customWidth="1"/>
    <col min="2" max="2" width="12.85546875" style="679" customWidth="1"/>
    <col min="3" max="3" width="12.85546875" style="80" customWidth="1"/>
    <col min="4" max="4" width="12.85546875" style="679" customWidth="1"/>
    <col min="5" max="5" width="12.85546875" style="80" customWidth="1"/>
    <col min="6" max="6" width="28.140625" style="80" customWidth="1"/>
    <col min="7" max="7" width="25.28515625" style="80" customWidth="1"/>
    <col min="8" max="16384" width="11.42578125" style="80"/>
  </cols>
  <sheetData>
    <row r="1" spans="2:8" s="1352" customFormat="1" ht="42.95" customHeight="1" x14ac:dyDescent="0.2">
      <c r="B1" s="679"/>
      <c r="D1" s="679"/>
    </row>
    <row r="2" spans="2:8" ht="21" customHeight="1" x14ac:dyDescent="0.2">
      <c r="B2" s="1818" t="s">
        <v>470</v>
      </c>
      <c r="C2" s="1818"/>
      <c r="D2" s="1818"/>
      <c r="E2" s="1818"/>
      <c r="F2" s="1818"/>
      <c r="G2" s="1818"/>
      <c r="H2" s="3" t="s">
        <v>885</v>
      </c>
    </row>
    <row r="3" spans="2:8" ht="22.15" customHeight="1" x14ac:dyDescent="0.2">
      <c r="B3" s="1981" t="s">
        <v>471</v>
      </c>
      <c r="C3" s="1981"/>
      <c r="D3" s="1981"/>
      <c r="E3" s="1981"/>
      <c r="F3" s="1981"/>
      <c r="G3" s="1981"/>
    </row>
    <row r="4" spans="2:8" ht="16.5" thickBot="1" x14ac:dyDescent="0.25">
      <c r="B4" s="1982" t="s">
        <v>472</v>
      </c>
      <c r="C4" s="1982"/>
      <c r="D4" s="1982"/>
      <c r="E4" s="1982"/>
      <c r="F4" s="1982"/>
      <c r="G4" s="1982"/>
    </row>
    <row r="5" spans="2:8" ht="16.5" customHeight="1" x14ac:dyDescent="0.2">
      <c r="B5" s="671"/>
      <c r="C5" s="226"/>
      <c r="D5" s="671"/>
      <c r="E5" s="226"/>
      <c r="F5" s="226"/>
      <c r="G5" s="226"/>
    </row>
    <row r="6" spans="2:8" ht="15" customHeight="1" x14ac:dyDescent="0.2">
      <c r="B6" s="1983" t="s">
        <v>473</v>
      </c>
      <c r="C6" s="1984"/>
      <c r="D6" s="1986" t="s">
        <v>474</v>
      </c>
      <c r="E6" s="1984"/>
      <c r="F6" s="1987" t="s">
        <v>475</v>
      </c>
      <c r="G6" s="1988" t="s">
        <v>476</v>
      </c>
    </row>
    <row r="7" spans="2:8" ht="15" customHeight="1" x14ac:dyDescent="0.2">
      <c r="B7" s="1985"/>
      <c r="C7" s="1984"/>
      <c r="D7" s="1984" t="s">
        <v>477</v>
      </c>
      <c r="E7" s="1984"/>
      <c r="F7" s="1984"/>
      <c r="G7" s="1989"/>
    </row>
    <row r="8" spans="2:8" ht="18" customHeight="1" x14ac:dyDescent="0.2">
      <c r="B8" s="672" t="s">
        <v>478</v>
      </c>
      <c r="C8" s="673">
        <v>1979</v>
      </c>
      <c r="D8" s="674" t="s">
        <v>479</v>
      </c>
      <c r="E8" s="673">
        <v>1979</v>
      </c>
      <c r="F8" s="675">
        <v>31417.5</v>
      </c>
      <c r="G8" s="258" t="s">
        <v>480</v>
      </c>
    </row>
    <row r="9" spans="2:8" ht="18" customHeight="1" x14ac:dyDescent="0.2">
      <c r="B9" s="672" t="s">
        <v>481</v>
      </c>
      <c r="C9" s="673">
        <v>1979</v>
      </c>
      <c r="D9" s="674" t="s">
        <v>482</v>
      </c>
      <c r="E9" s="673">
        <v>1979</v>
      </c>
      <c r="F9" s="675">
        <v>34873.5</v>
      </c>
      <c r="G9" s="676"/>
    </row>
    <row r="10" spans="2:8" ht="18" customHeight="1" x14ac:dyDescent="0.2">
      <c r="B10" s="672" t="s">
        <v>483</v>
      </c>
      <c r="C10" s="673">
        <v>1979</v>
      </c>
      <c r="D10" s="674" t="s">
        <v>478</v>
      </c>
      <c r="E10" s="673">
        <v>1980</v>
      </c>
      <c r="F10" s="675">
        <v>41150.5</v>
      </c>
      <c r="G10" s="676"/>
    </row>
    <row r="11" spans="2:8" ht="18" customHeight="1" x14ac:dyDescent="0.2">
      <c r="B11" s="672" t="s">
        <v>484</v>
      </c>
      <c r="C11" s="673">
        <v>1980</v>
      </c>
      <c r="D11" s="674" t="s">
        <v>485</v>
      </c>
      <c r="E11" s="673">
        <v>1980</v>
      </c>
      <c r="F11" s="675">
        <v>44442.5</v>
      </c>
      <c r="G11" s="676"/>
    </row>
    <row r="12" spans="2:8" ht="18" customHeight="1" x14ac:dyDescent="0.2">
      <c r="B12" s="672" t="s">
        <v>486</v>
      </c>
      <c r="C12" s="673">
        <v>1980</v>
      </c>
      <c r="D12" s="674" t="s">
        <v>481</v>
      </c>
      <c r="E12" s="673">
        <v>1981</v>
      </c>
      <c r="F12" s="675">
        <v>50664.5</v>
      </c>
      <c r="G12" s="676"/>
    </row>
    <row r="13" spans="2:8" ht="18" customHeight="1" x14ac:dyDescent="0.2">
      <c r="B13" s="672" t="s">
        <v>487</v>
      </c>
      <c r="C13" s="673">
        <v>1981</v>
      </c>
      <c r="D13" s="674" t="s">
        <v>479</v>
      </c>
      <c r="E13" s="673">
        <v>1983</v>
      </c>
      <c r="F13" s="675">
        <v>57757.4</v>
      </c>
      <c r="G13" s="258" t="s">
        <v>488</v>
      </c>
    </row>
    <row r="14" spans="2:8" ht="18" customHeight="1" x14ac:dyDescent="0.2">
      <c r="B14" s="672" t="s">
        <v>481</v>
      </c>
      <c r="C14" s="673">
        <v>1983</v>
      </c>
      <c r="D14" s="674" t="s">
        <v>483</v>
      </c>
      <c r="E14" s="673">
        <v>1984</v>
      </c>
      <c r="F14" s="675">
        <v>60645.32</v>
      </c>
      <c r="G14" s="676"/>
    </row>
    <row r="15" spans="2:8" ht="18" customHeight="1" x14ac:dyDescent="0.2">
      <c r="B15" s="672" t="s">
        <v>489</v>
      </c>
      <c r="C15" s="673">
        <v>1985</v>
      </c>
      <c r="D15" s="674" t="s">
        <v>482</v>
      </c>
      <c r="E15" s="673">
        <v>1985</v>
      </c>
      <c r="F15" s="675">
        <v>74255.710000000006</v>
      </c>
      <c r="G15" s="676"/>
    </row>
    <row r="16" spans="2:8" ht="18" customHeight="1" x14ac:dyDescent="0.2">
      <c r="B16" s="672" t="s">
        <v>483</v>
      </c>
      <c r="C16" s="673">
        <v>1985</v>
      </c>
      <c r="D16" s="674" t="s">
        <v>486</v>
      </c>
      <c r="E16" s="673">
        <v>1986</v>
      </c>
      <c r="F16" s="675">
        <v>85393.51</v>
      </c>
      <c r="G16" s="676"/>
    </row>
    <row r="17" spans="2:7" ht="18" customHeight="1" x14ac:dyDescent="0.2">
      <c r="B17" s="672" t="s">
        <v>482</v>
      </c>
      <c r="C17" s="673">
        <v>1986</v>
      </c>
      <c r="D17" s="674" t="s">
        <v>487</v>
      </c>
      <c r="E17" s="673">
        <v>1987</v>
      </c>
      <c r="F17" s="675">
        <v>93936</v>
      </c>
      <c r="G17" s="676"/>
    </row>
    <row r="18" spans="2:7" ht="18" customHeight="1" x14ac:dyDescent="0.2">
      <c r="B18" s="672" t="s">
        <v>485</v>
      </c>
      <c r="C18" s="673">
        <v>1987</v>
      </c>
      <c r="D18" s="674" t="s">
        <v>490</v>
      </c>
      <c r="E18" s="673">
        <v>1988</v>
      </c>
      <c r="F18" s="675">
        <v>105208</v>
      </c>
      <c r="G18" s="676"/>
    </row>
    <row r="19" spans="2:7" ht="18" customHeight="1" x14ac:dyDescent="0.2">
      <c r="B19" s="672" t="s">
        <v>479</v>
      </c>
      <c r="C19" s="673">
        <v>1988</v>
      </c>
      <c r="D19" s="674" t="s">
        <v>489</v>
      </c>
      <c r="E19" s="673">
        <v>1989</v>
      </c>
      <c r="F19" s="675">
        <v>120990</v>
      </c>
      <c r="G19" s="676"/>
    </row>
    <row r="20" spans="2:7" ht="18" customHeight="1" x14ac:dyDescent="0.2">
      <c r="B20" s="672" t="s">
        <v>491</v>
      </c>
      <c r="C20" s="673">
        <v>1989</v>
      </c>
      <c r="D20" s="674" t="s">
        <v>482</v>
      </c>
      <c r="E20" s="673">
        <v>1989</v>
      </c>
      <c r="F20" s="675">
        <v>133097</v>
      </c>
      <c r="G20" s="676"/>
    </row>
    <row r="21" spans="2:7" ht="18" customHeight="1" x14ac:dyDescent="0.2">
      <c r="B21" s="672" t="s">
        <v>483</v>
      </c>
      <c r="C21" s="673">
        <v>1989</v>
      </c>
      <c r="D21" s="674" t="s">
        <v>490</v>
      </c>
      <c r="E21" s="673">
        <v>1990</v>
      </c>
      <c r="F21" s="675">
        <v>149068</v>
      </c>
      <c r="G21" s="676"/>
    </row>
    <row r="22" spans="2:7" ht="18" customHeight="1" x14ac:dyDescent="0.2">
      <c r="B22" s="672" t="s">
        <v>479</v>
      </c>
      <c r="C22" s="673">
        <v>1990</v>
      </c>
      <c r="D22" s="674" t="s">
        <v>490</v>
      </c>
      <c r="E22" s="673">
        <v>1991</v>
      </c>
      <c r="F22" s="675">
        <v>215405</v>
      </c>
      <c r="G22" s="676"/>
    </row>
    <row r="23" spans="2:7" ht="18" customHeight="1" x14ac:dyDescent="0.2">
      <c r="B23" s="672" t="s">
        <v>479</v>
      </c>
      <c r="C23" s="673">
        <v>1991</v>
      </c>
      <c r="D23" s="674" t="s">
        <v>490</v>
      </c>
      <c r="E23" s="673">
        <v>1992</v>
      </c>
      <c r="F23" s="675">
        <v>273349.01</v>
      </c>
      <c r="G23" s="676"/>
    </row>
    <row r="24" spans="2:7" ht="18" customHeight="1" x14ac:dyDescent="0.2">
      <c r="B24" s="672" t="s">
        <v>479</v>
      </c>
      <c r="C24" s="673">
        <v>1992</v>
      </c>
      <c r="D24" s="674" t="s">
        <v>483</v>
      </c>
      <c r="E24" s="673">
        <v>1992</v>
      </c>
      <c r="F24" s="675">
        <v>319732.82</v>
      </c>
      <c r="G24" s="676"/>
    </row>
    <row r="25" spans="2:7" ht="18" customHeight="1" x14ac:dyDescent="0.2">
      <c r="B25" s="672" t="s">
        <v>492</v>
      </c>
      <c r="C25" s="673" t="s">
        <v>493</v>
      </c>
      <c r="D25" s="674" t="s">
        <v>494</v>
      </c>
      <c r="E25" s="673" t="s">
        <v>493</v>
      </c>
      <c r="F25" s="675">
        <v>344484</v>
      </c>
      <c r="G25" s="258" t="s">
        <v>495</v>
      </c>
    </row>
    <row r="26" spans="2:7" ht="18" customHeight="1" x14ac:dyDescent="0.2">
      <c r="B26" s="672" t="s">
        <v>496</v>
      </c>
      <c r="C26" s="673">
        <v>1993</v>
      </c>
      <c r="D26" s="674" t="s">
        <v>482</v>
      </c>
      <c r="E26" s="673">
        <v>1993</v>
      </c>
      <c r="F26" s="675">
        <v>430605</v>
      </c>
      <c r="G26" s="602" t="s">
        <v>362</v>
      </c>
    </row>
    <row r="27" spans="2:7" ht="18" customHeight="1" x14ac:dyDescent="0.2">
      <c r="B27" s="672" t="s">
        <v>483</v>
      </c>
      <c r="C27" s="673">
        <v>1993</v>
      </c>
      <c r="D27" s="674" t="s">
        <v>482</v>
      </c>
      <c r="E27" s="673">
        <v>1994</v>
      </c>
      <c r="F27" s="675">
        <v>482665</v>
      </c>
      <c r="G27" s="676"/>
    </row>
    <row r="28" spans="2:7" ht="18" customHeight="1" x14ac:dyDescent="0.2">
      <c r="B28" s="672" t="s">
        <v>483</v>
      </c>
      <c r="C28" s="673">
        <v>1994</v>
      </c>
      <c r="D28" s="674" t="s">
        <v>482</v>
      </c>
      <c r="E28" s="673">
        <v>1995</v>
      </c>
      <c r="F28" s="675">
        <v>525622</v>
      </c>
      <c r="G28" s="676"/>
    </row>
    <row r="29" spans="2:7" ht="18" customHeight="1" x14ac:dyDescent="0.2">
      <c r="B29" s="672" t="s">
        <v>483</v>
      </c>
      <c r="C29" s="673">
        <v>1995</v>
      </c>
      <c r="D29" s="674" t="s">
        <v>482</v>
      </c>
      <c r="E29" s="673">
        <v>1996</v>
      </c>
      <c r="F29" s="675">
        <v>568723</v>
      </c>
      <c r="G29" s="676"/>
    </row>
    <row r="30" spans="2:7" ht="18" customHeight="1" x14ac:dyDescent="0.2">
      <c r="B30" s="672" t="s">
        <v>483</v>
      </c>
      <c r="C30" s="673">
        <v>1996</v>
      </c>
      <c r="D30" s="674" t="s">
        <v>482</v>
      </c>
      <c r="E30" s="673">
        <v>1997</v>
      </c>
      <c r="F30" s="675">
        <v>605974</v>
      </c>
      <c r="G30" s="676"/>
    </row>
    <row r="31" spans="2:7" ht="18" customHeight="1" x14ac:dyDescent="0.2">
      <c r="B31" s="672" t="s">
        <v>483</v>
      </c>
      <c r="C31" s="673">
        <v>1997</v>
      </c>
      <c r="D31" s="674" t="s">
        <v>482</v>
      </c>
      <c r="E31" s="673">
        <v>1998</v>
      </c>
      <c r="F31" s="675">
        <v>644029</v>
      </c>
      <c r="G31" s="676"/>
    </row>
    <row r="32" spans="2:7" ht="18" customHeight="1" x14ac:dyDescent="0.2">
      <c r="B32" s="672" t="s">
        <v>483</v>
      </c>
      <c r="C32" s="673">
        <v>1998</v>
      </c>
      <c r="D32" s="674" t="s">
        <v>482</v>
      </c>
      <c r="E32" s="673">
        <v>1999</v>
      </c>
      <c r="F32" s="675">
        <v>671593</v>
      </c>
      <c r="G32" s="676"/>
    </row>
    <row r="33" spans="2:8" ht="18" customHeight="1" x14ac:dyDescent="0.2">
      <c r="B33" s="672" t="s">
        <v>483</v>
      </c>
      <c r="C33" s="673">
        <v>1999</v>
      </c>
      <c r="D33" s="674" t="s">
        <v>482</v>
      </c>
      <c r="E33" s="673">
        <v>2000</v>
      </c>
      <c r="F33" s="675">
        <v>688786</v>
      </c>
      <c r="G33" s="676"/>
    </row>
    <row r="34" spans="2:8" ht="18" customHeight="1" x14ac:dyDescent="0.2">
      <c r="B34" s="672" t="s">
        <v>483</v>
      </c>
      <c r="C34" s="673">
        <v>2000</v>
      </c>
      <c r="D34" s="674" t="s">
        <v>482</v>
      </c>
      <c r="E34" s="673">
        <v>2001</v>
      </c>
      <c r="F34" s="675">
        <v>721021</v>
      </c>
      <c r="G34" s="676"/>
    </row>
    <row r="35" spans="2:8" ht="18" customHeight="1" x14ac:dyDescent="0.2">
      <c r="B35" s="672" t="s">
        <v>483</v>
      </c>
      <c r="C35" s="673">
        <v>2001</v>
      </c>
      <c r="D35" s="674" t="s">
        <v>482</v>
      </c>
      <c r="E35" s="673">
        <v>2002</v>
      </c>
      <c r="F35" s="675">
        <v>743156</v>
      </c>
      <c r="G35" s="676"/>
    </row>
    <row r="36" spans="2:8" ht="18" customHeight="1" x14ac:dyDescent="0.2">
      <c r="B36" s="672" t="s">
        <v>483</v>
      </c>
      <c r="C36" s="673">
        <v>2002</v>
      </c>
      <c r="D36" s="674" t="s">
        <v>482</v>
      </c>
      <c r="E36" s="673">
        <v>2003</v>
      </c>
      <c r="F36" s="675">
        <v>765153</v>
      </c>
      <c r="G36" s="676"/>
    </row>
    <row r="37" spans="2:8" ht="18" customHeight="1" x14ac:dyDescent="0.2">
      <c r="B37" s="672" t="s">
        <v>483</v>
      </c>
      <c r="C37" s="673">
        <v>2003</v>
      </c>
      <c r="D37" s="674" t="s">
        <v>482</v>
      </c>
      <c r="E37" s="673">
        <v>2004</v>
      </c>
      <c r="F37" s="675">
        <v>772422</v>
      </c>
      <c r="G37" s="676"/>
    </row>
    <row r="38" spans="2:8" ht="18" customHeight="1" x14ac:dyDescent="0.2">
      <c r="B38" s="672" t="s">
        <v>483</v>
      </c>
      <c r="C38" s="673">
        <v>2004</v>
      </c>
      <c r="D38" s="674" t="s">
        <v>482</v>
      </c>
      <c r="E38" s="673">
        <v>2005</v>
      </c>
      <c r="F38" s="675">
        <v>791578</v>
      </c>
      <c r="G38" s="676"/>
    </row>
    <row r="39" spans="2:8" ht="18" customHeight="1" x14ac:dyDescent="0.2">
      <c r="B39" s="672" t="s">
        <v>483</v>
      </c>
      <c r="C39" s="673">
        <v>2005</v>
      </c>
      <c r="D39" s="674" t="s">
        <v>482</v>
      </c>
      <c r="E39" s="673">
        <v>2006</v>
      </c>
      <c r="F39" s="675">
        <v>820233</v>
      </c>
      <c r="G39" s="676"/>
    </row>
    <row r="40" spans="2:8" ht="18" customHeight="1" x14ac:dyDescent="0.2">
      <c r="B40" s="672" t="s">
        <v>483</v>
      </c>
      <c r="C40" s="673">
        <v>2006</v>
      </c>
      <c r="D40" s="674" t="s">
        <v>482</v>
      </c>
      <c r="E40" s="673">
        <v>2007</v>
      </c>
      <c r="F40" s="675">
        <v>837622</v>
      </c>
      <c r="G40" s="676"/>
    </row>
    <row r="41" spans="2:8" ht="18" customHeight="1" x14ac:dyDescent="0.2">
      <c r="B41" s="672" t="s">
        <v>483</v>
      </c>
      <c r="C41" s="673">
        <v>2007</v>
      </c>
      <c r="D41" s="674" t="s">
        <v>482</v>
      </c>
      <c r="E41" s="673">
        <v>2008</v>
      </c>
      <c r="F41" s="675">
        <v>899941</v>
      </c>
      <c r="G41" s="676"/>
    </row>
    <row r="42" spans="2:8" ht="18" customHeight="1" x14ac:dyDescent="0.2">
      <c r="B42" s="672" t="s">
        <v>483</v>
      </c>
      <c r="C42" s="673">
        <v>2008</v>
      </c>
      <c r="D42" s="674" t="s">
        <v>482</v>
      </c>
      <c r="E42" s="673">
        <v>2010</v>
      </c>
      <c r="F42" s="675">
        <v>979946</v>
      </c>
      <c r="G42" s="676"/>
    </row>
    <row r="43" spans="2:8" ht="18" customHeight="1" x14ac:dyDescent="0.2">
      <c r="B43" s="672" t="s">
        <v>483</v>
      </c>
      <c r="C43" s="673">
        <v>2010</v>
      </c>
      <c r="D43" s="674" t="s">
        <v>482</v>
      </c>
      <c r="E43" s="673">
        <v>2011</v>
      </c>
      <c r="F43" s="675">
        <v>1004837</v>
      </c>
      <c r="G43" s="676"/>
    </row>
    <row r="44" spans="2:8" ht="18" customHeight="1" x14ac:dyDescent="0.2">
      <c r="B44" s="672" t="s">
        <v>483</v>
      </c>
      <c r="C44" s="673">
        <v>2011</v>
      </c>
      <c r="D44" s="674" t="s">
        <v>482</v>
      </c>
      <c r="E44" s="673">
        <v>2012</v>
      </c>
      <c r="F44" s="675">
        <v>1044327</v>
      </c>
      <c r="G44" s="676"/>
    </row>
    <row r="45" spans="2:8" ht="18" customHeight="1" x14ac:dyDescent="0.2">
      <c r="B45" s="672" t="s">
        <v>483</v>
      </c>
      <c r="C45" s="673">
        <v>2012</v>
      </c>
      <c r="D45" s="674" t="s">
        <v>482</v>
      </c>
      <c r="E45" s="673">
        <v>2013</v>
      </c>
      <c r="F45" s="675">
        <v>1066571</v>
      </c>
      <c r="G45" s="676"/>
    </row>
    <row r="46" spans="2:8" ht="18" customHeight="1" x14ac:dyDescent="0.2">
      <c r="B46" s="672" t="s">
        <v>483</v>
      </c>
      <c r="C46" s="673">
        <v>2013</v>
      </c>
      <c r="D46" s="674" t="s">
        <v>482</v>
      </c>
      <c r="E46" s="673">
        <v>2014</v>
      </c>
      <c r="F46" s="675">
        <v>1091849</v>
      </c>
      <c r="G46" s="676"/>
    </row>
    <row r="47" spans="2:8" ht="18" customHeight="1" x14ac:dyDescent="0.2">
      <c r="B47" s="672" t="s">
        <v>483</v>
      </c>
      <c r="C47" s="673">
        <v>2014</v>
      </c>
      <c r="D47" s="677"/>
      <c r="E47" s="673"/>
      <c r="F47" s="675">
        <v>1154194</v>
      </c>
      <c r="G47" s="676"/>
      <c r="H47" s="678"/>
    </row>
    <row r="48" spans="2:8" ht="18" customHeight="1" x14ac:dyDescent="0.2">
      <c r="B48" s="672" t="s">
        <v>483</v>
      </c>
      <c r="C48" s="673">
        <v>2015</v>
      </c>
      <c r="D48" s="677"/>
      <c r="E48" s="673"/>
      <c r="F48" s="675">
        <v>1199669</v>
      </c>
      <c r="G48" s="676"/>
    </row>
    <row r="49" spans="2:7" ht="18" customHeight="1" x14ac:dyDescent="0.2">
      <c r="B49" s="672" t="s">
        <v>483</v>
      </c>
      <c r="C49" s="673">
        <v>2016</v>
      </c>
      <c r="D49" s="677"/>
      <c r="E49" s="673"/>
      <c r="F49" s="675">
        <v>1234819</v>
      </c>
      <c r="G49" s="676"/>
    </row>
    <row r="50" spans="2:7" ht="18" customHeight="1" x14ac:dyDescent="0.2">
      <c r="B50" s="672" t="s">
        <v>483</v>
      </c>
      <c r="C50" s="673">
        <v>2017</v>
      </c>
      <c r="D50" s="677"/>
      <c r="E50" s="673"/>
      <c r="F50" s="675">
        <v>1258404</v>
      </c>
      <c r="G50" s="676"/>
    </row>
    <row r="51" spans="2:7" ht="27" customHeight="1" x14ac:dyDescent="0.2">
      <c r="B51" s="1827" t="s">
        <v>497</v>
      </c>
      <c r="C51" s="1980"/>
      <c r="D51" s="1980"/>
      <c r="E51" s="1980"/>
      <c r="F51" s="1980"/>
      <c r="G51" s="1980"/>
    </row>
    <row r="54" spans="2:7" ht="15.75" x14ac:dyDescent="0.2">
      <c r="F54" s="680"/>
    </row>
    <row r="55" spans="2:7" ht="15.75" x14ac:dyDescent="0.2">
      <c r="F55" s="680"/>
    </row>
    <row r="56" spans="2:7" ht="15.75" x14ac:dyDescent="0.2">
      <c r="F56" s="680"/>
    </row>
  </sheetData>
  <mergeCells count="8">
    <mergeCell ref="B51:G51"/>
    <mergeCell ref="B2:G2"/>
    <mergeCell ref="B3:G3"/>
    <mergeCell ref="B4:G4"/>
    <mergeCell ref="B6:C7"/>
    <mergeCell ref="D6:E7"/>
    <mergeCell ref="F6:F7"/>
    <mergeCell ref="G6:G7"/>
  </mergeCells>
  <hyperlinks>
    <hyperlink ref="H2" location="'Indice Total'!A7" display="Volver"/>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N50"/>
  <sheetViews>
    <sheetView showGridLines="0" zoomScale="90" zoomScaleNormal="90" workbookViewId="0"/>
  </sheetViews>
  <sheetFormatPr baseColWidth="10" defaultColWidth="11.42578125" defaultRowHeight="12.75" x14ac:dyDescent="0.2"/>
  <cols>
    <col min="1" max="1" width="23.7109375" style="121" customWidth="1"/>
    <col min="2" max="2" width="4.5703125" style="121" customWidth="1"/>
    <col min="3" max="3" width="55.7109375" style="121" customWidth="1"/>
    <col min="4" max="16384" width="11.42578125" style="121"/>
  </cols>
  <sheetData>
    <row r="1" spans="2:14" ht="42.95" customHeight="1" x14ac:dyDescent="0.2"/>
    <row r="2" spans="2:14" ht="21" customHeight="1" x14ac:dyDescent="0.2">
      <c r="B2" s="1818" t="s">
        <v>498</v>
      </c>
      <c r="C2" s="1818"/>
      <c r="D2" s="1818"/>
      <c r="E2" s="1818"/>
      <c r="F2" s="1818"/>
      <c r="G2" s="1818"/>
      <c r="H2" s="1818"/>
      <c r="I2" s="1818"/>
      <c r="J2" s="1818"/>
      <c r="K2" s="1818"/>
      <c r="L2" s="1818"/>
      <c r="M2" s="1818"/>
      <c r="N2" s="3" t="s">
        <v>885</v>
      </c>
    </row>
    <row r="3" spans="2:14" ht="36" customHeight="1" x14ac:dyDescent="0.2">
      <c r="B3" s="1809" t="s">
        <v>499</v>
      </c>
      <c r="C3" s="1809"/>
      <c r="D3" s="1809"/>
      <c r="E3" s="1809"/>
      <c r="F3" s="1809"/>
      <c r="G3" s="1809"/>
      <c r="H3" s="1809"/>
      <c r="I3" s="1809"/>
      <c r="J3" s="1809"/>
      <c r="K3" s="1809"/>
      <c r="L3" s="1809"/>
      <c r="M3" s="1809"/>
    </row>
    <row r="4" spans="2:14" ht="17.25" customHeight="1" x14ac:dyDescent="0.2">
      <c r="B4" s="1809" t="s">
        <v>500</v>
      </c>
      <c r="C4" s="1809"/>
      <c r="D4" s="1809"/>
      <c r="E4" s="1809"/>
      <c r="F4" s="1809"/>
      <c r="G4" s="1809"/>
      <c r="H4" s="1809"/>
      <c r="I4" s="1809"/>
      <c r="J4" s="1809"/>
      <c r="K4" s="1809"/>
      <c r="L4" s="1809"/>
      <c r="M4" s="1809"/>
    </row>
    <row r="5" spans="2:14" ht="18.75" customHeight="1" thickBot="1" x14ac:dyDescent="0.25">
      <c r="B5" s="1809" t="s">
        <v>501</v>
      </c>
      <c r="C5" s="1809"/>
      <c r="D5" s="1809"/>
      <c r="E5" s="1809"/>
      <c r="F5" s="1809"/>
      <c r="G5" s="1809"/>
      <c r="H5" s="1809"/>
      <c r="I5" s="1809"/>
      <c r="J5" s="1809"/>
      <c r="K5" s="1809"/>
      <c r="L5" s="1809"/>
      <c r="M5" s="1809"/>
    </row>
    <row r="6" spans="2:14" ht="15" x14ac:dyDescent="0.2">
      <c r="B6" s="653"/>
      <c r="C6" s="653"/>
      <c r="D6" s="681"/>
      <c r="E6" s="681"/>
      <c r="F6" s="653"/>
      <c r="G6" s="653"/>
      <c r="H6" s="682"/>
      <c r="I6" s="328"/>
      <c r="J6" s="653"/>
      <c r="K6" s="653"/>
      <c r="L6" s="653"/>
      <c r="M6" s="227"/>
    </row>
    <row r="7" spans="2:14" ht="15" customHeight="1" x14ac:dyDescent="0.2">
      <c r="B7" s="1991" t="s">
        <v>417</v>
      </c>
      <c r="C7" s="1991"/>
      <c r="D7" s="683" t="s">
        <v>502</v>
      </c>
      <c r="E7" s="683" t="s">
        <v>503</v>
      </c>
      <c r="F7" s="683" t="s">
        <v>504</v>
      </c>
      <c r="G7" s="683" t="s">
        <v>455</v>
      </c>
      <c r="H7" s="683" t="s">
        <v>456</v>
      </c>
      <c r="I7" s="683" t="s">
        <v>457</v>
      </c>
      <c r="J7" s="1993" t="s">
        <v>458</v>
      </c>
      <c r="K7" s="1993" t="s">
        <v>505</v>
      </c>
      <c r="L7" s="1993" t="s">
        <v>460</v>
      </c>
      <c r="M7" s="1993" t="s">
        <v>461</v>
      </c>
    </row>
    <row r="8" spans="2:14" ht="15" customHeight="1" x14ac:dyDescent="0.2">
      <c r="B8" s="1992"/>
      <c r="C8" s="1992"/>
      <c r="D8" s="683" t="s">
        <v>506</v>
      </c>
      <c r="E8" s="683" t="s">
        <v>507</v>
      </c>
      <c r="F8" s="683" t="s">
        <v>508</v>
      </c>
      <c r="G8" s="683" t="s">
        <v>465</v>
      </c>
      <c r="H8" s="683" t="s">
        <v>466</v>
      </c>
      <c r="I8" s="683" t="s">
        <v>467</v>
      </c>
      <c r="J8" s="1994"/>
      <c r="K8" s="1994"/>
      <c r="L8" s="1994"/>
      <c r="M8" s="1994"/>
    </row>
    <row r="9" spans="2:14" ht="18" customHeight="1" x14ac:dyDescent="0.2">
      <c r="B9" s="661"/>
      <c r="C9" s="661"/>
      <c r="D9" s="684"/>
      <c r="E9" s="684"/>
      <c r="F9" s="684"/>
      <c r="G9" s="684"/>
      <c r="H9" s="685"/>
      <c r="I9" s="686"/>
      <c r="J9" s="684"/>
      <c r="K9" s="684"/>
      <c r="L9" s="684"/>
      <c r="M9" s="684"/>
    </row>
    <row r="10" spans="2:14" ht="18" customHeight="1" x14ac:dyDescent="0.2">
      <c r="B10" s="1990" t="s">
        <v>509</v>
      </c>
      <c r="C10" s="1990"/>
      <c r="D10" s="1990"/>
      <c r="E10" s="1990"/>
      <c r="F10" s="1990"/>
      <c r="G10" s="1990"/>
      <c r="H10" s="1990"/>
      <c r="I10" s="1990"/>
      <c r="J10" s="1990"/>
      <c r="K10" s="1990"/>
      <c r="L10" s="1990"/>
      <c r="M10" s="1990"/>
    </row>
    <row r="11" spans="2:14" s="634" customFormat="1" ht="18" customHeight="1" x14ac:dyDescent="0.2">
      <c r="B11" s="687"/>
      <c r="C11" s="687"/>
      <c r="D11" s="687"/>
      <c r="E11" s="687"/>
      <c r="F11" s="687"/>
      <c r="G11" s="687"/>
      <c r="H11" s="687"/>
      <c r="I11" s="687"/>
      <c r="J11" s="687"/>
      <c r="K11" s="687"/>
      <c r="L11" s="687"/>
      <c r="M11" s="687"/>
    </row>
    <row r="12" spans="2:14" ht="18" customHeight="1" x14ac:dyDescent="0.2">
      <c r="B12" s="688" t="s">
        <v>510</v>
      </c>
      <c r="C12" s="689"/>
      <c r="D12" s="689"/>
      <c r="E12" s="689"/>
      <c r="F12" s="689"/>
      <c r="G12" s="689"/>
      <c r="H12" s="688"/>
      <c r="I12" s="689"/>
      <c r="J12" s="689"/>
      <c r="K12" s="689"/>
      <c r="L12" s="689"/>
      <c r="M12" s="689"/>
    </row>
    <row r="13" spans="2:14" ht="18" customHeight="1" x14ac:dyDescent="0.2">
      <c r="B13" s="690" t="s">
        <v>432</v>
      </c>
      <c r="C13" s="690" t="s">
        <v>511</v>
      </c>
      <c r="D13" s="691">
        <v>11017.82</v>
      </c>
      <c r="E13" s="691">
        <v>11997.3</v>
      </c>
      <c r="F13" s="691">
        <v>12302.03</v>
      </c>
      <c r="G13" s="691">
        <v>12785.5</v>
      </c>
      <c r="H13" s="692">
        <v>13057.83</v>
      </c>
      <c r="I13" s="692">
        <v>13367.3</v>
      </c>
      <c r="J13" s="692">
        <v>14130.57</v>
      </c>
      <c r="K13" s="692">
        <v>14687.31</v>
      </c>
      <c r="L13" s="692">
        <v>15117.65</v>
      </c>
      <c r="M13" s="692">
        <v>15406.4</v>
      </c>
    </row>
    <row r="14" spans="2:14" ht="18" customHeight="1" x14ac:dyDescent="0.2">
      <c r="B14" s="690" t="s">
        <v>434</v>
      </c>
      <c r="C14" s="690" t="s">
        <v>512</v>
      </c>
      <c r="D14" s="691">
        <v>11017.82</v>
      </c>
      <c r="E14" s="691">
        <v>11997.3</v>
      </c>
      <c r="F14" s="691">
        <v>12302.03</v>
      </c>
      <c r="G14" s="691">
        <v>12785.5</v>
      </c>
      <c r="H14" s="692">
        <v>13057.83</v>
      </c>
      <c r="I14" s="692">
        <v>13367.3</v>
      </c>
      <c r="J14" s="692">
        <v>14130.57</v>
      </c>
      <c r="K14" s="692">
        <v>14687.31</v>
      </c>
      <c r="L14" s="692">
        <v>15117.65</v>
      </c>
      <c r="M14" s="692">
        <v>15406.4</v>
      </c>
    </row>
    <row r="15" spans="2:14" ht="18" customHeight="1" x14ac:dyDescent="0.2">
      <c r="B15" s="690"/>
      <c r="C15" s="690"/>
      <c r="D15" s="691"/>
      <c r="E15" s="691"/>
      <c r="F15" s="691"/>
      <c r="G15" s="691"/>
      <c r="H15" s="692"/>
      <c r="I15" s="692"/>
      <c r="J15" s="692"/>
      <c r="K15" s="692"/>
      <c r="L15" s="692"/>
      <c r="M15" s="692"/>
    </row>
    <row r="16" spans="2:14" ht="18" customHeight="1" x14ac:dyDescent="0.2">
      <c r="B16" s="688" t="s">
        <v>513</v>
      </c>
      <c r="C16" s="689"/>
      <c r="D16" s="693"/>
      <c r="E16" s="693"/>
      <c r="F16" s="694"/>
      <c r="G16" s="693"/>
      <c r="H16" s="693"/>
      <c r="I16" s="693"/>
      <c r="J16" s="693"/>
      <c r="K16" s="693"/>
      <c r="L16" s="693"/>
      <c r="M16" s="693"/>
    </row>
    <row r="17" spans="2:13" ht="18" customHeight="1" x14ac:dyDescent="0.2">
      <c r="B17" s="690"/>
      <c r="C17" s="690"/>
      <c r="D17" s="691"/>
      <c r="E17" s="691"/>
      <c r="F17" s="691"/>
      <c r="G17" s="691"/>
      <c r="H17" s="692"/>
      <c r="I17" s="692"/>
      <c r="J17" s="692"/>
      <c r="K17" s="692"/>
      <c r="L17" s="692"/>
      <c r="M17" s="692"/>
    </row>
    <row r="18" spans="2:13" ht="18" customHeight="1" x14ac:dyDescent="0.2">
      <c r="B18" s="690" t="s">
        <v>432</v>
      </c>
      <c r="C18" s="249" t="s">
        <v>441</v>
      </c>
      <c r="D18" s="691">
        <v>6610.71</v>
      </c>
      <c r="E18" s="691">
        <v>7198.4</v>
      </c>
      <c r="F18" s="691">
        <v>7381.24</v>
      </c>
      <c r="G18" s="691">
        <v>7671.32</v>
      </c>
      <c r="H18" s="692">
        <v>7834.72</v>
      </c>
      <c r="I18" s="692">
        <v>8020.4</v>
      </c>
      <c r="J18" s="692">
        <v>8478.36</v>
      </c>
      <c r="K18" s="692">
        <v>8812.41</v>
      </c>
      <c r="L18" s="692">
        <v>9070.61</v>
      </c>
      <c r="M18" s="692">
        <v>9243.86</v>
      </c>
    </row>
    <row r="19" spans="2:13" ht="18" customHeight="1" x14ac:dyDescent="0.2">
      <c r="B19" s="690" t="s">
        <v>434</v>
      </c>
      <c r="C19" s="249" t="s">
        <v>442</v>
      </c>
      <c r="D19" s="691">
        <v>6610.71</v>
      </c>
      <c r="E19" s="691">
        <v>7198.4</v>
      </c>
      <c r="F19" s="691">
        <v>7381.24</v>
      </c>
      <c r="G19" s="691">
        <v>7671.32</v>
      </c>
      <c r="H19" s="692">
        <v>7834.72</v>
      </c>
      <c r="I19" s="692">
        <v>8020.4</v>
      </c>
      <c r="J19" s="692">
        <v>8478.36</v>
      </c>
      <c r="K19" s="692">
        <v>8812.41</v>
      </c>
      <c r="L19" s="692">
        <v>9070.61</v>
      </c>
      <c r="M19" s="692">
        <v>9243.86</v>
      </c>
    </row>
    <row r="20" spans="2:13" ht="18" customHeight="1" x14ac:dyDescent="0.2">
      <c r="B20" s="690"/>
      <c r="C20" s="249"/>
      <c r="D20" s="691"/>
      <c r="E20" s="691"/>
      <c r="F20" s="691"/>
      <c r="G20" s="691"/>
      <c r="H20" s="692"/>
      <c r="I20" s="692"/>
      <c r="J20" s="692"/>
      <c r="K20" s="692"/>
      <c r="L20" s="692"/>
      <c r="M20" s="692"/>
    </row>
    <row r="21" spans="2:13" ht="18" customHeight="1" x14ac:dyDescent="0.2">
      <c r="B21" s="695" t="s">
        <v>514</v>
      </c>
      <c r="C21" s="696"/>
      <c r="D21" s="697"/>
      <c r="E21" s="697"/>
      <c r="F21" s="698"/>
      <c r="G21" s="697"/>
      <c r="H21" s="697"/>
      <c r="I21" s="697"/>
      <c r="J21" s="697"/>
      <c r="K21" s="697"/>
      <c r="L21" s="697"/>
      <c r="M21" s="697"/>
    </row>
    <row r="22" spans="2:13" ht="18" customHeight="1" x14ac:dyDescent="0.2">
      <c r="B22" s="249" t="s">
        <v>432</v>
      </c>
      <c r="C22" s="249" t="s">
        <v>515</v>
      </c>
      <c r="D22" s="691">
        <v>5508.9</v>
      </c>
      <c r="E22" s="691">
        <v>5998.64</v>
      </c>
      <c r="F22" s="691">
        <v>6151.01</v>
      </c>
      <c r="G22" s="691">
        <v>6392.74</v>
      </c>
      <c r="H22" s="692">
        <v>6528.91</v>
      </c>
      <c r="I22" s="692">
        <v>6683.65</v>
      </c>
      <c r="J22" s="692">
        <v>7065.29</v>
      </c>
      <c r="K22" s="692">
        <v>7343.66</v>
      </c>
      <c r="L22" s="692">
        <v>7558.83</v>
      </c>
      <c r="M22" s="692">
        <v>7703.2</v>
      </c>
    </row>
    <row r="23" spans="2:13" ht="18" customHeight="1" x14ac:dyDescent="0.2">
      <c r="B23" s="249" t="s">
        <v>434</v>
      </c>
      <c r="C23" s="249" t="s">
        <v>516</v>
      </c>
      <c r="D23" s="691">
        <v>5508.9</v>
      </c>
      <c r="E23" s="691">
        <v>5998.64</v>
      </c>
      <c r="F23" s="691">
        <v>6151.01</v>
      </c>
      <c r="G23" s="691">
        <v>6392.74</v>
      </c>
      <c r="H23" s="692">
        <v>6528.91</v>
      </c>
      <c r="I23" s="692">
        <v>6683.65</v>
      </c>
      <c r="J23" s="692">
        <v>7065.29</v>
      </c>
      <c r="K23" s="692">
        <v>7343.66</v>
      </c>
      <c r="L23" s="692">
        <v>7558.83</v>
      </c>
      <c r="M23" s="692">
        <v>7703.2</v>
      </c>
    </row>
    <row r="24" spans="2:13" ht="18" customHeight="1" x14ac:dyDescent="0.2">
      <c r="B24" s="690"/>
      <c r="C24" s="690"/>
      <c r="D24" s="699"/>
      <c r="E24" s="699"/>
      <c r="F24" s="699"/>
      <c r="G24" s="699"/>
      <c r="H24" s="699"/>
      <c r="I24" s="699"/>
      <c r="J24" s="690"/>
      <c r="K24" s="690"/>
      <c r="L24" s="690"/>
      <c r="M24" s="690"/>
    </row>
    <row r="25" spans="2:13" ht="18" customHeight="1" x14ac:dyDescent="0.2">
      <c r="B25" s="1990" t="s">
        <v>517</v>
      </c>
      <c r="C25" s="1990"/>
      <c r="D25" s="1990"/>
      <c r="E25" s="1990"/>
      <c r="F25" s="1990"/>
      <c r="G25" s="1990"/>
      <c r="H25" s="1990"/>
      <c r="I25" s="1990"/>
      <c r="J25" s="1990"/>
      <c r="K25" s="1990"/>
      <c r="L25" s="1990"/>
      <c r="M25" s="1990"/>
    </row>
    <row r="26" spans="2:13" ht="18" customHeight="1" x14ac:dyDescent="0.2">
      <c r="B26" s="700"/>
      <c r="C26" s="701"/>
      <c r="D26" s="702"/>
      <c r="E26" s="702"/>
      <c r="F26" s="702"/>
      <c r="G26" s="702"/>
      <c r="H26" s="702"/>
      <c r="I26" s="702"/>
      <c r="J26" s="703"/>
      <c r="K26" s="703"/>
      <c r="L26" s="703"/>
      <c r="M26" s="703"/>
    </row>
    <row r="27" spans="2:13" ht="18" customHeight="1" x14ac:dyDescent="0.2">
      <c r="B27" s="688" t="s">
        <v>518</v>
      </c>
      <c r="C27" s="689"/>
      <c r="D27" s="689"/>
      <c r="E27" s="689"/>
      <c r="F27" s="689"/>
      <c r="G27" s="689"/>
      <c r="H27" s="688"/>
      <c r="I27" s="689"/>
      <c r="J27" s="689"/>
      <c r="K27" s="689"/>
      <c r="L27" s="689"/>
      <c r="M27" s="689"/>
    </row>
    <row r="28" spans="2:13" ht="18" customHeight="1" x14ac:dyDescent="0.2">
      <c r="B28" s="690" t="s">
        <v>432</v>
      </c>
      <c r="C28" s="690" t="s">
        <v>511</v>
      </c>
      <c r="D28" s="691">
        <v>10957.47</v>
      </c>
      <c r="E28" s="691">
        <v>11931.59</v>
      </c>
      <c r="F28" s="691">
        <v>12234.65</v>
      </c>
      <c r="G28" s="691">
        <v>12715.47</v>
      </c>
      <c r="H28" s="691">
        <v>12986.31</v>
      </c>
      <c r="I28" s="691">
        <v>13294.09</v>
      </c>
      <c r="J28" s="691">
        <v>14053.18</v>
      </c>
      <c r="K28" s="691">
        <v>14606.88</v>
      </c>
      <c r="L28" s="691">
        <v>15034.86</v>
      </c>
      <c r="M28" s="691">
        <v>15322.03</v>
      </c>
    </row>
    <row r="29" spans="2:13" ht="18" customHeight="1" x14ac:dyDescent="0.2">
      <c r="B29" s="690" t="s">
        <v>434</v>
      </c>
      <c r="C29" s="690" t="s">
        <v>512</v>
      </c>
      <c r="D29" s="691">
        <v>9488.41</v>
      </c>
      <c r="E29" s="691">
        <v>10331.93</v>
      </c>
      <c r="F29" s="691">
        <v>10594.36</v>
      </c>
      <c r="G29" s="691">
        <v>11010.72</v>
      </c>
      <c r="H29" s="691">
        <v>11245.25</v>
      </c>
      <c r="I29" s="691">
        <v>11511.76</v>
      </c>
      <c r="J29" s="691">
        <v>12169.08</v>
      </c>
      <c r="K29" s="691">
        <v>12648.54</v>
      </c>
      <c r="L29" s="691">
        <v>13019.14</v>
      </c>
      <c r="M29" s="691">
        <v>13267.81</v>
      </c>
    </row>
    <row r="30" spans="2:13" ht="18" customHeight="1" x14ac:dyDescent="0.2">
      <c r="B30" s="690"/>
      <c r="C30" s="690"/>
      <c r="D30" s="691"/>
      <c r="E30" s="691"/>
      <c r="F30" s="691"/>
      <c r="G30" s="691"/>
      <c r="H30" s="691"/>
      <c r="I30" s="691"/>
      <c r="J30" s="691"/>
      <c r="K30" s="691"/>
      <c r="L30" s="691"/>
      <c r="M30" s="691"/>
    </row>
    <row r="31" spans="2:13" ht="18" customHeight="1" x14ac:dyDescent="0.2">
      <c r="B31" s="688" t="s">
        <v>513</v>
      </c>
      <c r="C31" s="689"/>
      <c r="D31" s="693"/>
      <c r="E31" s="693"/>
      <c r="F31" s="694"/>
      <c r="G31" s="693"/>
      <c r="H31" s="693"/>
      <c r="I31" s="693"/>
      <c r="J31" s="693"/>
      <c r="K31" s="693"/>
      <c r="L31" s="693"/>
      <c r="M31" s="693"/>
    </row>
    <row r="32" spans="2:13" ht="18" customHeight="1" x14ac:dyDescent="0.2">
      <c r="B32" s="690"/>
      <c r="C32" s="690"/>
      <c r="D32" s="691"/>
      <c r="E32" s="691"/>
      <c r="F32" s="691"/>
      <c r="G32" s="691"/>
      <c r="H32" s="691"/>
      <c r="I32" s="691"/>
      <c r="J32" s="691"/>
      <c r="K32" s="691"/>
      <c r="L32" s="691"/>
      <c r="M32" s="691"/>
    </row>
    <row r="33" spans="2:13" ht="18" customHeight="1" x14ac:dyDescent="0.2">
      <c r="B33" s="249" t="s">
        <v>432</v>
      </c>
      <c r="C33" s="249" t="s">
        <v>441</v>
      </c>
      <c r="D33" s="691">
        <v>7431.78</v>
      </c>
      <c r="E33" s="691">
        <v>8092.47</v>
      </c>
      <c r="F33" s="691">
        <v>8298.02</v>
      </c>
      <c r="G33" s="691">
        <v>8624.1299999999992</v>
      </c>
      <c r="H33" s="691">
        <v>8807.82</v>
      </c>
      <c r="I33" s="691">
        <v>9016.57</v>
      </c>
      <c r="J33" s="691">
        <v>9531.42</v>
      </c>
      <c r="K33" s="691">
        <v>9906.9599999999991</v>
      </c>
      <c r="L33" s="691">
        <v>10197.23</v>
      </c>
      <c r="M33" s="691">
        <v>10392</v>
      </c>
    </row>
    <row r="34" spans="2:13" ht="18" customHeight="1" x14ac:dyDescent="0.2">
      <c r="B34" s="249" t="s">
        <v>434</v>
      </c>
      <c r="C34" s="249" t="s">
        <v>442</v>
      </c>
      <c r="D34" s="691">
        <v>6550.37</v>
      </c>
      <c r="E34" s="691">
        <v>7132.7</v>
      </c>
      <c r="F34" s="691">
        <v>7313.87</v>
      </c>
      <c r="G34" s="691">
        <v>7601.31</v>
      </c>
      <c r="H34" s="691">
        <v>7763.22</v>
      </c>
      <c r="I34" s="691">
        <v>7947.21</v>
      </c>
      <c r="J34" s="691">
        <v>8401</v>
      </c>
      <c r="K34" s="691">
        <v>8732</v>
      </c>
      <c r="L34" s="691">
        <v>8987.85</v>
      </c>
      <c r="M34" s="691">
        <v>9159.52</v>
      </c>
    </row>
    <row r="35" spans="2:13" ht="18" customHeight="1" x14ac:dyDescent="0.2">
      <c r="B35" s="249"/>
      <c r="C35" s="249"/>
      <c r="D35" s="691"/>
      <c r="E35" s="691"/>
      <c r="F35" s="691"/>
      <c r="G35" s="691"/>
      <c r="H35" s="691"/>
      <c r="I35" s="691"/>
      <c r="J35" s="691"/>
      <c r="K35" s="691"/>
      <c r="L35" s="691"/>
      <c r="M35" s="691"/>
    </row>
    <row r="36" spans="2:13" ht="18" customHeight="1" x14ac:dyDescent="0.2">
      <c r="B36" s="688" t="s">
        <v>519</v>
      </c>
      <c r="C36" s="689"/>
      <c r="D36" s="693"/>
      <c r="E36" s="693"/>
      <c r="F36" s="694"/>
      <c r="G36" s="693"/>
      <c r="H36" s="693"/>
      <c r="I36" s="693"/>
      <c r="J36" s="693"/>
      <c r="K36" s="693"/>
      <c r="L36" s="693"/>
      <c r="M36" s="693"/>
    </row>
    <row r="37" spans="2:13" ht="18" customHeight="1" x14ac:dyDescent="0.2">
      <c r="B37" s="690" t="s">
        <v>432</v>
      </c>
      <c r="C37" s="690" t="s">
        <v>515</v>
      </c>
      <c r="D37" s="691">
        <v>5508.9</v>
      </c>
      <c r="E37" s="691">
        <v>5998.64</v>
      </c>
      <c r="F37" s="691">
        <v>6151.01</v>
      </c>
      <c r="G37" s="691">
        <v>6392.74</v>
      </c>
      <c r="H37" s="691">
        <v>6528.91</v>
      </c>
      <c r="I37" s="691">
        <v>6683.65</v>
      </c>
      <c r="J37" s="691">
        <v>7065.29</v>
      </c>
      <c r="K37" s="691">
        <v>7343.66</v>
      </c>
      <c r="L37" s="691">
        <v>7558.83</v>
      </c>
      <c r="M37" s="691">
        <v>7703.2</v>
      </c>
    </row>
    <row r="38" spans="2:13" ht="18" customHeight="1" thickBot="1" x14ac:dyDescent="0.25">
      <c r="B38" s="704" t="s">
        <v>434</v>
      </c>
      <c r="C38" s="690" t="s">
        <v>516</v>
      </c>
      <c r="D38" s="691">
        <v>5508.9</v>
      </c>
      <c r="E38" s="691">
        <v>5998.64</v>
      </c>
      <c r="F38" s="691">
        <v>6151.01</v>
      </c>
      <c r="G38" s="691">
        <v>6392.74</v>
      </c>
      <c r="H38" s="691">
        <v>6528.91</v>
      </c>
      <c r="I38" s="691">
        <v>6683.65</v>
      </c>
      <c r="J38" s="691">
        <v>7065.29</v>
      </c>
      <c r="K38" s="691">
        <v>7343.66</v>
      </c>
      <c r="L38" s="691">
        <v>7558.83</v>
      </c>
      <c r="M38" s="691">
        <v>7703.2</v>
      </c>
    </row>
    <row r="39" spans="2:13" ht="15.75" thickTop="1" x14ac:dyDescent="0.2">
      <c r="B39" s="705"/>
      <c r="C39" s="705"/>
      <c r="D39" s="19"/>
      <c r="E39" s="19"/>
      <c r="F39" s="705"/>
      <c r="G39" s="655"/>
      <c r="H39" s="706"/>
      <c r="I39" s="358"/>
      <c r="J39" s="655"/>
      <c r="K39" s="655"/>
    </row>
    <row r="40" spans="2:13" x14ac:dyDescent="0.2">
      <c r="C40" s="205"/>
      <c r="D40" s="205"/>
      <c r="E40" s="205"/>
      <c r="F40" s="205"/>
      <c r="G40" s="205"/>
      <c r="H40" s="205"/>
      <c r="I40" s="205"/>
      <c r="J40" s="205"/>
      <c r="K40" s="205"/>
      <c r="L40" s="205"/>
    </row>
    <row r="48" spans="2:13" ht="15.75" x14ac:dyDescent="0.2">
      <c r="K48" s="680"/>
    </row>
    <row r="49" spans="11:11" ht="15.75" x14ac:dyDescent="0.2">
      <c r="K49" s="680"/>
    </row>
    <row r="50" spans="11:11" ht="15.75" x14ac:dyDescent="0.2">
      <c r="K50" s="680"/>
    </row>
  </sheetData>
  <mergeCells count="11">
    <mergeCell ref="B10:M10"/>
    <mergeCell ref="B25:M25"/>
    <mergeCell ref="B2:M2"/>
    <mergeCell ref="B3:M3"/>
    <mergeCell ref="B4:M4"/>
    <mergeCell ref="B5:M5"/>
    <mergeCell ref="B7:C8"/>
    <mergeCell ref="J7:J8"/>
    <mergeCell ref="K7:K8"/>
    <mergeCell ref="L7:L8"/>
    <mergeCell ref="M7:M8"/>
  </mergeCells>
  <hyperlinks>
    <hyperlink ref="N2" location="'Indice Total'!A7" display="Volver"/>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O80"/>
  <sheetViews>
    <sheetView showGridLines="0" zoomScale="90" zoomScaleNormal="90" workbookViewId="0"/>
  </sheetViews>
  <sheetFormatPr baseColWidth="10" defaultColWidth="10.28515625" defaultRowHeight="15.75" x14ac:dyDescent="0.2"/>
  <cols>
    <col min="1" max="1" width="23.7109375" style="707" customWidth="1"/>
    <col min="2" max="2" width="2.85546875" style="707" customWidth="1"/>
    <col min="3" max="3" width="57.5703125" style="707" bestFit="1" customWidth="1"/>
    <col min="4" max="7" width="14.7109375" style="707" customWidth="1"/>
    <col min="8" max="8" width="14.7109375" style="735" customWidth="1"/>
    <col min="9" max="9" width="14.7109375" style="733" customWidth="1"/>
    <col min="10" max="12" width="14.7109375" style="707" customWidth="1"/>
    <col min="13" max="14" width="14.7109375" style="121" customWidth="1"/>
    <col min="15" max="257" width="10.28515625" style="707"/>
    <col min="258" max="258" width="2.85546875" style="707" customWidth="1"/>
    <col min="259" max="259" width="49.7109375" style="707" customWidth="1"/>
    <col min="260" max="265" width="13.85546875" style="707" customWidth="1"/>
    <col min="266" max="266" width="12.5703125" style="707" customWidth="1"/>
    <col min="267" max="267" width="12.28515625" style="707" customWidth="1"/>
    <col min="268" max="513" width="10.28515625" style="707"/>
    <col min="514" max="514" width="2.85546875" style="707" customWidth="1"/>
    <col min="515" max="515" width="49.7109375" style="707" customWidth="1"/>
    <col min="516" max="521" width="13.85546875" style="707" customWidth="1"/>
    <col min="522" max="522" width="12.5703125" style="707" customWidth="1"/>
    <col min="523" max="523" width="12.28515625" style="707" customWidth="1"/>
    <col min="524" max="769" width="10.28515625" style="707"/>
    <col min="770" max="770" width="2.85546875" style="707" customWidth="1"/>
    <col min="771" max="771" width="49.7109375" style="707" customWidth="1"/>
    <col min="772" max="777" width="13.85546875" style="707" customWidth="1"/>
    <col min="778" max="778" width="12.5703125" style="707" customWidth="1"/>
    <col min="779" max="779" width="12.28515625" style="707" customWidth="1"/>
    <col min="780" max="1025" width="10.28515625" style="707"/>
    <col min="1026" max="1026" width="2.85546875" style="707" customWidth="1"/>
    <col min="1027" max="1027" width="49.7109375" style="707" customWidth="1"/>
    <col min="1028" max="1033" width="13.85546875" style="707" customWidth="1"/>
    <col min="1034" max="1034" width="12.5703125" style="707" customWidth="1"/>
    <col min="1035" max="1035" width="12.28515625" style="707" customWidth="1"/>
    <col min="1036" max="1281" width="10.28515625" style="707"/>
    <col min="1282" max="1282" width="2.85546875" style="707" customWidth="1"/>
    <col min="1283" max="1283" width="49.7109375" style="707" customWidth="1"/>
    <col min="1284" max="1289" width="13.85546875" style="707" customWidth="1"/>
    <col min="1290" max="1290" width="12.5703125" style="707" customWidth="1"/>
    <col min="1291" max="1291" width="12.28515625" style="707" customWidth="1"/>
    <col min="1292" max="1537" width="10.28515625" style="707"/>
    <col min="1538" max="1538" width="2.85546875" style="707" customWidth="1"/>
    <col min="1539" max="1539" width="49.7109375" style="707" customWidth="1"/>
    <col min="1540" max="1545" width="13.85546875" style="707" customWidth="1"/>
    <col min="1546" max="1546" width="12.5703125" style="707" customWidth="1"/>
    <col min="1547" max="1547" width="12.28515625" style="707" customWidth="1"/>
    <col min="1548" max="1793" width="10.28515625" style="707"/>
    <col min="1794" max="1794" width="2.85546875" style="707" customWidth="1"/>
    <col min="1795" max="1795" width="49.7109375" style="707" customWidth="1"/>
    <col min="1796" max="1801" width="13.85546875" style="707" customWidth="1"/>
    <col min="1802" max="1802" width="12.5703125" style="707" customWidth="1"/>
    <col min="1803" max="1803" width="12.28515625" style="707" customWidth="1"/>
    <col min="1804" max="2049" width="10.28515625" style="707"/>
    <col min="2050" max="2050" width="2.85546875" style="707" customWidth="1"/>
    <col min="2051" max="2051" width="49.7109375" style="707" customWidth="1"/>
    <col min="2052" max="2057" width="13.85546875" style="707" customWidth="1"/>
    <col min="2058" max="2058" width="12.5703125" style="707" customWidth="1"/>
    <col min="2059" max="2059" width="12.28515625" style="707" customWidth="1"/>
    <col min="2060" max="2305" width="10.28515625" style="707"/>
    <col min="2306" max="2306" width="2.85546875" style="707" customWidth="1"/>
    <col min="2307" max="2307" width="49.7109375" style="707" customWidth="1"/>
    <col min="2308" max="2313" width="13.85546875" style="707" customWidth="1"/>
    <col min="2314" max="2314" width="12.5703125" style="707" customWidth="1"/>
    <col min="2315" max="2315" width="12.28515625" style="707" customWidth="1"/>
    <col min="2316" max="2561" width="10.28515625" style="707"/>
    <col min="2562" max="2562" width="2.85546875" style="707" customWidth="1"/>
    <col min="2563" max="2563" width="49.7109375" style="707" customWidth="1"/>
    <col min="2564" max="2569" width="13.85546875" style="707" customWidth="1"/>
    <col min="2570" max="2570" width="12.5703125" style="707" customWidth="1"/>
    <col min="2571" max="2571" width="12.28515625" style="707" customWidth="1"/>
    <col min="2572" max="2817" width="10.28515625" style="707"/>
    <col min="2818" max="2818" width="2.85546875" style="707" customWidth="1"/>
    <col min="2819" max="2819" width="49.7109375" style="707" customWidth="1"/>
    <col min="2820" max="2825" width="13.85546875" style="707" customWidth="1"/>
    <col min="2826" max="2826" width="12.5703125" style="707" customWidth="1"/>
    <col min="2827" max="2827" width="12.28515625" style="707" customWidth="1"/>
    <col min="2828" max="3073" width="10.28515625" style="707"/>
    <col min="3074" max="3074" width="2.85546875" style="707" customWidth="1"/>
    <col min="3075" max="3075" width="49.7109375" style="707" customWidth="1"/>
    <col min="3076" max="3081" width="13.85546875" style="707" customWidth="1"/>
    <col min="3082" max="3082" width="12.5703125" style="707" customWidth="1"/>
    <col min="3083" max="3083" width="12.28515625" style="707" customWidth="1"/>
    <col min="3084" max="3329" width="10.28515625" style="707"/>
    <col min="3330" max="3330" width="2.85546875" style="707" customWidth="1"/>
    <col min="3331" max="3331" width="49.7109375" style="707" customWidth="1"/>
    <col min="3332" max="3337" width="13.85546875" style="707" customWidth="1"/>
    <col min="3338" max="3338" width="12.5703125" style="707" customWidth="1"/>
    <col min="3339" max="3339" width="12.28515625" style="707" customWidth="1"/>
    <col min="3340" max="3585" width="10.28515625" style="707"/>
    <col min="3586" max="3586" width="2.85546875" style="707" customWidth="1"/>
    <col min="3587" max="3587" width="49.7109375" style="707" customWidth="1"/>
    <col min="3588" max="3593" width="13.85546875" style="707" customWidth="1"/>
    <col min="3594" max="3594" width="12.5703125" style="707" customWidth="1"/>
    <col min="3595" max="3595" width="12.28515625" style="707" customWidth="1"/>
    <col min="3596" max="3841" width="10.28515625" style="707"/>
    <col min="3842" max="3842" width="2.85546875" style="707" customWidth="1"/>
    <col min="3843" max="3843" width="49.7109375" style="707" customWidth="1"/>
    <col min="3844" max="3849" width="13.85546875" style="707" customWidth="1"/>
    <col min="3850" max="3850" width="12.5703125" style="707" customWidth="1"/>
    <col min="3851" max="3851" width="12.28515625" style="707" customWidth="1"/>
    <col min="3852" max="4097" width="10.28515625" style="707"/>
    <col min="4098" max="4098" width="2.85546875" style="707" customWidth="1"/>
    <col min="4099" max="4099" width="49.7109375" style="707" customWidth="1"/>
    <col min="4100" max="4105" width="13.85546875" style="707" customWidth="1"/>
    <col min="4106" max="4106" width="12.5703125" style="707" customWidth="1"/>
    <col min="4107" max="4107" width="12.28515625" style="707" customWidth="1"/>
    <col min="4108" max="4353" width="10.28515625" style="707"/>
    <col min="4354" max="4354" width="2.85546875" style="707" customWidth="1"/>
    <col min="4355" max="4355" width="49.7109375" style="707" customWidth="1"/>
    <col min="4356" max="4361" width="13.85546875" style="707" customWidth="1"/>
    <col min="4362" max="4362" width="12.5703125" style="707" customWidth="1"/>
    <col min="4363" max="4363" width="12.28515625" style="707" customWidth="1"/>
    <col min="4364" max="4609" width="10.28515625" style="707"/>
    <col min="4610" max="4610" width="2.85546875" style="707" customWidth="1"/>
    <col min="4611" max="4611" width="49.7109375" style="707" customWidth="1"/>
    <col min="4612" max="4617" width="13.85546875" style="707" customWidth="1"/>
    <col min="4618" max="4618" width="12.5703125" style="707" customWidth="1"/>
    <col min="4619" max="4619" width="12.28515625" style="707" customWidth="1"/>
    <col min="4620" max="4865" width="10.28515625" style="707"/>
    <col min="4866" max="4866" width="2.85546875" style="707" customWidth="1"/>
    <col min="4867" max="4867" width="49.7109375" style="707" customWidth="1"/>
    <col min="4868" max="4873" width="13.85546875" style="707" customWidth="1"/>
    <col min="4874" max="4874" width="12.5703125" style="707" customWidth="1"/>
    <col min="4875" max="4875" width="12.28515625" style="707" customWidth="1"/>
    <col min="4876" max="5121" width="10.28515625" style="707"/>
    <col min="5122" max="5122" width="2.85546875" style="707" customWidth="1"/>
    <col min="5123" max="5123" width="49.7109375" style="707" customWidth="1"/>
    <col min="5124" max="5129" width="13.85546875" style="707" customWidth="1"/>
    <col min="5130" max="5130" width="12.5703125" style="707" customWidth="1"/>
    <col min="5131" max="5131" width="12.28515625" style="707" customWidth="1"/>
    <col min="5132" max="5377" width="10.28515625" style="707"/>
    <col min="5378" max="5378" width="2.85546875" style="707" customWidth="1"/>
    <col min="5379" max="5379" width="49.7109375" style="707" customWidth="1"/>
    <col min="5380" max="5385" width="13.85546875" style="707" customWidth="1"/>
    <col min="5386" max="5386" width="12.5703125" style="707" customWidth="1"/>
    <col min="5387" max="5387" width="12.28515625" style="707" customWidth="1"/>
    <col min="5388" max="5633" width="10.28515625" style="707"/>
    <col min="5634" max="5634" width="2.85546875" style="707" customWidth="1"/>
    <col min="5635" max="5635" width="49.7109375" style="707" customWidth="1"/>
    <col min="5636" max="5641" width="13.85546875" style="707" customWidth="1"/>
    <col min="5642" max="5642" width="12.5703125" style="707" customWidth="1"/>
    <col min="5643" max="5643" width="12.28515625" style="707" customWidth="1"/>
    <col min="5644" max="5889" width="10.28515625" style="707"/>
    <col min="5890" max="5890" width="2.85546875" style="707" customWidth="1"/>
    <col min="5891" max="5891" width="49.7109375" style="707" customWidth="1"/>
    <col min="5892" max="5897" width="13.85546875" style="707" customWidth="1"/>
    <col min="5898" max="5898" width="12.5703125" style="707" customWidth="1"/>
    <col min="5899" max="5899" width="12.28515625" style="707" customWidth="1"/>
    <col min="5900" max="6145" width="10.28515625" style="707"/>
    <col min="6146" max="6146" width="2.85546875" style="707" customWidth="1"/>
    <col min="6147" max="6147" width="49.7109375" style="707" customWidth="1"/>
    <col min="6148" max="6153" width="13.85546875" style="707" customWidth="1"/>
    <col min="6154" max="6154" width="12.5703125" style="707" customWidth="1"/>
    <col min="6155" max="6155" width="12.28515625" style="707" customWidth="1"/>
    <col min="6156" max="6401" width="10.28515625" style="707"/>
    <col min="6402" max="6402" width="2.85546875" style="707" customWidth="1"/>
    <col min="6403" max="6403" width="49.7109375" style="707" customWidth="1"/>
    <col min="6404" max="6409" width="13.85546875" style="707" customWidth="1"/>
    <col min="6410" max="6410" width="12.5703125" style="707" customWidth="1"/>
    <col min="6411" max="6411" width="12.28515625" style="707" customWidth="1"/>
    <col min="6412" max="6657" width="10.28515625" style="707"/>
    <col min="6658" max="6658" width="2.85546875" style="707" customWidth="1"/>
    <col min="6659" max="6659" width="49.7109375" style="707" customWidth="1"/>
    <col min="6660" max="6665" width="13.85546875" style="707" customWidth="1"/>
    <col min="6666" max="6666" width="12.5703125" style="707" customWidth="1"/>
    <col min="6667" max="6667" width="12.28515625" style="707" customWidth="1"/>
    <col min="6668" max="6913" width="10.28515625" style="707"/>
    <col min="6914" max="6914" width="2.85546875" style="707" customWidth="1"/>
    <col min="6915" max="6915" width="49.7109375" style="707" customWidth="1"/>
    <col min="6916" max="6921" width="13.85546875" style="707" customWidth="1"/>
    <col min="6922" max="6922" width="12.5703125" style="707" customWidth="1"/>
    <col min="6923" max="6923" width="12.28515625" style="707" customWidth="1"/>
    <col min="6924" max="7169" width="10.28515625" style="707"/>
    <col min="7170" max="7170" width="2.85546875" style="707" customWidth="1"/>
    <col min="7171" max="7171" width="49.7109375" style="707" customWidth="1"/>
    <col min="7172" max="7177" width="13.85546875" style="707" customWidth="1"/>
    <col min="7178" max="7178" width="12.5703125" style="707" customWidth="1"/>
    <col min="7179" max="7179" width="12.28515625" style="707" customWidth="1"/>
    <col min="7180" max="7425" width="10.28515625" style="707"/>
    <col min="7426" max="7426" width="2.85546875" style="707" customWidth="1"/>
    <col min="7427" max="7427" width="49.7109375" style="707" customWidth="1"/>
    <col min="7428" max="7433" width="13.85546875" style="707" customWidth="1"/>
    <col min="7434" max="7434" width="12.5703125" style="707" customWidth="1"/>
    <col min="7435" max="7435" width="12.28515625" style="707" customWidth="1"/>
    <col min="7436" max="7681" width="10.28515625" style="707"/>
    <col min="7682" max="7682" width="2.85546875" style="707" customWidth="1"/>
    <col min="7683" max="7683" width="49.7109375" style="707" customWidth="1"/>
    <col min="7684" max="7689" width="13.85546875" style="707" customWidth="1"/>
    <col min="7690" max="7690" width="12.5703125" style="707" customWidth="1"/>
    <col min="7691" max="7691" width="12.28515625" style="707" customWidth="1"/>
    <col min="7692" max="7937" width="10.28515625" style="707"/>
    <col min="7938" max="7938" width="2.85546875" style="707" customWidth="1"/>
    <col min="7939" max="7939" width="49.7109375" style="707" customWidth="1"/>
    <col min="7940" max="7945" width="13.85546875" style="707" customWidth="1"/>
    <col min="7946" max="7946" width="12.5703125" style="707" customWidth="1"/>
    <col min="7947" max="7947" width="12.28515625" style="707" customWidth="1"/>
    <col min="7948" max="8193" width="10.28515625" style="707"/>
    <col min="8194" max="8194" width="2.85546875" style="707" customWidth="1"/>
    <col min="8195" max="8195" width="49.7109375" style="707" customWidth="1"/>
    <col min="8196" max="8201" width="13.85546875" style="707" customWidth="1"/>
    <col min="8202" max="8202" width="12.5703125" style="707" customWidth="1"/>
    <col min="8203" max="8203" width="12.28515625" style="707" customWidth="1"/>
    <col min="8204" max="8449" width="10.28515625" style="707"/>
    <col min="8450" max="8450" width="2.85546875" style="707" customWidth="1"/>
    <col min="8451" max="8451" width="49.7109375" style="707" customWidth="1"/>
    <col min="8452" max="8457" width="13.85546875" style="707" customWidth="1"/>
    <col min="8458" max="8458" width="12.5703125" style="707" customWidth="1"/>
    <col min="8459" max="8459" width="12.28515625" style="707" customWidth="1"/>
    <col min="8460" max="8705" width="10.28515625" style="707"/>
    <col min="8706" max="8706" width="2.85546875" style="707" customWidth="1"/>
    <col min="8707" max="8707" width="49.7109375" style="707" customWidth="1"/>
    <col min="8708" max="8713" width="13.85546875" style="707" customWidth="1"/>
    <col min="8714" max="8714" width="12.5703125" style="707" customWidth="1"/>
    <col min="8715" max="8715" width="12.28515625" style="707" customWidth="1"/>
    <col min="8716" max="8961" width="10.28515625" style="707"/>
    <col min="8962" max="8962" width="2.85546875" style="707" customWidth="1"/>
    <col min="8963" max="8963" width="49.7109375" style="707" customWidth="1"/>
    <col min="8964" max="8969" width="13.85546875" style="707" customWidth="1"/>
    <col min="8970" max="8970" width="12.5703125" style="707" customWidth="1"/>
    <col min="8971" max="8971" width="12.28515625" style="707" customWidth="1"/>
    <col min="8972" max="9217" width="10.28515625" style="707"/>
    <col min="9218" max="9218" width="2.85546875" style="707" customWidth="1"/>
    <col min="9219" max="9219" width="49.7109375" style="707" customWidth="1"/>
    <col min="9220" max="9225" width="13.85546875" style="707" customWidth="1"/>
    <col min="9226" max="9226" width="12.5703125" style="707" customWidth="1"/>
    <col min="9227" max="9227" width="12.28515625" style="707" customWidth="1"/>
    <col min="9228" max="9473" width="10.28515625" style="707"/>
    <col min="9474" max="9474" width="2.85546875" style="707" customWidth="1"/>
    <col min="9475" max="9475" width="49.7109375" style="707" customWidth="1"/>
    <col min="9476" max="9481" width="13.85546875" style="707" customWidth="1"/>
    <col min="9482" max="9482" width="12.5703125" style="707" customWidth="1"/>
    <col min="9483" max="9483" width="12.28515625" style="707" customWidth="1"/>
    <col min="9484" max="9729" width="10.28515625" style="707"/>
    <col min="9730" max="9730" width="2.85546875" style="707" customWidth="1"/>
    <col min="9731" max="9731" width="49.7109375" style="707" customWidth="1"/>
    <col min="9732" max="9737" width="13.85546875" style="707" customWidth="1"/>
    <col min="9738" max="9738" width="12.5703125" style="707" customWidth="1"/>
    <col min="9739" max="9739" width="12.28515625" style="707" customWidth="1"/>
    <col min="9740" max="9985" width="10.28515625" style="707"/>
    <col min="9986" max="9986" width="2.85546875" style="707" customWidth="1"/>
    <col min="9987" max="9987" width="49.7109375" style="707" customWidth="1"/>
    <col min="9988" max="9993" width="13.85546875" style="707" customWidth="1"/>
    <col min="9994" max="9994" width="12.5703125" style="707" customWidth="1"/>
    <col min="9995" max="9995" width="12.28515625" style="707" customWidth="1"/>
    <col min="9996" max="10241" width="10.28515625" style="707"/>
    <col min="10242" max="10242" width="2.85546875" style="707" customWidth="1"/>
    <col min="10243" max="10243" width="49.7109375" style="707" customWidth="1"/>
    <col min="10244" max="10249" width="13.85546875" style="707" customWidth="1"/>
    <col min="10250" max="10250" width="12.5703125" style="707" customWidth="1"/>
    <col min="10251" max="10251" width="12.28515625" style="707" customWidth="1"/>
    <col min="10252" max="10497" width="10.28515625" style="707"/>
    <col min="10498" max="10498" width="2.85546875" style="707" customWidth="1"/>
    <col min="10499" max="10499" width="49.7109375" style="707" customWidth="1"/>
    <col min="10500" max="10505" width="13.85546875" style="707" customWidth="1"/>
    <col min="10506" max="10506" width="12.5703125" style="707" customWidth="1"/>
    <col min="10507" max="10507" width="12.28515625" style="707" customWidth="1"/>
    <col min="10508" max="10753" width="10.28515625" style="707"/>
    <col min="10754" max="10754" width="2.85546875" style="707" customWidth="1"/>
    <col min="10755" max="10755" width="49.7109375" style="707" customWidth="1"/>
    <col min="10756" max="10761" width="13.85546875" style="707" customWidth="1"/>
    <col min="10762" max="10762" width="12.5703125" style="707" customWidth="1"/>
    <col min="10763" max="10763" width="12.28515625" style="707" customWidth="1"/>
    <col min="10764" max="11009" width="10.28515625" style="707"/>
    <col min="11010" max="11010" width="2.85546875" style="707" customWidth="1"/>
    <col min="11011" max="11011" width="49.7109375" style="707" customWidth="1"/>
    <col min="11012" max="11017" width="13.85546875" style="707" customWidth="1"/>
    <col min="11018" max="11018" width="12.5703125" style="707" customWidth="1"/>
    <col min="11019" max="11019" width="12.28515625" style="707" customWidth="1"/>
    <col min="11020" max="11265" width="10.28515625" style="707"/>
    <col min="11266" max="11266" width="2.85546875" style="707" customWidth="1"/>
    <col min="11267" max="11267" width="49.7109375" style="707" customWidth="1"/>
    <col min="11268" max="11273" width="13.85546875" style="707" customWidth="1"/>
    <col min="11274" max="11274" width="12.5703125" style="707" customWidth="1"/>
    <col min="11275" max="11275" width="12.28515625" style="707" customWidth="1"/>
    <col min="11276" max="11521" width="10.28515625" style="707"/>
    <col min="11522" max="11522" width="2.85546875" style="707" customWidth="1"/>
    <col min="11523" max="11523" width="49.7109375" style="707" customWidth="1"/>
    <col min="11524" max="11529" width="13.85546875" style="707" customWidth="1"/>
    <col min="11530" max="11530" width="12.5703125" style="707" customWidth="1"/>
    <col min="11531" max="11531" width="12.28515625" style="707" customWidth="1"/>
    <col min="11532" max="11777" width="10.28515625" style="707"/>
    <col min="11778" max="11778" width="2.85546875" style="707" customWidth="1"/>
    <col min="11779" max="11779" width="49.7109375" style="707" customWidth="1"/>
    <col min="11780" max="11785" width="13.85546875" style="707" customWidth="1"/>
    <col min="11786" max="11786" width="12.5703125" style="707" customWidth="1"/>
    <col min="11787" max="11787" width="12.28515625" style="707" customWidth="1"/>
    <col min="11788" max="12033" width="10.28515625" style="707"/>
    <col min="12034" max="12034" width="2.85546875" style="707" customWidth="1"/>
    <col min="12035" max="12035" width="49.7109375" style="707" customWidth="1"/>
    <col min="12036" max="12041" width="13.85546875" style="707" customWidth="1"/>
    <col min="12042" max="12042" width="12.5703125" style="707" customWidth="1"/>
    <col min="12043" max="12043" width="12.28515625" style="707" customWidth="1"/>
    <col min="12044" max="12289" width="10.28515625" style="707"/>
    <col min="12290" max="12290" width="2.85546875" style="707" customWidth="1"/>
    <col min="12291" max="12291" width="49.7109375" style="707" customWidth="1"/>
    <col min="12292" max="12297" width="13.85546875" style="707" customWidth="1"/>
    <col min="12298" max="12298" width="12.5703125" style="707" customWidth="1"/>
    <col min="12299" max="12299" width="12.28515625" style="707" customWidth="1"/>
    <col min="12300" max="12545" width="10.28515625" style="707"/>
    <col min="12546" max="12546" width="2.85546875" style="707" customWidth="1"/>
    <col min="12547" max="12547" width="49.7109375" style="707" customWidth="1"/>
    <col min="12548" max="12553" width="13.85546875" style="707" customWidth="1"/>
    <col min="12554" max="12554" width="12.5703125" style="707" customWidth="1"/>
    <col min="12555" max="12555" width="12.28515625" style="707" customWidth="1"/>
    <col min="12556" max="12801" width="10.28515625" style="707"/>
    <col min="12802" max="12802" width="2.85546875" style="707" customWidth="1"/>
    <col min="12803" max="12803" width="49.7109375" style="707" customWidth="1"/>
    <col min="12804" max="12809" width="13.85546875" style="707" customWidth="1"/>
    <col min="12810" max="12810" width="12.5703125" style="707" customWidth="1"/>
    <col min="12811" max="12811" width="12.28515625" style="707" customWidth="1"/>
    <col min="12812" max="13057" width="10.28515625" style="707"/>
    <col min="13058" max="13058" width="2.85546875" style="707" customWidth="1"/>
    <col min="13059" max="13059" width="49.7109375" style="707" customWidth="1"/>
    <col min="13060" max="13065" width="13.85546875" style="707" customWidth="1"/>
    <col min="13066" max="13066" width="12.5703125" style="707" customWidth="1"/>
    <col min="13067" max="13067" width="12.28515625" style="707" customWidth="1"/>
    <col min="13068" max="13313" width="10.28515625" style="707"/>
    <col min="13314" max="13314" width="2.85546875" style="707" customWidth="1"/>
    <col min="13315" max="13315" width="49.7109375" style="707" customWidth="1"/>
    <col min="13316" max="13321" width="13.85546875" style="707" customWidth="1"/>
    <col min="13322" max="13322" width="12.5703125" style="707" customWidth="1"/>
    <col min="13323" max="13323" width="12.28515625" style="707" customWidth="1"/>
    <col min="13324" max="13569" width="10.28515625" style="707"/>
    <col min="13570" max="13570" width="2.85546875" style="707" customWidth="1"/>
    <col min="13571" max="13571" width="49.7109375" style="707" customWidth="1"/>
    <col min="13572" max="13577" width="13.85546875" style="707" customWidth="1"/>
    <col min="13578" max="13578" width="12.5703125" style="707" customWidth="1"/>
    <col min="13579" max="13579" width="12.28515625" style="707" customWidth="1"/>
    <col min="13580" max="13825" width="10.28515625" style="707"/>
    <col min="13826" max="13826" width="2.85546875" style="707" customWidth="1"/>
    <col min="13827" max="13827" width="49.7109375" style="707" customWidth="1"/>
    <col min="13828" max="13833" width="13.85546875" style="707" customWidth="1"/>
    <col min="13834" max="13834" width="12.5703125" style="707" customWidth="1"/>
    <col min="13835" max="13835" width="12.28515625" style="707" customWidth="1"/>
    <col min="13836" max="14081" width="10.28515625" style="707"/>
    <col min="14082" max="14082" width="2.85546875" style="707" customWidth="1"/>
    <col min="14083" max="14083" width="49.7109375" style="707" customWidth="1"/>
    <col min="14084" max="14089" width="13.85546875" style="707" customWidth="1"/>
    <col min="14090" max="14090" width="12.5703125" style="707" customWidth="1"/>
    <col min="14091" max="14091" width="12.28515625" style="707" customWidth="1"/>
    <col min="14092" max="14337" width="10.28515625" style="707"/>
    <col min="14338" max="14338" width="2.85546875" style="707" customWidth="1"/>
    <col min="14339" max="14339" width="49.7109375" style="707" customWidth="1"/>
    <col min="14340" max="14345" width="13.85546875" style="707" customWidth="1"/>
    <col min="14346" max="14346" width="12.5703125" style="707" customWidth="1"/>
    <col min="14347" max="14347" width="12.28515625" style="707" customWidth="1"/>
    <col min="14348" max="14593" width="10.28515625" style="707"/>
    <col min="14594" max="14594" width="2.85546875" style="707" customWidth="1"/>
    <col min="14595" max="14595" width="49.7109375" style="707" customWidth="1"/>
    <col min="14596" max="14601" width="13.85546875" style="707" customWidth="1"/>
    <col min="14602" max="14602" width="12.5703125" style="707" customWidth="1"/>
    <col min="14603" max="14603" width="12.28515625" style="707" customWidth="1"/>
    <col min="14604" max="14849" width="10.28515625" style="707"/>
    <col min="14850" max="14850" width="2.85546875" style="707" customWidth="1"/>
    <col min="14851" max="14851" width="49.7109375" style="707" customWidth="1"/>
    <col min="14852" max="14857" width="13.85546875" style="707" customWidth="1"/>
    <col min="14858" max="14858" width="12.5703125" style="707" customWidth="1"/>
    <col min="14859" max="14859" width="12.28515625" style="707" customWidth="1"/>
    <col min="14860" max="15105" width="10.28515625" style="707"/>
    <col min="15106" max="15106" width="2.85546875" style="707" customWidth="1"/>
    <col min="15107" max="15107" width="49.7109375" style="707" customWidth="1"/>
    <col min="15108" max="15113" width="13.85546875" style="707" customWidth="1"/>
    <col min="15114" max="15114" width="12.5703125" style="707" customWidth="1"/>
    <col min="15115" max="15115" width="12.28515625" style="707" customWidth="1"/>
    <col min="15116" max="15361" width="10.28515625" style="707"/>
    <col min="15362" max="15362" width="2.85546875" style="707" customWidth="1"/>
    <col min="15363" max="15363" width="49.7109375" style="707" customWidth="1"/>
    <col min="15364" max="15369" width="13.85546875" style="707" customWidth="1"/>
    <col min="15370" max="15370" width="12.5703125" style="707" customWidth="1"/>
    <col min="15371" max="15371" width="12.28515625" style="707" customWidth="1"/>
    <col min="15372" max="15617" width="10.28515625" style="707"/>
    <col min="15618" max="15618" width="2.85546875" style="707" customWidth="1"/>
    <col min="15619" max="15619" width="49.7109375" style="707" customWidth="1"/>
    <col min="15620" max="15625" width="13.85546875" style="707" customWidth="1"/>
    <col min="15626" max="15626" width="12.5703125" style="707" customWidth="1"/>
    <col min="15627" max="15627" width="12.28515625" style="707" customWidth="1"/>
    <col min="15628" max="15873" width="10.28515625" style="707"/>
    <col min="15874" max="15874" width="2.85546875" style="707" customWidth="1"/>
    <col min="15875" max="15875" width="49.7109375" style="707" customWidth="1"/>
    <col min="15876" max="15881" width="13.85546875" style="707" customWidth="1"/>
    <col min="15882" max="15882" width="12.5703125" style="707" customWidth="1"/>
    <col min="15883" max="15883" width="12.28515625" style="707" customWidth="1"/>
    <col min="15884" max="16129" width="10.28515625" style="707"/>
    <col min="16130" max="16130" width="2.85546875" style="707" customWidth="1"/>
    <col min="16131" max="16131" width="49.7109375" style="707" customWidth="1"/>
    <col min="16132" max="16137" width="13.85546875" style="707" customWidth="1"/>
    <col min="16138" max="16138" width="12.5703125" style="707" customWidth="1"/>
    <col min="16139" max="16139" width="12.28515625" style="707" customWidth="1"/>
    <col min="16140" max="16384" width="10.28515625" style="707"/>
  </cols>
  <sheetData>
    <row r="1" spans="2:15" ht="42.95" customHeight="1" x14ac:dyDescent="0.2"/>
    <row r="2" spans="2:15" ht="21" customHeight="1" x14ac:dyDescent="0.25">
      <c r="B2" s="1818" t="s">
        <v>520</v>
      </c>
      <c r="C2" s="1818"/>
      <c r="D2" s="1818"/>
      <c r="E2" s="1818"/>
      <c r="F2" s="1818"/>
      <c r="G2" s="1818"/>
      <c r="H2" s="1818"/>
      <c r="I2" s="1818"/>
      <c r="J2" s="1818"/>
      <c r="K2" s="1818"/>
      <c r="L2" s="1818"/>
      <c r="M2" s="1818"/>
      <c r="N2" s="1818"/>
      <c r="O2" s="3" t="s">
        <v>885</v>
      </c>
    </row>
    <row r="3" spans="2:15" ht="24.75" customHeight="1" x14ac:dyDescent="0.25">
      <c r="B3" s="1809" t="s">
        <v>521</v>
      </c>
      <c r="C3" s="1809"/>
      <c r="D3" s="1809"/>
      <c r="E3" s="1809"/>
      <c r="F3" s="1809"/>
      <c r="G3" s="1809"/>
      <c r="H3" s="1809"/>
      <c r="I3" s="1809"/>
      <c r="J3" s="1809"/>
      <c r="K3" s="1809"/>
      <c r="L3" s="1809"/>
      <c r="M3" s="1809"/>
      <c r="N3" s="1809"/>
    </row>
    <row r="4" spans="2:15" ht="19.5" customHeight="1" x14ac:dyDescent="0.25">
      <c r="B4" s="1885" t="s">
        <v>500</v>
      </c>
      <c r="C4" s="1885"/>
      <c r="D4" s="1885"/>
      <c r="E4" s="1885"/>
      <c r="F4" s="1885"/>
      <c r="G4" s="1885"/>
      <c r="H4" s="1885"/>
      <c r="I4" s="1885"/>
      <c r="J4" s="1885"/>
      <c r="K4" s="1885"/>
      <c r="L4" s="1885"/>
      <c r="M4" s="1885"/>
      <c r="N4" s="1885"/>
    </row>
    <row r="5" spans="2:15" ht="14.25" customHeight="1" thickBot="1" x14ac:dyDescent="0.3">
      <c r="B5" s="1857" t="s">
        <v>522</v>
      </c>
      <c r="C5" s="1857"/>
      <c r="D5" s="1857"/>
      <c r="E5" s="1857"/>
      <c r="F5" s="1857"/>
      <c r="G5" s="1857"/>
      <c r="H5" s="1857"/>
      <c r="I5" s="1857"/>
      <c r="J5" s="1857"/>
      <c r="K5" s="1857"/>
      <c r="L5" s="1857"/>
      <c r="M5" s="1857"/>
      <c r="N5" s="1857"/>
    </row>
    <row r="6" spans="2:15" ht="16.5" customHeight="1" x14ac:dyDescent="0.2">
      <c r="B6" s="653"/>
      <c r="C6" s="653"/>
      <c r="D6" s="681"/>
      <c r="E6" s="681"/>
      <c r="F6" s="653"/>
      <c r="G6" s="653"/>
      <c r="H6" s="682"/>
      <c r="I6" s="708"/>
      <c r="J6" s="709"/>
      <c r="K6" s="709"/>
      <c r="L6" s="709"/>
      <c r="M6" s="227"/>
      <c r="N6" s="227"/>
    </row>
    <row r="7" spans="2:15" ht="15" customHeight="1" x14ac:dyDescent="0.25">
      <c r="B7" s="1961" t="s">
        <v>417</v>
      </c>
      <c r="C7" s="1961"/>
      <c r="D7" s="710" t="s">
        <v>523</v>
      </c>
      <c r="E7" s="710" t="s">
        <v>502</v>
      </c>
      <c r="F7" s="710" t="s">
        <v>503</v>
      </c>
      <c r="G7" s="710" t="s">
        <v>524</v>
      </c>
      <c r="H7" s="710" t="s">
        <v>455</v>
      </c>
      <c r="I7" s="710" t="s">
        <v>456</v>
      </c>
      <c r="J7" s="710" t="s">
        <v>457</v>
      </c>
      <c r="K7" s="1995" t="s">
        <v>458</v>
      </c>
      <c r="L7" s="1995" t="s">
        <v>505</v>
      </c>
      <c r="M7" s="1995" t="s">
        <v>525</v>
      </c>
      <c r="N7" s="1995" t="s">
        <v>526</v>
      </c>
    </row>
    <row r="8" spans="2:15" ht="15" customHeight="1" x14ac:dyDescent="0.25">
      <c r="B8" s="1976"/>
      <c r="C8" s="1976"/>
      <c r="D8" s="711" t="s">
        <v>527</v>
      </c>
      <c r="E8" s="711" t="s">
        <v>506</v>
      </c>
      <c r="F8" s="711" t="s">
        <v>528</v>
      </c>
      <c r="G8" s="711" t="s">
        <v>529</v>
      </c>
      <c r="H8" s="711" t="s">
        <v>465</v>
      </c>
      <c r="I8" s="711" t="s">
        <v>466</v>
      </c>
      <c r="J8" s="711" t="s">
        <v>467</v>
      </c>
      <c r="K8" s="1996"/>
      <c r="L8" s="1996"/>
      <c r="M8" s="1996"/>
      <c r="N8" s="1996"/>
    </row>
    <row r="9" spans="2:15" s="714" customFormat="1" ht="18" customHeight="1" x14ac:dyDescent="0.2">
      <c r="B9" s="712"/>
      <c r="C9" s="712"/>
      <c r="D9" s="713"/>
      <c r="E9" s="713"/>
      <c r="F9" s="713"/>
      <c r="G9" s="713"/>
      <c r="H9" s="713"/>
      <c r="I9" s="713"/>
      <c r="J9" s="713"/>
      <c r="K9" s="713"/>
      <c r="L9" s="684"/>
      <c r="M9" s="684"/>
      <c r="N9" s="684"/>
    </row>
    <row r="10" spans="2:15" ht="18" customHeight="1" x14ac:dyDescent="0.25">
      <c r="B10" s="715" t="s">
        <v>509</v>
      </c>
      <c r="C10" s="715"/>
      <c r="D10" s="716"/>
      <c r="E10" s="716"/>
      <c r="F10" s="716"/>
      <c r="G10" s="716"/>
      <c r="H10" s="716"/>
      <c r="I10" s="716"/>
      <c r="J10" s="716"/>
      <c r="K10" s="716"/>
      <c r="L10" s="717"/>
      <c r="M10" s="717"/>
      <c r="N10" s="717"/>
    </row>
    <row r="11" spans="2:15" ht="18" customHeight="1" x14ac:dyDescent="0.25">
      <c r="B11" s="718"/>
      <c r="C11" s="690"/>
      <c r="D11" s="690"/>
      <c r="E11" s="690"/>
      <c r="F11" s="690"/>
      <c r="G11" s="699"/>
      <c r="H11" s="719"/>
      <c r="I11" s="719"/>
      <c r="J11" s="719"/>
      <c r="K11" s="719"/>
      <c r="L11" s="687"/>
      <c r="M11" s="687"/>
      <c r="N11" s="687"/>
    </row>
    <row r="12" spans="2:15" ht="18" customHeight="1" x14ac:dyDescent="0.25">
      <c r="B12" s="467" t="s">
        <v>530</v>
      </c>
      <c r="C12" s="467"/>
      <c r="D12" s="689"/>
      <c r="E12" s="689"/>
      <c r="F12" s="689"/>
      <c r="G12" s="720"/>
      <c r="H12" s="721"/>
      <c r="I12" s="721"/>
      <c r="J12" s="721"/>
      <c r="K12" s="721"/>
      <c r="L12" s="721"/>
      <c r="M12" s="721"/>
      <c r="N12" s="721"/>
    </row>
    <row r="13" spans="2:15" ht="18" customHeight="1" x14ac:dyDescent="0.25">
      <c r="B13" s="722" t="s">
        <v>432</v>
      </c>
      <c r="C13" s="258" t="s">
        <v>511</v>
      </c>
      <c r="D13" s="691">
        <v>21241.3</v>
      </c>
      <c r="E13" s="691">
        <v>22821.65</v>
      </c>
      <c r="F13" s="691">
        <v>24850.49</v>
      </c>
      <c r="G13" s="691">
        <v>25481.69</v>
      </c>
      <c r="H13" s="691">
        <v>26483.119999999999</v>
      </c>
      <c r="I13" s="691">
        <v>27047.21</v>
      </c>
      <c r="J13" s="691">
        <v>27688.23</v>
      </c>
      <c r="K13" s="691">
        <v>29269.23</v>
      </c>
      <c r="L13" s="691">
        <v>30422.44</v>
      </c>
      <c r="M13" s="691">
        <v>31313.82</v>
      </c>
      <c r="N13" s="691">
        <v>31911.91</v>
      </c>
    </row>
    <row r="14" spans="2:15" ht="18" customHeight="1" x14ac:dyDescent="0.25">
      <c r="B14" s="722" t="s">
        <v>434</v>
      </c>
      <c r="C14" s="258" t="s">
        <v>512</v>
      </c>
      <c r="D14" s="691">
        <v>17304.259999999998</v>
      </c>
      <c r="E14" s="691">
        <v>18591.7</v>
      </c>
      <c r="F14" s="691">
        <v>20244.5</v>
      </c>
      <c r="G14" s="691">
        <v>20758.71</v>
      </c>
      <c r="H14" s="691">
        <v>21574.53</v>
      </c>
      <c r="I14" s="691">
        <v>22034.07</v>
      </c>
      <c r="J14" s="691">
        <v>22556.28</v>
      </c>
      <c r="K14" s="691">
        <v>23844.240000000002</v>
      </c>
      <c r="L14" s="691">
        <v>24783.7</v>
      </c>
      <c r="M14" s="691">
        <v>25509.86</v>
      </c>
      <c r="N14" s="691">
        <v>25997.1</v>
      </c>
    </row>
    <row r="15" spans="2:15" ht="18" customHeight="1" x14ac:dyDescent="0.25">
      <c r="B15" s="722" t="s">
        <v>436</v>
      </c>
      <c r="C15" s="258" t="s">
        <v>441</v>
      </c>
      <c r="D15" s="691">
        <v>12744.75</v>
      </c>
      <c r="E15" s="691">
        <v>13692.96</v>
      </c>
      <c r="F15" s="691">
        <v>14910.26</v>
      </c>
      <c r="G15" s="691">
        <v>15288.98</v>
      </c>
      <c r="H15" s="691">
        <v>15889.84</v>
      </c>
      <c r="I15" s="691">
        <v>16228.29</v>
      </c>
      <c r="J15" s="691">
        <v>16612.900000000001</v>
      </c>
      <c r="K15" s="691">
        <v>17561.5</v>
      </c>
      <c r="L15" s="691">
        <v>18253.419999999998</v>
      </c>
      <c r="M15" s="691">
        <v>18788.25</v>
      </c>
      <c r="N15" s="691">
        <v>19147.11</v>
      </c>
    </row>
    <row r="16" spans="2:15" ht="18" customHeight="1" x14ac:dyDescent="0.25">
      <c r="B16" s="722" t="s">
        <v>438</v>
      </c>
      <c r="C16" s="258" t="s">
        <v>442</v>
      </c>
      <c r="D16" s="691">
        <v>10382.549999999999</v>
      </c>
      <c r="E16" s="691">
        <v>11155.01</v>
      </c>
      <c r="F16" s="691">
        <v>12146.69</v>
      </c>
      <c r="G16" s="691">
        <v>12455.22</v>
      </c>
      <c r="H16" s="691">
        <v>12944.71</v>
      </c>
      <c r="I16" s="691">
        <v>13220.43</v>
      </c>
      <c r="J16" s="691">
        <v>13533.75</v>
      </c>
      <c r="K16" s="691">
        <v>14306.53</v>
      </c>
      <c r="L16" s="691">
        <v>14870.21</v>
      </c>
      <c r="M16" s="691">
        <v>15305.91</v>
      </c>
      <c r="N16" s="691">
        <v>15598.25</v>
      </c>
    </row>
    <row r="17" spans="2:14" ht="18" customHeight="1" x14ac:dyDescent="0.25">
      <c r="B17" s="723" t="s">
        <v>514</v>
      </c>
      <c r="C17" s="467"/>
      <c r="D17" s="693"/>
      <c r="E17" s="693"/>
      <c r="F17" s="693"/>
      <c r="G17" s="724"/>
      <c r="H17" s="725"/>
      <c r="I17" s="725"/>
      <c r="J17" s="725"/>
      <c r="K17" s="725"/>
      <c r="L17" s="725"/>
      <c r="M17" s="725"/>
      <c r="N17" s="725"/>
    </row>
    <row r="18" spans="2:14" ht="18" customHeight="1" x14ac:dyDescent="0.25">
      <c r="B18" s="722" t="s">
        <v>432</v>
      </c>
      <c r="C18" s="258" t="s">
        <v>515</v>
      </c>
      <c r="D18" s="691">
        <v>10620.64</v>
      </c>
      <c r="E18" s="691">
        <v>11410.82</v>
      </c>
      <c r="F18" s="691">
        <v>12425.24</v>
      </c>
      <c r="G18" s="691">
        <v>12740.84</v>
      </c>
      <c r="H18" s="691">
        <v>13241.56</v>
      </c>
      <c r="I18" s="726">
        <v>13523.61</v>
      </c>
      <c r="J18" s="726">
        <v>13844.12</v>
      </c>
      <c r="K18" s="726">
        <v>14634.62</v>
      </c>
      <c r="L18" s="726">
        <v>15211.22</v>
      </c>
      <c r="M18" s="726">
        <v>15656.91</v>
      </c>
      <c r="N18" s="726">
        <v>15955.96</v>
      </c>
    </row>
    <row r="19" spans="2:14" ht="18" customHeight="1" x14ac:dyDescent="0.25">
      <c r="B19" s="722" t="s">
        <v>434</v>
      </c>
      <c r="C19" s="258" t="s">
        <v>516</v>
      </c>
      <c r="D19" s="691">
        <v>8652.14</v>
      </c>
      <c r="E19" s="691">
        <v>9295.86</v>
      </c>
      <c r="F19" s="691">
        <v>10122.26</v>
      </c>
      <c r="G19" s="691">
        <v>10379.370000000001</v>
      </c>
      <c r="H19" s="691">
        <v>10787.28</v>
      </c>
      <c r="I19" s="726">
        <v>11017.05</v>
      </c>
      <c r="J19" s="726">
        <v>11278.15</v>
      </c>
      <c r="K19" s="726">
        <v>11922.13</v>
      </c>
      <c r="L19" s="726">
        <v>12391.86</v>
      </c>
      <c r="M19" s="726">
        <v>12754.94</v>
      </c>
      <c r="N19" s="726">
        <v>12998.56</v>
      </c>
    </row>
    <row r="20" spans="2:14" ht="18" customHeight="1" x14ac:dyDescent="0.25">
      <c r="B20" s="715" t="s">
        <v>531</v>
      </c>
      <c r="C20" s="715"/>
      <c r="D20" s="727"/>
      <c r="E20" s="727"/>
      <c r="F20" s="727"/>
      <c r="G20" s="727"/>
      <c r="H20" s="727"/>
      <c r="I20" s="727"/>
      <c r="J20" s="727"/>
      <c r="K20" s="727"/>
      <c r="L20" s="727"/>
      <c r="M20" s="727"/>
      <c r="N20" s="727"/>
    </row>
    <row r="21" spans="2:14" ht="18" customHeight="1" x14ac:dyDescent="0.25">
      <c r="B21" s="728"/>
      <c r="C21" s="258"/>
      <c r="D21" s="691"/>
      <c r="E21" s="691"/>
      <c r="F21" s="691"/>
      <c r="G21" s="691"/>
      <c r="H21" s="691"/>
      <c r="I21" s="729"/>
      <c r="J21" s="729"/>
      <c r="K21" s="729"/>
      <c r="L21" s="729"/>
      <c r="M21" s="729"/>
      <c r="N21" s="729"/>
    </row>
    <row r="22" spans="2:14" ht="18" customHeight="1" x14ac:dyDescent="0.25">
      <c r="B22" s="730" t="s">
        <v>532</v>
      </c>
      <c r="C22" s="723"/>
      <c r="D22" s="693"/>
      <c r="E22" s="693"/>
      <c r="F22" s="693"/>
      <c r="G22" s="724"/>
      <c r="H22" s="725"/>
      <c r="I22" s="725"/>
      <c r="J22" s="725"/>
      <c r="K22" s="725"/>
      <c r="L22" s="725"/>
      <c r="M22" s="725"/>
      <c r="N22" s="725"/>
    </row>
    <row r="23" spans="2:14" ht="18" customHeight="1" x14ac:dyDescent="0.25">
      <c r="B23" s="722" t="s">
        <v>432</v>
      </c>
      <c r="C23" s="258" t="s">
        <v>511</v>
      </c>
      <c r="D23" s="691">
        <v>15254.98</v>
      </c>
      <c r="E23" s="691">
        <v>16389.95</v>
      </c>
      <c r="F23" s="691">
        <v>17847.02</v>
      </c>
      <c r="G23" s="691">
        <v>18300.330000000002</v>
      </c>
      <c r="H23" s="691">
        <v>19019.53</v>
      </c>
      <c r="I23" s="691">
        <v>19424.650000000001</v>
      </c>
      <c r="J23" s="691">
        <v>19885.009999999998</v>
      </c>
      <c r="K23" s="691">
        <v>21020.44</v>
      </c>
      <c r="L23" s="691">
        <v>21848.65</v>
      </c>
      <c r="M23" s="691">
        <v>22488.82</v>
      </c>
      <c r="N23" s="691">
        <v>22918.36</v>
      </c>
    </row>
    <row r="24" spans="2:14" ht="18" customHeight="1" x14ac:dyDescent="0.25">
      <c r="B24" s="722" t="s">
        <v>434</v>
      </c>
      <c r="C24" s="258" t="s">
        <v>512</v>
      </c>
      <c r="D24" s="691">
        <v>11821.77</v>
      </c>
      <c r="E24" s="691">
        <v>12701.31</v>
      </c>
      <c r="F24" s="691">
        <v>13830.46</v>
      </c>
      <c r="G24" s="691">
        <v>14181.75</v>
      </c>
      <c r="H24" s="691">
        <v>14739.09</v>
      </c>
      <c r="I24" s="691">
        <v>15053.03</v>
      </c>
      <c r="J24" s="691">
        <v>15409.79</v>
      </c>
      <c r="K24" s="691">
        <v>16289.69</v>
      </c>
      <c r="L24" s="726">
        <v>16931.5</v>
      </c>
      <c r="M24" s="726">
        <v>17427.59</v>
      </c>
      <c r="N24" s="726">
        <v>17760.46</v>
      </c>
    </row>
    <row r="25" spans="2:14" ht="18" customHeight="1" x14ac:dyDescent="0.25">
      <c r="B25" s="722" t="s">
        <v>436</v>
      </c>
      <c r="C25" s="258" t="s">
        <v>441</v>
      </c>
      <c r="D25" s="691">
        <v>3530.32</v>
      </c>
      <c r="E25" s="691">
        <v>3792.98</v>
      </c>
      <c r="F25" s="691">
        <v>4130.18</v>
      </c>
      <c r="G25" s="691">
        <v>4235.09</v>
      </c>
      <c r="H25" s="691">
        <v>4401.53</v>
      </c>
      <c r="I25" s="691">
        <v>4495.28</v>
      </c>
      <c r="J25" s="691">
        <v>4601.82</v>
      </c>
      <c r="K25" s="691">
        <v>4864.58</v>
      </c>
      <c r="L25" s="691">
        <v>5056.24</v>
      </c>
      <c r="M25" s="691">
        <v>5204.3900000000003</v>
      </c>
      <c r="N25" s="691">
        <v>5303.79</v>
      </c>
    </row>
    <row r="26" spans="2:14" ht="18" customHeight="1" x14ac:dyDescent="0.25">
      <c r="B26" s="722" t="s">
        <v>438</v>
      </c>
      <c r="C26" s="258" t="s">
        <v>442</v>
      </c>
      <c r="D26" s="691">
        <v>1470.32</v>
      </c>
      <c r="E26" s="691">
        <v>1579.71</v>
      </c>
      <c r="F26" s="691">
        <v>1720.15</v>
      </c>
      <c r="G26" s="691">
        <v>1763.84</v>
      </c>
      <c r="H26" s="691">
        <v>1833.16</v>
      </c>
      <c r="I26" s="691">
        <v>1872.21</v>
      </c>
      <c r="J26" s="691">
        <v>1916.58</v>
      </c>
      <c r="K26" s="691">
        <v>2026.02</v>
      </c>
      <c r="L26" s="691">
        <v>2105.85</v>
      </c>
      <c r="M26" s="691">
        <v>2167.5500000000002</v>
      </c>
      <c r="N26" s="691">
        <v>2208.9499999999998</v>
      </c>
    </row>
    <row r="27" spans="2:14" ht="18" customHeight="1" x14ac:dyDescent="0.25">
      <c r="B27" s="467" t="s">
        <v>533</v>
      </c>
      <c r="C27" s="467"/>
      <c r="D27" s="693"/>
      <c r="E27" s="693"/>
      <c r="F27" s="693"/>
      <c r="G27" s="724"/>
      <c r="H27" s="725"/>
      <c r="I27" s="725"/>
      <c r="J27" s="725"/>
      <c r="K27" s="725"/>
      <c r="L27" s="725"/>
      <c r="M27" s="725"/>
      <c r="N27" s="725"/>
    </row>
    <row r="28" spans="2:14" ht="18" customHeight="1" x14ac:dyDescent="0.25">
      <c r="B28" s="722" t="s">
        <v>432</v>
      </c>
      <c r="C28" s="258" t="s">
        <v>515</v>
      </c>
      <c r="D28" s="691">
        <v>14811.41</v>
      </c>
      <c r="E28" s="691">
        <v>15913.38</v>
      </c>
      <c r="F28" s="691">
        <v>17328.080000000002</v>
      </c>
      <c r="G28" s="691">
        <v>17768.21</v>
      </c>
      <c r="H28" s="691">
        <v>18466.5</v>
      </c>
      <c r="I28" s="691">
        <v>18859.84</v>
      </c>
      <c r="J28" s="691">
        <v>19306.82</v>
      </c>
      <c r="K28" s="691">
        <v>20409.240000000002</v>
      </c>
      <c r="L28" s="691">
        <v>21213.360000000001</v>
      </c>
      <c r="M28" s="691">
        <v>21834.91</v>
      </c>
      <c r="N28" s="691">
        <v>22251.96</v>
      </c>
    </row>
    <row r="29" spans="2:14" ht="18" customHeight="1" x14ac:dyDescent="0.25">
      <c r="B29" s="1426" t="s">
        <v>434</v>
      </c>
      <c r="C29" s="258" t="s">
        <v>516</v>
      </c>
      <c r="D29" s="691">
        <v>12214.27</v>
      </c>
      <c r="E29" s="691">
        <v>13123.01</v>
      </c>
      <c r="F29" s="691">
        <v>14289.65</v>
      </c>
      <c r="G29" s="691">
        <v>14652.61</v>
      </c>
      <c r="H29" s="691">
        <v>15228.46</v>
      </c>
      <c r="I29" s="691">
        <v>15552.83</v>
      </c>
      <c r="J29" s="691">
        <v>15921.43</v>
      </c>
      <c r="K29" s="691">
        <v>16830.54</v>
      </c>
      <c r="L29" s="691">
        <v>17493.66</v>
      </c>
      <c r="M29" s="691">
        <v>18006.22</v>
      </c>
      <c r="N29" s="691">
        <v>18350.14</v>
      </c>
    </row>
    <row r="30" spans="2:14" x14ac:dyDescent="0.2">
      <c r="B30" s="731"/>
      <c r="C30" s="358"/>
      <c r="D30" s="358"/>
      <c r="E30" s="732"/>
      <c r="F30" s="652"/>
      <c r="G30" s="652"/>
      <c r="H30" s="706"/>
      <c r="M30" s="707"/>
      <c r="N30" s="707"/>
    </row>
    <row r="31" spans="2:14" x14ac:dyDescent="0.25">
      <c r="B31" s="655"/>
      <c r="C31" s="734"/>
      <c r="D31" s="665"/>
      <c r="E31" s="652"/>
      <c r="F31" s="665"/>
      <c r="G31" s="706"/>
      <c r="H31" s="706"/>
      <c r="I31" s="735"/>
      <c r="M31" s="707"/>
      <c r="N31" s="707"/>
    </row>
    <row r="32" spans="2:14" x14ac:dyDescent="0.25">
      <c r="B32" s="652"/>
      <c r="C32" s="652"/>
      <c r="D32" s="665"/>
      <c r="E32" s="652"/>
      <c r="F32" s="665"/>
      <c r="G32" s="706"/>
      <c r="H32" s="706"/>
      <c r="I32" s="735"/>
      <c r="M32" s="707"/>
      <c r="N32" s="707"/>
    </row>
    <row r="33" spans="2:14" x14ac:dyDescent="0.25">
      <c r="B33" s="652"/>
      <c r="C33" s="652"/>
      <c r="D33" s="652"/>
      <c r="E33" s="652"/>
      <c r="F33" s="652"/>
      <c r="G33" s="652"/>
      <c r="H33" s="706"/>
      <c r="M33" s="707"/>
      <c r="N33" s="707"/>
    </row>
    <row r="34" spans="2:14" x14ac:dyDescent="0.25">
      <c r="B34" s="652"/>
      <c r="C34" s="652"/>
      <c r="D34" s="652"/>
      <c r="E34" s="652"/>
      <c r="F34" s="652"/>
      <c r="G34" s="652"/>
      <c r="H34" s="706"/>
      <c r="M34" s="707"/>
      <c r="N34" s="707"/>
    </row>
    <row r="35" spans="2:14" x14ac:dyDescent="0.25">
      <c r="M35" s="707"/>
      <c r="N35" s="707"/>
    </row>
    <row r="36" spans="2:14" x14ac:dyDescent="0.25">
      <c r="M36" s="707"/>
      <c r="N36" s="707"/>
    </row>
    <row r="37" spans="2:14" x14ac:dyDescent="0.25">
      <c r="L37" s="680"/>
      <c r="M37" s="707"/>
      <c r="N37" s="707"/>
    </row>
    <row r="38" spans="2:14" x14ac:dyDescent="0.25">
      <c r="L38" s="680"/>
      <c r="M38" s="707"/>
      <c r="N38" s="707"/>
    </row>
    <row r="39" spans="2:14" x14ac:dyDescent="0.25">
      <c r="L39" s="680"/>
      <c r="M39" s="707"/>
      <c r="N39" s="707"/>
    </row>
    <row r="40" spans="2:14" x14ac:dyDescent="0.25">
      <c r="M40" s="707"/>
      <c r="N40" s="707"/>
    </row>
    <row r="41" spans="2:14" x14ac:dyDescent="0.25">
      <c r="M41" s="707"/>
      <c r="N41" s="707"/>
    </row>
    <row r="42" spans="2:14" x14ac:dyDescent="0.25">
      <c r="M42" s="707"/>
      <c r="N42" s="707"/>
    </row>
    <row r="43" spans="2:14" x14ac:dyDescent="0.25">
      <c r="M43" s="707"/>
      <c r="N43" s="707"/>
    </row>
    <row r="44" spans="2:14" x14ac:dyDescent="0.25">
      <c r="M44" s="707"/>
      <c r="N44" s="707"/>
    </row>
    <row r="68" spans="4:9" x14ac:dyDescent="0.2">
      <c r="D68" s="736"/>
      <c r="E68" s="736"/>
      <c r="F68" s="736"/>
      <c r="G68" s="736"/>
      <c r="I68" s="735"/>
    </row>
    <row r="69" spans="4:9" x14ac:dyDescent="0.2">
      <c r="D69" s="736"/>
      <c r="E69" s="736"/>
      <c r="F69" s="736"/>
      <c r="G69" s="736"/>
      <c r="I69" s="735"/>
    </row>
    <row r="70" spans="4:9" x14ac:dyDescent="0.2">
      <c r="D70" s="736"/>
      <c r="E70" s="736"/>
      <c r="F70" s="736"/>
      <c r="G70" s="736"/>
    </row>
    <row r="71" spans="4:9" x14ac:dyDescent="0.2">
      <c r="D71" s="736"/>
      <c r="E71" s="736"/>
      <c r="F71" s="736"/>
      <c r="G71" s="736"/>
    </row>
    <row r="72" spans="4:9" x14ac:dyDescent="0.2">
      <c r="D72" s="736"/>
      <c r="E72" s="736"/>
      <c r="G72" s="736"/>
    </row>
    <row r="73" spans="4:9" x14ac:dyDescent="0.2">
      <c r="D73" s="736"/>
      <c r="E73" s="736"/>
      <c r="G73" s="736"/>
    </row>
    <row r="74" spans="4:9" x14ac:dyDescent="0.2">
      <c r="D74" s="736"/>
      <c r="E74" s="736"/>
    </row>
    <row r="75" spans="4:9" x14ac:dyDescent="0.2">
      <c r="D75" s="736"/>
      <c r="E75" s="736"/>
    </row>
    <row r="76" spans="4:9" x14ac:dyDescent="0.2">
      <c r="D76" s="736"/>
      <c r="E76" s="736"/>
    </row>
    <row r="77" spans="4:9" x14ac:dyDescent="0.2">
      <c r="D77" s="736"/>
      <c r="E77" s="736"/>
    </row>
    <row r="78" spans="4:9" x14ac:dyDescent="0.2">
      <c r="D78" s="736"/>
      <c r="E78" s="736"/>
    </row>
    <row r="79" spans="4:9" x14ac:dyDescent="0.2">
      <c r="D79" s="736"/>
      <c r="E79" s="736"/>
    </row>
    <row r="80" spans="4:9" x14ac:dyDescent="0.2">
      <c r="D80" s="736"/>
      <c r="E80" s="736"/>
    </row>
  </sheetData>
  <mergeCells count="9">
    <mergeCell ref="B2:N2"/>
    <mergeCell ref="B3:N3"/>
    <mergeCell ref="B4:N4"/>
    <mergeCell ref="B5:N5"/>
    <mergeCell ref="B7:C8"/>
    <mergeCell ref="K7:K8"/>
    <mergeCell ref="L7:L8"/>
    <mergeCell ref="M7:M8"/>
    <mergeCell ref="N7:N8"/>
  </mergeCells>
  <hyperlinks>
    <hyperlink ref="O2" location="'Indice Total'!A7"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30"/>
  <sheetViews>
    <sheetView showGridLines="0" zoomScale="90" zoomScaleNormal="90" workbookViewId="0"/>
  </sheetViews>
  <sheetFormatPr baseColWidth="10" defaultColWidth="11.42578125" defaultRowHeight="12.75" x14ac:dyDescent="0.2"/>
  <cols>
    <col min="1" max="1" width="23.7109375" style="121" customWidth="1"/>
    <col min="2" max="2" width="3.7109375" style="121" customWidth="1"/>
    <col min="3" max="3" width="54.85546875" style="121" customWidth="1"/>
    <col min="4" max="14" width="13.7109375" style="121" customWidth="1"/>
    <col min="15" max="16384" width="11.42578125" style="121"/>
  </cols>
  <sheetData>
    <row r="1" spans="2:15" ht="42.95" customHeight="1" x14ac:dyDescent="0.2"/>
    <row r="2" spans="2:15" ht="21" customHeight="1" x14ac:dyDescent="0.2">
      <c r="B2" s="1818" t="s">
        <v>534</v>
      </c>
      <c r="C2" s="1818"/>
      <c r="D2" s="1818"/>
      <c r="E2" s="1818"/>
      <c r="F2" s="1818"/>
      <c r="G2" s="1818"/>
      <c r="H2" s="1818"/>
      <c r="I2" s="1818"/>
      <c r="J2" s="1818"/>
      <c r="K2" s="1818"/>
      <c r="L2" s="1818"/>
      <c r="M2" s="1818"/>
      <c r="N2" s="1818"/>
      <c r="O2" s="3" t="s">
        <v>885</v>
      </c>
    </row>
    <row r="3" spans="2:15" ht="21.75" customHeight="1" x14ac:dyDescent="0.2">
      <c r="B3" s="1809" t="s">
        <v>535</v>
      </c>
      <c r="C3" s="1809"/>
      <c r="D3" s="1809"/>
      <c r="E3" s="1809"/>
      <c r="F3" s="1809"/>
      <c r="G3" s="1809"/>
      <c r="H3" s="1809"/>
      <c r="I3" s="1809"/>
      <c r="J3" s="1809"/>
      <c r="K3" s="1809"/>
      <c r="L3" s="1809"/>
      <c r="M3" s="1809"/>
      <c r="N3" s="1809"/>
    </row>
    <row r="4" spans="2:15" ht="16.5" customHeight="1" x14ac:dyDescent="0.2">
      <c r="B4" s="1809" t="s">
        <v>500</v>
      </c>
      <c r="C4" s="1809"/>
      <c r="D4" s="1809"/>
      <c r="E4" s="1809"/>
      <c r="F4" s="1809"/>
      <c r="G4" s="1809"/>
      <c r="H4" s="1809"/>
      <c r="I4" s="1809"/>
      <c r="J4" s="1809"/>
      <c r="K4" s="1809"/>
      <c r="L4" s="1809"/>
      <c r="M4" s="1809"/>
      <c r="N4" s="1809"/>
    </row>
    <row r="5" spans="2:15" ht="19.149999999999999" customHeight="1" thickBot="1" x14ac:dyDescent="0.25">
      <c r="B5" s="1847" t="s">
        <v>451</v>
      </c>
      <c r="C5" s="1847"/>
      <c r="D5" s="1847"/>
      <c r="E5" s="1847"/>
      <c r="F5" s="1847"/>
      <c r="G5" s="1847"/>
      <c r="H5" s="1847"/>
      <c r="I5" s="1847"/>
      <c r="J5" s="1847"/>
      <c r="K5" s="1847"/>
      <c r="L5" s="1847"/>
      <c r="M5" s="1847"/>
      <c r="N5" s="1847"/>
    </row>
    <row r="6" spans="2:15" ht="15" x14ac:dyDescent="0.2">
      <c r="B6" s="653"/>
      <c r="C6" s="737"/>
      <c r="D6" s="737"/>
      <c r="E6" s="737"/>
      <c r="F6" s="738" t="s">
        <v>536</v>
      </c>
      <c r="G6" s="681"/>
      <c r="H6" s="653"/>
      <c r="I6" s="653"/>
      <c r="J6" s="682"/>
      <c r="K6" s="328"/>
      <c r="L6" s="328"/>
      <c r="M6" s="227"/>
      <c r="N6" s="227"/>
    </row>
    <row r="7" spans="2:15" ht="15" customHeight="1" x14ac:dyDescent="0.2">
      <c r="B7" s="1961" t="s">
        <v>417</v>
      </c>
      <c r="C7" s="1961"/>
      <c r="D7" s="710" t="s">
        <v>523</v>
      </c>
      <c r="E7" s="710" t="s">
        <v>502</v>
      </c>
      <c r="F7" s="710" t="s">
        <v>503</v>
      </c>
      <c r="G7" s="710" t="s">
        <v>524</v>
      </c>
      <c r="H7" s="710" t="s">
        <v>537</v>
      </c>
      <c r="I7" s="710" t="s">
        <v>538</v>
      </c>
      <c r="J7" s="710" t="s">
        <v>539</v>
      </c>
      <c r="K7" s="1995" t="s">
        <v>540</v>
      </c>
      <c r="L7" s="1995" t="s">
        <v>505</v>
      </c>
      <c r="M7" s="1995" t="s">
        <v>541</v>
      </c>
      <c r="N7" s="1995" t="s">
        <v>526</v>
      </c>
    </row>
    <row r="8" spans="2:15" ht="15" customHeight="1" x14ac:dyDescent="0.2">
      <c r="B8" s="1976"/>
      <c r="C8" s="1976"/>
      <c r="D8" s="711" t="s">
        <v>527</v>
      </c>
      <c r="E8" s="711" t="s">
        <v>506</v>
      </c>
      <c r="F8" s="711" t="s">
        <v>507</v>
      </c>
      <c r="G8" s="711" t="s">
        <v>508</v>
      </c>
      <c r="H8" s="711" t="s">
        <v>542</v>
      </c>
      <c r="I8" s="711" t="s">
        <v>543</v>
      </c>
      <c r="J8" s="711" t="s">
        <v>544</v>
      </c>
      <c r="K8" s="1996"/>
      <c r="L8" s="1996"/>
      <c r="M8" s="1996"/>
      <c r="N8" s="1996"/>
    </row>
    <row r="9" spans="2:15" s="634" customFormat="1" ht="18" customHeight="1" x14ac:dyDescent="0.2">
      <c r="B9" s="712"/>
      <c r="C9" s="712"/>
      <c r="D9" s="713"/>
      <c r="E9" s="713"/>
      <c r="F9" s="713"/>
      <c r="G9" s="713"/>
      <c r="H9" s="713"/>
      <c r="I9" s="713"/>
      <c r="J9" s="713"/>
      <c r="K9" s="713"/>
      <c r="L9" s="713"/>
      <c r="M9" s="713"/>
      <c r="N9" s="713"/>
    </row>
    <row r="10" spans="2:15" s="634" customFormat="1" ht="18" customHeight="1" x14ac:dyDescent="0.2">
      <c r="B10" s="1997" t="s">
        <v>545</v>
      </c>
      <c r="C10" s="1997"/>
      <c r="D10" s="1997"/>
      <c r="E10" s="1997"/>
      <c r="F10" s="1997"/>
      <c r="G10" s="1997"/>
      <c r="H10" s="1997"/>
      <c r="I10" s="1997"/>
      <c r="J10" s="1997"/>
      <c r="K10" s="1997"/>
      <c r="L10" s="1997"/>
      <c r="M10" s="1997"/>
      <c r="N10" s="1997"/>
    </row>
    <row r="11" spans="2:15" ht="18" customHeight="1" x14ac:dyDescent="0.2">
      <c r="B11" s="690"/>
      <c r="C11" s="690"/>
      <c r="D11" s="690"/>
      <c r="E11" s="690"/>
      <c r="F11" s="690"/>
      <c r="G11" s="690"/>
      <c r="H11" s="690"/>
      <c r="I11" s="690"/>
      <c r="J11" s="699"/>
      <c r="K11" s="690"/>
      <c r="L11" s="690"/>
      <c r="M11" s="690"/>
      <c r="N11" s="690"/>
    </row>
    <row r="12" spans="2:15" ht="18" customHeight="1" x14ac:dyDescent="0.2">
      <c r="B12" s="467" t="s">
        <v>530</v>
      </c>
      <c r="C12" s="688"/>
      <c r="D12" s="688"/>
      <c r="E12" s="689"/>
      <c r="F12" s="689"/>
      <c r="G12" s="689"/>
      <c r="H12" s="689"/>
      <c r="I12" s="689"/>
      <c r="J12" s="720"/>
      <c r="K12" s="689"/>
      <c r="L12" s="689"/>
      <c r="M12" s="689"/>
      <c r="N12" s="689"/>
    </row>
    <row r="13" spans="2:15" ht="18" customHeight="1" x14ac:dyDescent="0.2">
      <c r="B13" s="249" t="s">
        <v>432</v>
      </c>
      <c r="C13" s="249" t="s">
        <v>511</v>
      </c>
      <c r="D13" s="640">
        <v>6569.22</v>
      </c>
      <c r="E13" s="640">
        <v>7057.98</v>
      </c>
      <c r="F13" s="640">
        <v>7685.43</v>
      </c>
      <c r="G13" s="640">
        <v>7880.64</v>
      </c>
      <c r="H13" s="640">
        <v>8190.35</v>
      </c>
      <c r="I13" s="640">
        <v>8364.7999999999993</v>
      </c>
      <c r="J13" s="640">
        <v>8563.0499999999993</v>
      </c>
      <c r="K13" s="640">
        <v>9052</v>
      </c>
      <c r="L13" s="640">
        <v>9408.65</v>
      </c>
      <c r="M13" s="640">
        <v>9684.32</v>
      </c>
      <c r="N13" s="640">
        <v>9869.2900000000009</v>
      </c>
    </row>
    <row r="14" spans="2:15" ht="18" customHeight="1" x14ac:dyDescent="0.2">
      <c r="B14" s="249" t="s">
        <v>434</v>
      </c>
      <c r="C14" s="249" t="s">
        <v>512</v>
      </c>
      <c r="D14" s="640">
        <v>5583.84</v>
      </c>
      <c r="E14" s="640">
        <v>5999.28</v>
      </c>
      <c r="F14" s="640">
        <v>6532.62</v>
      </c>
      <c r="G14" s="640">
        <v>6698.55</v>
      </c>
      <c r="H14" s="640">
        <v>6961.8</v>
      </c>
      <c r="I14" s="640">
        <v>7110.09</v>
      </c>
      <c r="J14" s="640">
        <v>7278.6</v>
      </c>
      <c r="K14" s="640">
        <v>7694.21</v>
      </c>
      <c r="L14" s="640">
        <v>7997.36</v>
      </c>
      <c r="M14" s="640">
        <v>8231.68</v>
      </c>
      <c r="N14" s="640">
        <v>8388.91</v>
      </c>
    </row>
    <row r="15" spans="2:15" ht="18" customHeight="1" x14ac:dyDescent="0.2">
      <c r="B15" s="249" t="s">
        <v>436</v>
      </c>
      <c r="C15" s="249" t="s">
        <v>441</v>
      </c>
      <c r="D15" s="640">
        <v>3941.57</v>
      </c>
      <c r="E15" s="640">
        <v>4234.82</v>
      </c>
      <c r="F15" s="640">
        <v>4611.3</v>
      </c>
      <c r="G15" s="640">
        <v>4728.43</v>
      </c>
      <c r="H15" s="640">
        <v>4914.26</v>
      </c>
      <c r="I15" s="640">
        <v>5018.93</v>
      </c>
      <c r="J15" s="640">
        <v>5137.88</v>
      </c>
      <c r="K15" s="640">
        <v>5431.25</v>
      </c>
      <c r="L15" s="640">
        <v>5645.24</v>
      </c>
      <c r="M15" s="640">
        <v>5810.65</v>
      </c>
      <c r="N15" s="640">
        <v>5921.63</v>
      </c>
    </row>
    <row r="16" spans="2:15" ht="18" customHeight="1" x14ac:dyDescent="0.2">
      <c r="B16" s="249" t="s">
        <v>438</v>
      </c>
      <c r="C16" s="249" t="s">
        <v>442</v>
      </c>
      <c r="D16" s="640">
        <v>3350.3</v>
      </c>
      <c r="E16" s="640">
        <v>3599.56</v>
      </c>
      <c r="F16" s="640">
        <v>3919.56</v>
      </c>
      <c r="G16" s="640">
        <v>4019.12</v>
      </c>
      <c r="H16" s="640">
        <v>4177.07</v>
      </c>
      <c r="I16" s="640">
        <v>4266.04</v>
      </c>
      <c r="J16" s="640">
        <v>4367.1499999999996</v>
      </c>
      <c r="K16" s="640">
        <v>4616.51</v>
      </c>
      <c r="L16" s="640">
        <v>4798.3999999999996</v>
      </c>
      <c r="M16" s="640">
        <v>4938.99</v>
      </c>
      <c r="N16" s="640">
        <v>5033.32</v>
      </c>
    </row>
    <row r="17" spans="2:14" ht="18" customHeight="1" x14ac:dyDescent="0.2">
      <c r="B17" s="723" t="s">
        <v>514</v>
      </c>
      <c r="C17" s="587"/>
      <c r="D17" s="739"/>
      <c r="E17" s="739"/>
      <c r="F17" s="739"/>
      <c r="G17" s="739"/>
      <c r="H17" s="739"/>
      <c r="I17" s="739"/>
      <c r="J17" s="739"/>
      <c r="K17" s="739"/>
      <c r="L17" s="739"/>
      <c r="M17" s="739"/>
      <c r="N17" s="739"/>
    </row>
    <row r="18" spans="2:14" ht="18" customHeight="1" x14ac:dyDescent="0.2">
      <c r="B18" s="249" t="s">
        <v>432</v>
      </c>
      <c r="C18" s="249" t="s">
        <v>515</v>
      </c>
      <c r="D18" s="640">
        <v>55617.9</v>
      </c>
      <c r="E18" s="640">
        <v>59755.87</v>
      </c>
      <c r="F18" s="640">
        <v>65068.17</v>
      </c>
      <c r="G18" s="640">
        <v>66720.899999999994</v>
      </c>
      <c r="H18" s="640">
        <v>69343.03</v>
      </c>
      <c r="I18" s="640">
        <v>70820.039999999994</v>
      </c>
      <c r="J18" s="640">
        <v>72498.47</v>
      </c>
      <c r="K18" s="640">
        <v>76638.13</v>
      </c>
      <c r="L18" s="640">
        <v>79657.67</v>
      </c>
      <c r="M18" s="640">
        <v>81991.64</v>
      </c>
      <c r="N18" s="640">
        <v>83557.679999999993</v>
      </c>
    </row>
    <row r="19" spans="2:14" ht="18" customHeight="1" x14ac:dyDescent="0.2">
      <c r="B19" s="249" t="s">
        <v>434</v>
      </c>
      <c r="C19" s="249" t="s">
        <v>516</v>
      </c>
      <c r="D19" s="640">
        <v>47275.25</v>
      </c>
      <c r="E19" s="640">
        <v>50792.53</v>
      </c>
      <c r="F19" s="640">
        <v>55307.99</v>
      </c>
      <c r="G19" s="640">
        <v>56712.81</v>
      </c>
      <c r="H19" s="640">
        <v>58941.62</v>
      </c>
      <c r="I19" s="640">
        <v>60197.08</v>
      </c>
      <c r="J19" s="640">
        <v>61623.75</v>
      </c>
      <c r="K19" s="640">
        <v>65142.47</v>
      </c>
      <c r="L19" s="640">
        <v>67709.08</v>
      </c>
      <c r="M19" s="640">
        <v>69692.960000000006</v>
      </c>
      <c r="N19" s="640">
        <v>71024.100000000006</v>
      </c>
    </row>
    <row r="28" spans="2:14" ht="15.75" x14ac:dyDescent="0.2">
      <c r="L28" s="680"/>
    </row>
    <row r="29" spans="2:14" ht="15.75" x14ac:dyDescent="0.2">
      <c r="L29" s="680"/>
    </row>
    <row r="30" spans="2:14" ht="15.75" x14ac:dyDescent="0.2">
      <c r="L30" s="680"/>
    </row>
  </sheetData>
  <mergeCells count="10">
    <mergeCell ref="B10:N10"/>
    <mergeCell ref="B2:N2"/>
    <mergeCell ref="B3:N3"/>
    <mergeCell ref="B4:N4"/>
    <mergeCell ref="B5:N5"/>
    <mergeCell ref="B7:C8"/>
    <mergeCell ref="K7:K8"/>
    <mergeCell ref="L7:L8"/>
    <mergeCell ref="M7:M8"/>
    <mergeCell ref="N7:N8"/>
  </mergeCells>
  <hyperlinks>
    <hyperlink ref="O2" location="'Indice Total'!A7"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F316"/>
  <sheetViews>
    <sheetView showGridLines="0" zoomScale="90" zoomScaleNormal="90" workbookViewId="0"/>
  </sheetViews>
  <sheetFormatPr baseColWidth="10" defaultColWidth="10.28515625" defaultRowHeight="15" x14ac:dyDescent="0.25"/>
  <cols>
    <col min="1" max="1" width="23.7109375" style="652" customWidth="1"/>
    <col min="2" max="2" width="30" style="652" customWidth="1"/>
    <col min="3" max="3" width="33.28515625" style="652" customWidth="1"/>
    <col min="4" max="4" width="16" style="652" customWidth="1"/>
    <col min="5" max="5" width="100.28515625" style="652" customWidth="1"/>
    <col min="6" max="16384" width="10.28515625" style="652"/>
  </cols>
  <sheetData>
    <row r="1" spans="2:6" ht="42.95" customHeight="1" x14ac:dyDescent="0.25"/>
    <row r="2" spans="2:6" ht="21" customHeight="1" x14ac:dyDescent="0.25">
      <c r="B2" s="1818" t="s">
        <v>546</v>
      </c>
      <c r="C2" s="1818"/>
      <c r="D2" s="1818"/>
      <c r="E2" s="1818"/>
      <c r="F2" s="3" t="s">
        <v>885</v>
      </c>
    </row>
    <row r="3" spans="2:6" ht="21.75" customHeight="1" x14ac:dyDescent="0.25">
      <c r="B3" s="1998" t="s">
        <v>547</v>
      </c>
      <c r="C3" s="1998"/>
      <c r="D3" s="1998"/>
      <c r="E3" s="1998"/>
    </row>
    <row r="4" spans="2:6" ht="15.75" customHeight="1" thickBot="1" x14ac:dyDescent="0.3">
      <c r="B4" s="1857" t="s">
        <v>548</v>
      </c>
      <c r="C4" s="1857"/>
      <c r="D4" s="1857"/>
      <c r="E4" s="1857"/>
    </row>
    <row r="5" spans="2:6" ht="14.25" customHeight="1" x14ac:dyDescent="0.25">
      <c r="B5" s="653"/>
      <c r="C5" s="653"/>
      <c r="D5" s="653"/>
      <c r="E5" s="653"/>
    </row>
    <row r="6" spans="2:6" ht="24.75" customHeight="1" x14ac:dyDescent="0.25">
      <c r="B6" s="740" t="s">
        <v>549</v>
      </c>
      <c r="C6" s="741" t="s">
        <v>550</v>
      </c>
      <c r="D6" s="741" t="s">
        <v>551</v>
      </c>
      <c r="E6" s="741" t="s">
        <v>552</v>
      </c>
    </row>
    <row r="7" spans="2:6" ht="18" customHeight="1" x14ac:dyDescent="0.2">
      <c r="B7" s="742" t="s">
        <v>553</v>
      </c>
      <c r="C7" s="743" t="s">
        <v>554</v>
      </c>
      <c r="D7" s="744">
        <v>0.3</v>
      </c>
      <c r="E7" s="745"/>
    </row>
    <row r="8" spans="2:6" ht="18" customHeight="1" x14ac:dyDescent="0.2">
      <c r="B8" s="746" t="s">
        <v>555</v>
      </c>
      <c r="C8" s="747" t="s">
        <v>556</v>
      </c>
      <c r="D8" s="748">
        <v>0.2</v>
      </c>
      <c r="E8" s="749" t="s">
        <v>557</v>
      </c>
    </row>
    <row r="9" spans="2:6" ht="18" customHeight="1" x14ac:dyDescent="0.2">
      <c r="B9" s="750"/>
      <c r="C9" s="751"/>
      <c r="D9" s="744"/>
      <c r="E9" s="752" t="s">
        <v>558</v>
      </c>
    </row>
    <row r="10" spans="2:6" ht="18" customHeight="1" x14ac:dyDescent="0.2">
      <c r="B10" s="750"/>
      <c r="C10" s="751"/>
      <c r="D10" s="744"/>
      <c r="E10" s="752" t="s">
        <v>559</v>
      </c>
    </row>
    <row r="11" spans="2:6" ht="18" customHeight="1" x14ac:dyDescent="0.2">
      <c r="B11" s="750"/>
      <c r="C11" s="751"/>
      <c r="D11" s="744"/>
      <c r="E11" s="752" t="s">
        <v>560</v>
      </c>
    </row>
    <row r="12" spans="2:6" ht="18" customHeight="1" x14ac:dyDescent="0.2">
      <c r="B12" s="750"/>
      <c r="C12" s="751"/>
      <c r="D12" s="744"/>
      <c r="E12" s="752" t="s">
        <v>561</v>
      </c>
    </row>
    <row r="13" spans="2:6" ht="18" customHeight="1" x14ac:dyDescent="0.2">
      <c r="B13" s="750"/>
      <c r="C13" s="751"/>
      <c r="D13" s="744"/>
      <c r="E13" s="752" t="s">
        <v>562</v>
      </c>
    </row>
    <row r="14" spans="2:6" ht="18" customHeight="1" x14ac:dyDescent="0.2">
      <c r="B14" s="753"/>
      <c r="C14" s="754"/>
      <c r="D14" s="755"/>
      <c r="E14" s="756" t="s">
        <v>563</v>
      </c>
    </row>
    <row r="15" spans="2:6" ht="18" customHeight="1" x14ac:dyDescent="0.2">
      <c r="B15" s="742" t="s">
        <v>564</v>
      </c>
      <c r="C15" s="757" t="s">
        <v>565</v>
      </c>
      <c r="D15" s="744">
        <v>0.24</v>
      </c>
      <c r="E15" s="752" t="s">
        <v>566</v>
      </c>
    </row>
    <row r="16" spans="2:6" ht="18" customHeight="1" x14ac:dyDescent="0.2">
      <c r="B16" s="742"/>
      <c r="C16" s="751"/>
      <c r="D16" s="744"/>
      <c r="E16" s="752" t="s">
        <v>567</v>
      </c>
    </row>
    <row r="17" spans="2:5" ht="18" customHeight="1" x14ac:dyDescent="0.2">
      <c r="B17" s="758" t="s">
        <v>564</v>
      </c>
      <c r="C17" s="759" t="s">
        <v>568</v>
      </c>
      <c r="D17" s="760">
        <v>0.34</v>
      </c>
      <c r="E17" s="761"/>
    </row>
    <row r="18" spans="2:5" ht="18" customHeight="1" x14ac:dyDescent="0.2">
      <c r="B18" s="758" t="s">
        <v>564</v>
      </c>
      <c r="C18" s="762" t="s">
        <v>569</v>
      </c>
      <c r="D18" s="760">
        <v>0.33</v>
      </c>
      <c r="E18" s="761"/>
    </row>
    <row r="19" spans="2:5" ht="18" customHeight="1" x14ac:dyDescent="0.2">
      <c r="B19" s="742" t="s">
        <v>570</v>
      </c>
      <c r="C19" s="763" t="s">
        <v>569</v>
      </c>
      <c r="D19" s="744"/>
      <c r="E19" s="752" t="s">
        <v>571</v>
      </c>
    </row>
    <row r="20" spans="2:5" ht="18" customHeight="1" x14ac:dyDescent="0.2">
      <c r="B20" s="742"/>
      <c r="C20" s="751"/>
      <c r="D20" s="744"/>
      <c r="E20" s="752" t="s">
        <v>572</v>
      </c>
    </row>
    <row r="21" spans="2:5" ht="18" customHeight="1" x14ac:dyDescent="0.2">
      <c r="B21" s="742"/>
      <c r="C21" s="751"/>
      <c r="D21" s="744"/>
      <c r="E21" s="752" t="s">
        <v>573</v>
      </c>
    </row>
    <row r="22" spans="2:5" ht="18" customHeight="1" x14ac:dyDescent="0.2">
      <c r="B22" s="742"/>
      <c r="C22" s="751"/>
      <c r="D22" s="744"/>
      <c r="E22" s="752" t="s">
        <v>574</v>
      </c>
    </row>
    <row r="23" spans="2:5" ht="18" customHeight="1" x14ac:dyDescent="0.2">
      <c r="B23" s="742"/>
      <c r="C23" s="751"/>
      <c r="D23" s="744"/>
      <c r="E23" s="752" t="s">
        <v>575</v>
      </c>
    </row>
    <row r="24" spans="2:5" ht="18" customHeight="1" x14ac:dyDescent="0.2">
      <c r="B24" s="742"/>
      <c r="C24" s="751"/>
      <c r="D24" s="744"/>
      <c r="E24" s="752" t="s">
        <v>576</v>
      </c>
    </row>
    <row r="25" spans="2:5" ht="18" customHeight="1" x14ac:dyDescent="0.2">
      <c r="B25" s="758" t="s">
        <v>564</v>
      </c>
      <c r="C25" s="764" t="s">
        <v>577</v>
      </c>
      <c r="D25" s="760">
        <v>0.71</v>
      </c>
      <c r="E25" s="761"/>
    </row>
    <row r="26" spans="2:5" ht="18" customHeight="1" x14ac:dyDescent="0.2">
      <c r="B26" s="758" t="s">
        <v>578</v>
      </c>
      <c r="C26" s="764" t="s">
        <v>579</v>
      </c>
      <c r="D26" s="760">
        <v>0.24</v>
      </c>
      <c r="E26" s="761"/>
    </row>
    <row r="27" spans="2:5" ht="18" customHeight="1" x14ac:dyDescent="0.2">
      <c r="B27" s="758" t="s">
        <v>580</v>
      </c>
      <c r="C27" s="764" t="s">
        <v>581</v>
      </c>
      <c r="D27" s="760">
        <v>0.28000000000000003</v>
      </c>
      <c r="E27" s="761"/>
    </row>
    <row r="28" spans="2:5" ht="18" customHeight="1" x14ac:dyDescent="0.2">
      <c r="B28" s="758" t="s">
        <v>580</v>
      </c>
      <c r="C28" s="762" t="s">
        <v>582</v>
      </c>
      <c r="D28" s="760">
        <v>0.32</v>
      </c>
      <c r="E28" s="761"/>
    </row>
    <row r="29" spans="2:5" ht="18" customHeight="1" x14ac:dyDescent="0.2">
      <c r="B29" s="742" t="s">
        <v>583</v>
      </c>
      <c r="C29" s="763" t="s">
        <v>584</v>
      </c>
      <c r="D29" s="744"/>
      <c r="E29" s="752" t="s">
        <v>585</v>
      </c>
    </row>
    <row r="30" spans="2:5" ht="18" customHeight="1" x14ac:dyDescent="0.2">
      <c r="B30" s="742"/>
      <c r="C30" s="751"/>
      <c r="D30" s="744"/>
      <c r="E30" s="752" t="s">
        <v>586</v>
      </c>
    </row>
    <row r="31" spans="2:5" ht="18" customHeight="1" x14ac:dyDescent="0.2">
      <c r="B31" s="742"/>
      <c r="C31" s="751"/>
      <c r="D31" s="744"/>
      <c r="E31" s="752" t="s">
        <v>573</v>
      </c>
    </row>
    <row r="32" spans="2:5" ht="18" customHeight="1" x14ac:dyDescent="0.2">
      <c r="B32" s="742"/>
      <c r="C32" s="751"/>
      <c r="D32" s="744"/>
      <c r="E32" s="752" t="s">
        <v>587</v>
      </c>
    </row>
    <row r="33" spans="2:5" ht="18" customHeight="1" x14ac:dyDescent="0.2">
      <c r="B33" s="742"/>
      <c r="C33" s="751"/>
      <c r="D33" s="744"/>
      <c r="E33" s="752" t="s">
        <v>588</v>
      </c>
    </row>
    <row r="34" spans="2:5" ht="18" customHeight="1" x14ac:dyDescent="0.2">
      <c r="B34" s="742"/>
      <c r="C34" s="751"/>
      <c r="D34" s="744"/>
      <c r="E34" s="752" t="s">
        <v>589</v>
      </c>
    </row>
    <row r="35" spans="2:5" ht="18" customHeight="1" x14ac:dyDescent="0.2">
      <c r="B35" s="758" t="s">
        <v>564</v>
      </c>
      <c r="C35" s="764" t="s">
        <v>590</v>
      </c>
      <c r="D35" s="760">
        <v>0.39</v>
      </c>
      <c r="E35" s="761"/>
    </row>
    <row r="36" spans="2:5" ht="18" customHeight="1" x14ac:dyDescent="0.2">
      <c r="B36" s="758" t="s">
        <v>564</v>
      </c>
      <c r="C36" s="764" t="s">
        <v>591</v>
      </c>
      <c r="D36" s="760">
        <v>0.26</v>
      </c>
      <c r="E36" s="761"/>
    </row>
    <row r="37" spans="2:5" s="655" customFormat="1" ht="18" customHeight="1" x14ac:dyDescent="0.2">
      <c r="B37" s="758" t="s">
        <v>564</v>
      </c>
      <c r="C37" s="765" t="s">
        <v>592</v>
      </c>
      <c r="D37" s="766">
        <v>0.18</v>
      </c>
      <c r="E37" s="767"/>
    </row>
    <row r="38" spans="2:5" s="655" customFormat="1" ht="18" customHeight="1" x14ac:dyDescent="0.2">
      <c r="B38" s="768" t="s">
        <v>593</v>
      </c>
      <c r="C38" s="769" t="s">
        <v>594</v>
      </c>
      <c r="D38" s="770"/>
      <c r="E38" s="771" t="s">
        <v>595</v>
      </c>
    </row>
    <row r="39" spans="2:5" s="655" customFormat="1" ht="18" customHeight="1" x14ac:dyDescent="0.2">
      <c r="B39" s="768"/>
      <c r="C39" s="772"/>
      <c r="D39" s="744"/>
      <c r="E39" s="752" t="s">
        <v>596</v>
      </c>
    </row>
    <row r="40" spans="2:5" ht="18" customHeight="1" x14ac:dyDescent="0.2">
      <c r="B40" s="768"/>
      <c r="C40" s="772"/>
      <c r="D40" s="744"/>
      <c r="E40" s="752" t="s">
        <v>597</v>
      </c>
    </row>
    <row r="41" spans="2:5" ht="18" customHeight="1" x14ac:dyDescent="0.2">
      <c r="B41" s="768"/>
      <c r="C41" s="772"/>
      <c r="D41" s="744"/>
      <c r="E41" s="752" t="s">
        <v>598</v>
      </c>
    </row>
    <row r="42" spans="2:5" ht="18" customHeight="1" x14ac:dyDescent="0.2">
      <c r="B42" s="768"/>
      <c r="C42" s="772"/>
      <c r="D42" s="744"/>
      <c r="E42" s="752" t="s">
        <v>599</v>
      </c>
    </row>
    <row r="43" spans="2:5" ht="18" customHeight="1" x14ac:dyDescent="0.2">
      <c r="B43" s="768"/>
      <c r="C43" s="772"/>
      <c r="D43" s="744"/>
      <c r="E43" s="752" t="s">
        <v>600</v>
      </c>
    </row>
    <row r="44" spans="2:5" ht="18" customHeight="1" x14ac:dyDescent="0.2">
      <c r="B44" s="768"/>
      <c r="C44" s="772"/>
      <c r="D44" s="744"/>
      <c r="E44" s="752" t="s">
        <v>601</v>
      </c>
    </row>
    <row r="45" spans="2:5" ht="18" customHeight="1" x14ac:dyDescent="0.2">
      <c r="B45" s="768"/>
      <c r="C45" s="772"/>
      <c r="D45" s="744"/>
      <c r="E45" s="752" t="s">
        <v>602</v>
      </c>
    </row>
    <row r="46" spans="2:5" ht="18" customHeight="1" x14ac:dyDescent="0.2">
      <c r="B46" s="768"/>
      <c r="C46" s="772"/>
      <c r="D46" s="744"/>
      <c r="E46" s="752" t="s">
        <v>603</v>
      </c>
    </row>
    <row r="47" spans="2:5" ht="18" customHeight="1" x14ac:dyDescent="0.2">
      <c r="B47" s="768"/>
      <c r="C47" s="772"/>
      <c r="D47" s="744"/>
      <c r="E47" s="752" t="s">
        <v>604</v>
      </c>
    </row>
    <row r="48" spans="2:5" ht="18" customHeight="1" x14ac:dyDescent="0.2">
      <c r="B48" s="768"/>
      <c r="C48" s="772"/>
      <c r="D48" s="744"/>
      <c r="E48" s="752" t="s">
        <v>605</v>
      </c>
    </row>
    <row r="49" spans="2:5" ht="18" customHeight="1" x14ac:dyDescent="0.2">
      <c r="B49" s="773" t="s">
        <v>606</v>
      </c>
      <c r="C49" s="774" t="s">
        <v>607</v>
      </c>
      <c r="D49" s="760">
        <v>0.19</v>
      </c>
      <c r="E49" s="761"/>
    </row>
    <row r="50" spans="2:5" ht="18" customHeight="1" x14ac:dyDescent="0.2">
      <c r="B50" s="773" t="s">
        <v>608</v>
      </c>
      <c r="C50" s="774" t="s">
        <v>609</v>
      </c>
      <c r="D50" s="760">
        <v>0.04</v>
      </c>
      <c r="E50" s="761"/>
    </row>
    <row r="51" spans="2:5" ht="18" customHeight="1" x14ac:dyDescent="0.2">
      <c r="B51" s="773" t="s">
        <v>606</v>
      </c>
      <c r="C51" s="774" t="s">
        <v>610</v>
      </c>
      <c r="D51" s="760">
        <v>0.18</v>
      </c>
      <c r="E51" s="761"/>
    </row>
    <row r="52" spans="2:5" ht="18" customHeight="1" x14ac:dyDescent="0.2">
      <c r="B52" s="773" t="s">
        <v>606</v>
      </c>
      <c r="C52" s="774" t="s">
        <v>611</v>
      </c>
      <c r="D52" s="760">
        <v>0.18</v>
      </c>
      <c r="E52" s="761"/>
    </row>
    <row r="53" spans="2:5" ht="18" customHeight="1" x14ac:dyDescent="0.2">
      <c r="B53" s="773" t="s">
        <v>606</v>
      </c>
      <c r="C53" s="774" t="s">
        <v>612</v>
      </c>
      <c r="D53" s="760">
        <v>0.08</v>
      </c>
      <c r="E53" s="761"/>
    </row>
    <row r="54" spans="2:5" ht="18" customHeight="1" x14ac:dyDescent="0.2">
      <c r="B54" s="773" t="s">
        <v>606</v>
      </c>
      <c r="C54" s="774" t="s">
        <v>613</v>
      </c>
      <c r="D54" s="760">
        <v>0.1</v>
      </c>
      <c r="E54" s="761"/>
    </row>
    <row r="55" spans="2:5" ht="18" customHeight="1" x14ac:dyDescent="0.2">
      <c r="B55" s="768" t="s">
        <v>614</v>
      </c>
      <c r="C55" s="772" t="s">
        <v>615</v>
      </c>
      <c r="D55" s="744"/>
      <c r="E55" s="752" t="s">
        <v>616</v>
      </c>
    </row>
    <row r="56" spans="2:5" ht="18" customHeight="1" x14ac:dyDescent="0.2">
      <c r="B56" s="768"/>
      <c r="C56" s="772"/>
      <c r="D56" s="744"/>
      <c r="E56" s="752" t="s">
        <v>617</v>
      </c>
    </row>
    <row r="57" spans="2:5" ht="18" customHeight="1" x14ac:dyDescent="0.2">
      <c r="B57" s="768"/>
      <c r="C57" s="772"/>
      <c r="D57" s="744"/>
      <c r="E57" s="752" t="s">
        <v>618</v>
      </c>
    </row>
    <row r="58" spans="2:5" ht="18" customHeight="1" x14ac:dyDescent="0.2">
      <c r="B58" s="768"/>
      <c r="C58" s="772"/>
      <c r="D58" s="744"/>
      <c r="E58" s="752" t="s">
        <v>619</v>
      </c>
    </row>
    <row r="59" spans="2:5" ht="18" customHeight="1" x14ac:dyDescent="0.2">
      <c r="B59" s="773" t="s">
        <v>620</v>
      </c>
      <c r="C59" s="774" t="s">
        <v>621</v>
      </c>
      <c r="D59" s="760">
        <v>0.12</v>
      </c>
      <c r="E59" s="761"/>
    </row>
    <row r="60" spans="2:5" ht="18" customHeight="1" x14ac:dyDescent="0.2">
      <c r="B60" s="773" t="s">
        <v>620</v>
      </c>
      <c r="C60" s="774" t="s">
        <v>622</v>
      </c>
      <c r="D60" s="760">
        <v>0.06</v>
      </c>
      <c r="E60" s="775"/>
    </row>
    <row r="61" spans="2:5" ht="18" customHeight="1" x14ac:dyDescent="0.2">
      <c r="B61" s="773" t="s">
        <v>620</v>
      </c>
      <c r="C61" s="774" t="s">
        <v>623</v>
      </c>
      <c r="D61" s="760">
        <v>0.11</v>
      </c>
      <c r="E61" s="775"/>
    </row>
    <row r="62" spans="2:5" ht="18" customHeight="1" x14ac:dyDescent="0.2">
      <c r="B62" s="773" t="s">
        <v>620</v>
      </c>
      <c r="C62" s="774" t="s">
        <v>624</v>
      </c>
      <c r="D62" s="760">
        <v>0.18</v>
      </c>
      <c r="E62" s="775"/>
    </row>
    <row r="63" spans="2:5" ht="18" customHeight="1" x14ac:dyDescent="0.2">
      <c r="B63" s="773" t="s">
        <v>625</v>
      </c>
      <c r="C63" s="774" t="s">
        <v>626</v>
      </c>
      <c r="D63" s="760">
        <v>0.08</v>
      </c>
      <c r="E63" s="775"/>
    </row>
    <row r="64" spans="2:5" ht="18" customHeight="1" x14ac:dyDescent="0.2">
      <c r="B64" s="773" t="s">
        <v>625</v>
      </c>
      <c r="C64" s="774" t="s">
        <v>627</v>
      </c>
      <c r="D64" s="760">
        <v>0.14000000000000001</v>
      </c>
      <c r="E64" s="775"/>
    </row>
    <row r="65" spans="2:5" ht="18" customHeight="1" x14ac:dyDescent="0.2">
      <c r="B65" s="773" t="s">
        <v>628</v>
      </c>
      <c r="C65" s="774" t="s">
        <v>629</v>
      </c>
      <c r="D65" s="760">
        <v>0.1348</v>
      </c>
      <c r="E65" s="775"/>
    </row>
    <row r="66" spans="2:5" ht="18" customHeight="1" x14ac:dyDescent="0.2">
      <c r="B66" s="773" t="s">
        <v>630</v>
      </c>
      <c r="C66" s="774" t="s">
        <v>631</v>
      </c>
      <c r="D66" s="760">
        <v>0.14560000000000001</v>
      </c>
      <c r="E66" s="775"/>
    </row>
    <row r="67" spans="2:5" ht="18" customHeight="1" x14ac:dyDescent="0.2">
      <c r="B67" s="773" t="s">
        <v>632</v>
      </c>
      <c r="C67" s="764" t="s">
        <v>633</v>
      </c>
      <c r="D67" s="760">
        <v>0.1709</v>
      </c>
      <c r="E67" s="775"/>
    </row>
    <row r="68" spans="2:5" ht="18" customHeight="1" x14ac:dyDescent="0.2">
      <c r="B68" s="773" t="s">
        <v>632</v>
      </c>
      <c r="C68" s="764" t="s">
        <v>634</v>
      </c>
      <c r="D68" s="760">
        <v>0.1515</v>
      </c>
      <c r="E68" s="775"/>
    </row>
    <row r="69" spans="2:5" ht="18" customHeight="1" x14ac:dyDescent="0.2">
      <c r="B69" s="773" t="s">
        <v>632</v>
      </c>
      <c r="C69" s="764" t="s">
        <v>635</v>
      </c>
      <c r="D69" s="760">
        <v>0.2</v>
      </c>
      <c r="E69" s="775"/>
    </row>
    <row r="70" spans="2:5" ht="18" customHeight="1" x14ac:dyDescent="0.2">
      <c r="B70" s="773" t="s">
        <v>636</v>
      </c>
      <c r="C70" s="764" t="s">
        <v>637</v>
      </c>
      <c r="D70" s="760">
        <v>2.5399999999999999E-2</v>
      </c>
      <c r="E70" s="775"/>
    </row>
    <row r="71" spans="2:5" ht="18" customHeight="1" x14ac:dyDescent="0.2">
      <c r="B71" s="773" t="s">
        <v>636</v>
      </c>
      <c r="C71" s="764" t="s">
        <v>638</v>
      </c>
      <c r="D71" s="760">
        <v>0.1426</v>
      </c>
      <c r="E71" s="775"/>
    </row>
    <row r="72" spans="2:5" ht="18" customHeight="1" x14ac:dyDescent="0.2">
      <c r="B72" s="773" t="s">
        <v>639</v>
      </c>
      <c r="C72" s="764" t="s">
        <v>640</v>
      </c>
      <c r="D72" s="760">
        <v>8.7999999999999995E-2</v>
      </c>
      <c r="E72" s="775"/>
    </row>
    <row r="73" spans="2:5" ht="18" customHeight="1" x14ac:dyDescent="0.25">
      <c r="B73" s="1422"/>
      <c r="C73" s="1423"/>
      <c r="D73" s="1424"/>
      <c r="E73" s="1425"/>
    </row>
    <row r="74" spans="2:5" ht="18" customHeight="1" x14ac:dyDescent="0.2">
      <c r="B74" s="742" t="s">
        <v>639</v>
      </c>
      <c r="C74" s="757" t="s">
        <v>641</v>
      </c>
      <c r="D74" s="744">
        <v>0.18049999999999999</v>
      </c>
      <c r="E74" s="752" t="s">
        <v>642</v>
      </c>
    </row>
    <row r="75" spans="2:5" ht="18" customHeight="1" x14ac:dyDescent="0.2">
      <c r="B75" s="742"/>
      <c r="C75" s="757"/>
      <c r="D75" s="744">
        <v>0.1641</v>
      </c>
      <c r="E75" s="752" t="s">
        <v>643</v>
      </c>
    </row>
    <row r="76" spans="2:5" ht="18" customHeight="1" x14ac:dyDescent="0.2">
      <c r="B76" s="742"/>
      <c r="C76" s="757"/>
      <c r="D76" s="744">
        <v>0.1641</v>
      </c>
      <c r="E76" s="752" t="s">
        <v>644</v>
      </c>
    </row>
    <row r="77" spans="2:5" ht="18" customHeight="1" x14ac:dyDescent="0.2">
      <c r="B77" s="742"/>
      <c r="C77" s="757"/>
      <c r="D77" s="744">
        <v>9.8500000000000004E-2</v>
      </c>
      <c r="E77" s="752" t="s">
        <v>645</v>
      </c>
    </row>
    <row r="78" spans="2:5" ht="18" customHeight="1" x14ac:dyDescent="0.2">
      <c r="B78" s="742"/>
      <c r="C78" s="757"/>
      <c r="D78" s="744">
        <v>8.2100000000000006E-2</v>
      </c>
      <c r="E78" s="752" t="s">
        <v>646</v>
      </c>
    </row>
    <row r="79" spans="2:5" ht="18" customHeight="1" x14ac:dyDescent="0.2">
      <c r="B79" s="746" t="s">
        <v>647</v>
      </c>
      <c r="C79" s="776" t="s">
        <v>648</v>
      </c>
      <c r="D79" s="748">
        <v>0.1749</v>
      </c>
      <c r="E79" s="749" t="s">
        <v>649</v>
      </c>
    </row>
    <row r="80" spans="2:5" ht="18" customHeight="1" x14ac:dyDescent="0.2">
      <c r="B80" s="750"/>
      <c r="C80" s="757"/>
      <c r="D80" s="744">
        <v>0.159</v>
      </c>
      <c r="E80" s="752" t="s">
        <v>650</v>
      </c>
    </row>
    <row r="81" spans="2:5" ht="18" customHeight="1" x14ac:dyDescent="0.2">
      <c r="B81" s="750"/>
      <c r="C81" s="757"/>
      <c r="D81" s="744">
        <v>0.159</v>
      </c>
      <c r="E81" s="752" t="s">
        <v>651</v>
      </c>
    </row>
    <row r="82" spans="2:5" ht="18" customHeight="1" x14ac:dyDescent="0.2">
      <c r="B82" s="750"/>
      <c r="C82" s="757"/>
      <c r="D82" s="744">
        <v>0.159</v>
      </c>
      <c r="E82" s="752" t="s">
        <v>652</v>
      </c>
    </row>
    <row r="83" spans="2:5" ht="18" customHeight="1" x14ac:dyDescent="0.2">
      <c r="B83" s="750"/>
      <c r="C83" s="757"/>
      <c r="D83" s="744">
        <v>9.9000000000000005E-2</v>
      </c>
      <c r="E83" s="752" t="s">
        <v>653</v>
      </c>
    </row>
    <row r="84" spans="2:5" ht="18" customHeight="1" x14ac:dyDescent="0.2">
      <c r="B84" s="750"/>
      <c r="C84" s="757"/>
      <c r="D84" s="744"/>
      <c r="E84" s="752" t="s">
        <v>654</v>
      </c>
    </row>
    <row r="85" spans="2:5" ht="18" customHeight="1" x14ac:dyDescent="0.2">
      <c r="B85" s="753"/>
      <c r="C85" s="777"/>
      <c r="D85" s="755">
        <v>8.4000000000000005E-2</v>
      </c>
      <c r="E85" s="756" t="s">
        <v>655</v>
      </c>
    </row>
    <row r="86" spans="2:5" ht="18" customHeight="1" x14ac:dyDescent="0.2">
      <c r="B86" s="742" t="s">
        <v>656</v>
      </c>
      <c r="C86" s="757" t="s">
        <v>657</v>
      </c>
      <c r="D86" s="744"/>
      <c r="E86" s="752" t="s">
        <v>658</v>
      </c>
    </row>
    <row r="87" spans="2:5" ht="18" customHeight="1" x14ac:dyDescent="0.2">
      <c r="B87" s="742"/>
      <c r="C87" s="757"/>
      <c r="D87" s="744"/>
      <c r="E87" s="752" t="s">
        <v>659</v>
      </c>
    </row>
    <row r="88" spans="2:5" ht="18" customHeight="1" x14ac:dyDescent="0.2">
      <c r="B88" s="758" t="s">
        <v>660</v>
      </c>
      <c r="C88" s="764" t="s">
        <v>661</v>
      </c>
      <c r="D88" s="760">
        <v>9.4E-2</v>
      </c>
      <c r="E88" s="761"/>
    </row>
    <row r="89" spans="2:5" ht="18" customHeight="1" x14ac:dyDescent="0.2">
      <c r="B89" s="742" t="s">
        <v>662</v>
      </c>
      <c r="C89" s="757" t="s">
        <v>663</v>
      </c>
      <c r="D89" s="744">
        <v>0.05</v>
      </c>
      <c r="E89" s="752" t="s">
        <v>664</v>
      </c>
    </row>
    <row r="90" spans="2:5" ht="18" customHeight="1" x14ac:dyDescent="0.2">
      <c r="B90" s="742"/>
      <c r="C90" s="757"/>
      <c r="D90" s="744"/>
      <c r="E90" s="752" t="s">
        <v>665</v>
      </c>
    </row>
    <row r="91" spans="2:5" ht="18" customHeight="1" x14ac:dyDescent="0.2">
      <c r="B91" s="758" t="s">
        <v>660</v>
      </c>
      <c r="C91" s="764" t="s">
        <v>666</v>
      </c>
      <c r="D91" s="760">
        <v>0.16900000000000001</v>
      </c>
      <c r="E91" s="761"/>
    </row>
    <row r="92" spans="2:5" ht="18" customHeight="1" x14ac:dyDescent="0.2">
      <c r="B92" s="758" t="s">
        <v>667</v>
      </c>
      <c r="C92" s="764" t="s">
        <v>668</v>
      </c>
      <c r="D92" s="760">
        <v>0.155</v>
      </c>
      <c r="E92" s="761" t="s">
        <v>669</v>
      </c>
    </row>
    <row r="93" spans="2:5" ht="18" customHeight="1" x14ac:dyDescent="0.2">
      <c r="B93" s="758" t="s">
        <v>667</v>
      </c>
      <c r="C93" s="764" t="s">
        <v>668</v>
      </c>
      <c r="D93" s="760">
        <v>0.26100000000000001</v>
      </c>
      <c r="E93" s="761" t="s">
        <v>670</v>
      </c>
    </row>
    <row r="94" spans="2:5" ht="18" customHeight="1" x14ac:dyDescent="0.2">
      <c r="B94" s="758" t="s">
        <v>632</v>
      </c>
      <c r="C94" s="764" t="s">
        <v>671</v>
      </c>
      <c r="D94" s="760">
        <v>0.1502</v>
      </c>
      <c r="E94" s="761"/>
    </row>
    <row r="95" spans="2:5" ht="18" customHeight="1" x14ac:dyDescent="0.2">
      <c r="B95" s="742" t="s">
        <v>672</v>
      </c>
      <c r="C95" s="757" t="s">
        <v>673</v>
      </c>
      <c r="D95" s="744">
        <v>0.106</v>
      </c>
      <c r="E95" s="752" t="s">
        <v>674</v>
      </c>
    </row>
    <row r="96" spans="2:5" ht="18" customHeight="1" x14ac:dyDescent="0.2">
      <c r="B96" s="742"/>
      <c r="C96" s="757"/>
      <c r="D96" s="744"/>
      <c r="E96" s="752" t="s">
        <v>675</v>
      </c>
    </row>
    <row r="97" spans="2:5" ht="18" customHeight="1" x14ac:dyDescent="0.2">
      <c r="B97" s="742"/>
      <c r="C97" s="757"/>
      <c r="D97" s="744"/>
      <c r="E97" s="752"/>
    </row>
    <row r="98" spans="2:5" ht="18" customHeight="1" x14ac:dyDescent="0.2">
      <c r="B98" s="758" t="s">
        <v>632</v>
      </c>
      <c r="C98" s="764" t="s">
        <v>676</v>
      </c>
      <c r="D98" s="760">
        <v>0.1565</v>
      </c>
      <c r="E98" s="761"/>
    </row>
    <row r="99" spans="2:5" ht="18" customHeight="1" x14ac:dyDescent="0.2">
      <c r="B99" s="742" t="s">
        <v>672</v>
      </c>
      <c r="C99" s="757" t="s">
        <v>677</v>
      </c>
      <c r="D99" s="744">
        <v>0.106</v>
      </c>
      <c r="E99" s="752" t="s">
        <v>678</v>
      </c>
    </row>
    <row r="100" spans="2:5" ht="18" customHeight="1" x14ac:dyDescent="0.2">
      <c r="B100" s="742"/>
      <c r="C100" s="757"/>
      <c r="D100" s="744"/>
      <c r="E100" s="752" t="s">
        <v>679</v>
      </c>
    </row>
    <row r="101" spans="2:5" ht="18" customHeight="1" x14ac:dyDescent="0.2">
      <c r="B101" s="758" t="s">
        <v>680</v>
      </c>
      <c r="C101" s="764" t="s">
        <v>681</v>
      </c>
      <c r="D101" s="760">
        <v>0.15049999999999999</v>
      </c>
      <c r="E101" s="761"/>
    </row>
    <row r="102" spans="2:5" ht="18" customHeight="1" x14ac:dyDescent="0.2">
      <c r="B102" s="742" t="s">
        <v>672</v>
      </c>
      <c r="C102" s="757" t="s">
        <v>681</v>
      </c>
      <c r="D102" s="744">
        <v>0.106</v>
      </c>
      <c r="E102" s="752" t="s">
        <v>682</v>
      </c>
    </row>
    <row r="103" spans="2:5" ht="18" customHeight="1" x14ac:dyDescent="0.2">
      <c r="B103" s="742"/>
      <c r="C103" s="757"/>
      <c r="D103" s="744"/>
      <c r="E103" s="752" t="s">
        <v>679</v>
      </c>
    </row>
    <row r="104" spans="2:5" ht="18" customHeight="1" x14ac:dyDescent="0.2">
      <c r="B104" s="758" t="s">
        <v>683</v>
      </c>
      <c r="C104" s="764" t="s">
        <v>684</v>
      </c>
      <c r="D104" s="760">
        <v>0.12089999999999999</v>
      </c>
      <c r="E104" s="761"/>
    </row>
    <row r="105" spans="2:5" ht="18" customHeight="1" x14ac:dyDescent="0.2">
      <c r="B105" s="750" t="s">
        <v>683</v>
      </c>
      <c r="C105" s="757" t="s">
        <v>685</v>
      </c>
      <c r="D105" s="744">
        <v>8.8999999999999996E-2</v>
      </c>
      <c r="E105" s="778"/>
    </row>
    <row r="106" spans="2:5" ht="18" customHeight="1" x14ac:dyDescent="0.2">
      <c r="B106" s="750"/>
      <c r="C106" s="757"/>
      <c r="D106" s="744"/>
      <c r="E106" s="778"/>
    </row>
    <row r="107" spans="2:5" ht="18" customHeight="1" x14ac:dyDescent="0.2">
      <c r="B107" s="746" t="s">
        <v>686</v>
      </c>
      <c r="C107" s="779" t="s">
        <v>687</v>
      </c>
      <c r="D107" s="748">
        <v>0.1</v>
      </c>
      <c r="E107" s="749" t="s">
        <v>688</v>
      </c>
    </row>
    <row r="108" spans="2:5" ht="18" customHeight="1" x14ac:dyDescent="0.25">
      <c r="B108" s="780"/>
      <c r="C108" s="781"/>
      <c r="D108" s="782"/>
      <c r="E108" s="783" t="s">
        <v>689</v>
      </c>
    </row>
    <row r="109" spans="2:5" ht="18" customHeight="1" x14ac:dyDescent="0.2">
      <c r="B109" s="758" t="s">
        <v>683</v>
      </c>
      <c r="C109" s="764" t="s">
        <v>690</v>
      </c>
      <c r="D109" s="760">
        <v>8.2000000000000003E-2</v>
      </c>
      <c r="E109" s="258"/>
    </row>
    <row r="110" spans="2:5" ht="18" customHeight="1" x14ac:dyDescent="0.2">
      <c r="B110" s="750" t="s">
        <v>691</v>
      </c>
      <c r="C110" s="757" t="s">
        <v>692</v>
      </c>
      <c r="D110" s="744">
        <v>0.05</v>
      </c>
      <c r="E110" s="784" t="s">
        <v>693</v>
      </c>
    </row>
    <row r="111" spans="2:5" ht="18" customHeight="1" x14ac:dyDescent="0.2">
      <c r="B111" s="753"/>
      <c r="C111" s="785"/>
      <c r="D111" s="755"/>
      <c r="E111" s="786" t="s">
        <v>694</v>
      </c>
    </row>
    <row r="112" spans="2:5" ht="18" customHeight="1" x14ac:dyDescent="0.2">
      <c r="B112" s="758" t="s">
        <v>683</v>
      </c>
      <c r="C112" s="764" t="s">
        <v>695</v>
      </c>
      <c r="D112" s="760">
        <v>6.5500000000000003E-2</v>
      </c>
      <c r="E112" s="258"/>
    </row>
    <row r="113" spans="2:5" ht="18" customHeight="1" x14ac:dyDescent="0.2">
      <c r="B113" s="758" t="s">
        <v>683</v>
      </c>
      <c r="C113" s="764" t="s">
        <v>696</v>
      </c>
      <c r="D113" s="760">
        <v>6.2799999999999995E-2</v>
      </c>
      <c r="E113" s="258"/>
    </row>
    <row r="114" spans="2:5" ht="18" customHeight="1" x14ac:dyDescent="0.2">
      <c r="B114" s="758" t="s">
        <v>697</v>
      </c>
      <c r="C114" s="764" t="s">
        <v>696</v>
      </c>
      <c r="D114" s="760">
        <v>0.05</v>
      </c>
      <c r="E114" s="787" t="s">
        <v>698</v>
      </c>
    </row>
    <row r="115" spans="2:5" ht="18" customHeight="1" x14ac:dyDescent="0.2">
      <c r="B115" s="758" t="s">
        <v>683</v>
      </c>
      <c r="C115" s="764" t="s">
        <v>699</v>
      </c>
      <c r="D115" s="760">
        <v>4.2799999999999998E-2</v>
      </c>
      <c r="E115" s="258"/>
    </row>
    <row r="116" spans="2:5" ht="18" customHeight="1" x14ac:dyDescent="0.2">
      <c r="B116" s="746" t="s">
        <v>700</v>
      </c>
      <c r="C116" s="776" t="s">
        <v>701</v>
      </c>
      <c r="D116" s="748"/>
      <c r="E116" s="788" t="s">
        <v>702</v>
      </c>
    </row>
    <row r="117" spans="2:5" ht="18" customHeight="1" x14ac:dyDescent="0.2">
      <c r="B117" s="750"/>
      <c r="C117" s="757"/>
      <c r="D117" s="744"/>
      <c r="E117" s="784" t="s">
        <v>703</v>
      </c>
    </row>
    <row r="118" spans="2:5" ht="18" customHeight="1" x14ac:dyDescent="0.2">
      <c r="B118" s="750"/>
      <c r="C118" s="757"/>
      <c r="D118" s="744"/>
      <c r="E118" s="784" t="s">
        <v>704</v>
      </c>
    </row>
    <row r="119" spans="2:5" ht="18" customHeight="1" x14ac:dyDescent="0.2">
      <c r="B119" s="750"/>
      <c r="C119" s="757"/>
      <c r="D119" s="744"/>
      <c r="E119" s="784" t="s">
        <v>705</v>
      </c>
    </row>
    <row r="120" spans="2:5" ht="18" customHeight="1" x14ac:dyDescent="0.2">
      <c r="B120" s="750"/>
      <c r="C120" s="757"/>
      <c r="D120" s="744"/>
      <c r="E120" s="784" t="s">
        <v>706</v>
      </c>
    </row>
    <row r="121" spans="2:5" ht="18" customHeight="1" x14ac:dyDescent="0.2">
      <c r="B121" s="750"/>
      <c r="C121" s="757"/>
      <c r="D121" s="744"/>
      <c r="E121" s="784" t="s">
        <v>707</v>
      </c>
    </row>
    <row r="122" spans="2:5" ht="18" customHeight="1" x14ac:dyDescent="0.2">
      <c r="B122" s="750"/>
      <c r="C122" s="757"/>
      <c r="D122" s="744"/>
      <c r="E122" s="784" t="s">
        <v>708</v>
      </c>
    </row>
    <row r="123" spans="2:5" ht="18" customHeight="1" x14ac:dyDescent="0.2">
      <c r="B123" s="753"/>
      <c r="C123" s="777"/>
      <c r="D123" s="755"/>
      <c r="E123" s="786" t="s">
        <v>709</v>
      </c>
    </row>
    <row r="124" spans="2:5" ht="18" customHeight="1" x14ac:dyDescent="0.2">
      <c r="B124" s="742" t="s">
        <v>700</v>
      </c>
      <c r="C124" s="757" t="s">
        <v>710</v>
      </c>
      <c r="D124" s="744"/>
      <c r="E124" s="784" t="s">
        <v>711</v>
      </c>
    </row>
    <row r="125" spans="2:5" ht="18" customHeight="1" x14ac:dyDescent="0.2">
      <c r="B125" s="742"/>
      <c r="C125" s="757"/>
      <c r="D125" s="744"/>
      <c r="E125" s="784" t="s">
        <v>712</v>
      </c>
    </row>
    <row r="126" spans="2:5" ht="18" customHeight="1" x14ac:dyDescent="0.2">
      <c r="B126" s="742"/>
      <c r="C126" s="757"/>
      <c r="D126" s="744"/>
      <c r="E126" s="784" t="s">
        <v>713</v>
      </c>
    </row>
    <row r="127" spans="2:5" ht="18" customHeight="1" x14ac:dyDescent="0.2">
      <c r="B127" s="742"/>
      <c r="C127" s="757"/>
      <c r="D127" s="744"/>
      <c r="E127" s="784" t="s">
        <v>714</v>
      </c>
    </row>
    <row r="128" spans="2:5" ht="18" customHeight="1" x14ac:dyDescent="0.2">
      <c r="B128" s="742"/>
      <c r="C128" s="757"/>
      <c r="D128" s="744"/>
      <c r="E128" s="784" t="s">
        <v>715</v>
      </c>
    </row>
    <row r="129" spans="2:5" ht="18" customHeight="1" x14ac:dyDescent="0.2">
      <c r="B129" s="758" t="s">
        <v>683</v>
      </c>
      <c r="C129" s="764" t="s">
        <v>716</v>
      </c>
      <c r="D129" s="760">
        <v>2.5600000000000001E-2</v>
      </c>
      <c r="E129" s="787"/>
    </row>
    <row r="130" spans="2:5" ht="18" customHeight="1" x14ac:dyDescent="0.2">
      <c r="B130" s="758" t="s">
        <v>683</v>
      </c>
      <c r="C130" s="764" t="s">
        <v>717</v>
      </c>
      <c r="D130" s="760">
        <v>4.6800000000000001E-2</v>
      </c>
      <c r="E130" s="787"/>
    </row>
    <row r="131" spans="2:5" ht="18" customHeight="1" x14ac:dyDescent="0.2">
      <c r="B131" s="758" t="s">
        <v>683</v>
      </c>
      <c r="C131" s="764" t="s">
        <v>718</v>
      </c>
      <c r="D131" s="760">
        <v>3.0700000000000002E-2</v>
      </c>
      <c r="E131" s="787"/>
    </row>
    <row r="132" spans="2:5" ht="18" customHeight="1" x14ac:dyDescent="0.2">
      <c r="B132" s="758" t="s">
        <v>683</v>
      </c>
      <c r="C132" s="764" t="s">
        <v>719</v>
      </c>
      <c r="D132" s="760">
        <v>2.9600000000000001E-2</v>
      </c>
      <c r="E132" s="787"/>
    </row>
    <row r="133" spans="2:5" ht="18" customHeight="1" x14ac:dyDescent="0.2">
      <c r="B133" s="758" t="s">
        <v>683</v>
      </c>
      <c r="C133" s="764" t="s">
        <v>720</v>
      </c>
      <c r="D133" s="760">
        <v>9.4999999999999998E-3</v>
      </c>
      <c r="E133" s="584"/>
    </row>
    <row r="134" spans="2:5" ht="18" customHeight="1" x14ac:dyDescent="0.2">
      <c r="B134" s="750" t="s">
        <v>721</v>
      </c>
      <c r="C134" s="764" t="s">
        <v>722</v>
      </c>
      <c r="D134" s="744"/>
      <c r="E134" s="789" t="s">
        <v>723</v>
      </c>
    </row>
    <row r="135" spans="2:5" ht="18" customHeight="1" x14ac:dyDescent="0.2">
      <c r="B135" s="742"/>
      <c r="C135" s="764"/>
      <c r="D135" s="744"/>
      <c r="E135" s="789" t="s">
        <v>724</v>
      </c>
    </row>
    <row r="136" spans="2:5" ht="18" customHeight="1" x14ac:dyDescent="0.2">
      <c r="B136" s="742"/>
      <c r="C136" s="764"/>
      <c r="D136" s="744"/>
      <c r="E136" s="789" t="s">
        <v>725</v>
      </c>
    </row>
    <row r="137" spans="2:5" ht="18" customHeight="1" x14ac:dyDescent="0.2">
      <c r="B137" s="758" t="s">
        <v>683</v>
      </c>
      <c r="C137" s="764" t="s">
        <v>726</v>
      </c>
      <c r="D137" s="760">
        <v>2.4799999999999999E-2</v>
      </c>
      <c r="E137" s="584"/>
    </row>
    <row r="138" spans="2:5" ht="18" customHeight="1" x14ac:dyDescent="0.2">
      <c r="B138" s="758" t="s">
        <v>721</v>
      </c>
      <c r="C138" s="764" t="s">
        <v>727</v>
      </c>
      <c r="D138" s="790"/>
      <c r="E138" s="791" t="s">
        <v>728</v>
      </c>
    </row>
    <row r="139" spans="2:5" ht="18" customHeight="1" x14ac:dyDescent="0.2">
      <c r="B139" s="750"/>
      <c r="C139" s="764"/>
      <c r="D139" s="792"/>
      <c r="E139" s="783" t="s">
        <v>724</v>
      </c>
    </row>
    <row r="140" spans="2:5" ht="18" customHeight="1" x14ac:dyDescent="0.2">
      <c r="B140" s="750"/>
      <c r="C140" s="764"/>
      <c r="D140" s="792"/>
      <c r="E140" s="783" t="s">
        <v>729</v>
      </c>
    </row>
    <row r="141" spans="2:5" ht="18" customHeight="1" x14ac:dyDescent="0.2">
      <c r="B141" s="758" t="s">
        <v>683</v>
      </c>
      <c r="C141" s="764" t="s">
        <v>730</v>
      </c>
      <c r="D141" s="793">
        <v>3.6200000000000003E-2</v>
      </c>
      <c r="E141" s="791"/>
    </row>
    <row r="142" spans="2:5" ht="57" x14ac:dyDescent="0.2">
      <c r="B142" s="794" t="s">
        <v>731</v>
      </c>
      <c r="C142" s="764" t="s">
        <v>732</v>
      </c>
      <c r="D142" s="795">
        <v>0.1</v>
      </c>
      <c r="E142" s="796" t="s">
        <v>733</v>
      </c>
    </row>
    <row r="143" spans="2:5" ht="18" customHeight="1" x14ac:dyDescent="0.2">
      <c r="B143" s="758" t="s">
        <v>683</v>
      </c>
      <c r="C143" s="764" t="s">
        <v>734</v>
      </c>
      <c r="D143" s="793">
        <v>2.12E-2</v>
      </c>
      <c r="E143" s="797"/>
    </row>
    <row r="144" spans="2:5" ht="18" customHeight="1" x14ac:dyDescent="0.2">
      <c r="B144" s="758" t="s">
        <v>683</v>
      </c>
      <c r="C144" s="764" t="s">
        <v>735</v>
      </c>
      <c r="D144" s="793">
        <v>7.4399999999999994E-2</v>
      </c>
      <c r="E144" s="791"/>
    </row>
    <row r="145" spans="2:5" ht="18" customHeight="1" x14ac:dyDescent="0.2">
      <c r="B145" s="758" t="s">
        <v>683</v>
      </c>
      <c r="C145" s="764" t="s">
        <v>736</v>
      </c>
      <c r="D145" s="793">
        <v>8.8900000000000007E-2</v>
      </c>
      <c r="E145" s="791"/>
    </row>
    <row r="146" spans="2:5" ht="18" customHeight="1" x14ac:dyDescent="0.2">
      <c r="B146" s="758" t="s">
        <v>683</v>
      </c>
      <c r="C146" s="764" t="s">
        <v>737</v>
      </c>
      <c r="D146" s="793">
        <v>0</v>
      </c>
      <c r="E146" s="584"/>
    </row>
    <row r="147" spans="2:5" ht="18" customHeight="1" x14ac:dyDescent="0.2">
      <c r="B147" s="758" t="s">
        <v>683</v>
      </c>
      <c r="C147" s="764" t="s">
        <v>738</v>
      </c>
      <c r="D147" s="793">
        <v>2.5399999999999999E-2</v>
      </c>
      <c r="E147" s="584"/>
    </row>
    <row r="148" spans="2:5" ht="18" customHeight="1" x14ac:dyDescent="0.2">
      <c r="B148" s="798" t="s">
        <v>683</v>
      </c>
      <c r="C148" s="764" t="s">
        <v>739</v>
      </c>
      <c r="D148" s="799">
        <v>3.9300000000000002E-2</v>
      </c>
      <c r="E148" s="800"/>
    </row>
    <row r="149" spans="2:5" ht="18" customHeight="1" x14ac:dyDescent="0.2">
      <c r="B149" s="798" t="s">
        <v>683</v>
      </c>
      <c r="C149" s="764" t="s">
        <v>740</v>
      </c>
      <c r="D149" s="799">
        <v>2.1299999999999999E-2</v>
      </c>
      <c r="E149" s="800"/>
    </row>
    <row r="150" spans="2:5" ht="18" customHeight="1" x14ac:dyDescent="0.2">
      <c r="B150" s="690" t="s">
        <v>683</v>
      </c>
      <c r="C150" s="764" t="s">
        <v>741</v>
      </c>
      <c r="D150" s="799">
        <v>2.3699999999999999E-2</v>
      </c>
      <c r="E150" s="258"/>
    </row>
    <row r="151" spans="2:5" ht="18" customHeight="1" x14ac:dyDescent="0.2">
      <c r="B151" s="690" t="s">
        <v>683</v>
      </c>
      <c r="C151" s="764" t="s">
        <v>742</v>
      </c>
      <c r="D151" s="799">
        <v>5.7099999999999998E-2</v>
      </c>
      <c r="E151" s="258"/>
    </row>
    <row r="152" spans="2:5" ht="18" customHeight="1" x14ac:dyDescent="0.2">
      <c r="B152" s="690" t="s">
        <v>683</v>
      </c>
      <c r="C152" s="764" t="s">
        <v>743</v>
      </c>
      <c r="D152" s="799">
        <v>3.9399999999999998E-2</v>
      </c>
      <c r="E152" s="258"/>
    </row>
    <row r="153" spans="2:5" ht="18" customHeight="1" x14ac:dyDescent="0.2">
      <c r="B153" s="690" t="s">
        <v>683</v>
      </c>
      <c r="C153" s="764" t="s">
        <v>744</v>
      </c>
      <c r="D153" s="799">
        <v>2.93E-2</v>
      </c>
      <c r="E153" s="258"/>
    </row>
    <row r="154" spans="2:5" ht="18" customHeight="1" x14ac:dyDescent="0.2">
      <c r="B154" s="690" t="s">
        <v>683</v>
      </c>
      <c r="C154" s="764" t="s">
        <v>745</v>
      </c>
      <c r="D154" s="799">
        <v>1.9099999999999999E-2</v>
      </c>
      <c r="E154" s="258"/>
    </row>
    <row r="155" spans="2:5" x14ac:dyDescent="0.25">
      <c r="B155" s="718"/>
      <c r="C155" s="718"/>
      <c r="D155" s="801"/>
      <c r="E155" s="722"/>
    </row>
    <row r="156" spans="2:5" x14ac:dyDescent="0.25">
      <c r="B156" s="718"/>
      <c r="C156" s="718"/>
      <c r="D156" s="801"/>
      <c r="E156" s="728"/>
    </row>
    <row r="157" spans="2:5" x14ac:dyDescent="0.25">
      <c r="B157" s="718"/>
      <c r="C157" s="718"/>
      <c r="D157" s="801"/>
      <c r="E157" s="802"/>
    </row>
    <row r="158" spans="2:5" x14ac:dyDescent="0.25">
      <c r="B158" s="718"/>
      <c r="C158" s="718"/>
      <c r="D158" s="801"/>
      <c r="E158" s="802"/>
    </row>
    <row r="159" spans="2:5" x14ac:dyDescent="0.25">
      <c r="B159" s="718"/>
      <c r="C159" s="718"/>
      <c r="D159" s="801"/>
      <c r="E159" s="802"/>
    </row>
    <row r="160" spans="2:5" x14ac:dyDescent="0.25">
      <c r="B160" s="718"/>
      <c r="C160" s="718"/>
      <c r="D160" s="801"/>
      <c r="E160" s="802"/>
    </row>
    <row r="161" spans="2:5" x14ac:dyDescent="0.25">
      <c r="B161" s="718"/>
      <c r="C161" s="718"/>
      <c r="D161" s="801"/>
      <c r="E161" s="728"/>
    </row>
    <row r="162" spans="2:5" x14ac:dyDescent="0.25">
      <c r="B162" s="718"/>
      <c r="C162" s="718"/>
      <c r="D162" s="801"/>
      <c r="E162" s="728"/>
    </row>
    <row r="163" spans="2:5" x14ac:dyDescent="0.25">
      <c r="B163" s="718"/>
      <c r="C163" s="718"/>
      <c r="D163" s="801"/>
      <c r="E163" s="728"/>
    </row>
    <row r="164" spans="2:5" x14ac:dyDescent="0.25">
      <c r="B164" s="718"/>
      <c r="C164" s="718"/>
      <c r="D164" s="801"/>
      <c r="E164" s="728"/>
    </row>
    <row r="165" spans="2:5" x14ac:dyDescent="0.25">
      <c r="B165" s="718"/>
      <c r="C165" s="718"/>
      <c r="D165" s="801"/>
      <c r="E165" s="728"/>
    </row>
    <row r="166" spans="2:5" x14ac:dyDescent="0.25">
      <c r="B166" s="718"/>
      <c r="C166" s="718"/>
      <c r="D166" s="801"/>
      <c r="E166" s="728"/>
    </row>
    <row r="167" spans="2:5" x14ac:dyDescent="0.25">
      <c r="B167" s="718"/>
      <c r="C167" s="718"/>
      <c r="D167" s="801"/>
      <c r="E167" s="728"/>
    </row>
    <row r="168" spans="2:5" x14ac:dyDescent="0.25">
      <c r="B168" s="718"/>
      <c r="C168" s="718"/>
      <c r="D168" s="801"/>
      <c r="E168" s="728"/>
    </row>
    <row r="169" spans="2:5" x14ac:dyDescent="0.25">
      <c r="B169" s="718"/>
      <c r="C169" s="718"/>
      <c r="D169" s="801"/>
      <c r="E169" s="728"/>
    </row>
    <row r="170" spans="2:5" x14ac:dyDescent="0.25">
      <c r="B170" s="718"/>
      <c r="C170" s="718"/>
      <c r="D170" s="801"/>
      <c r="E170" s="728"/>
    </row>
    <row r="171" spans="2:5" x14ac:dyDescent="0.25">
      <c r="B171" s="718"/>
      <c r="C171" s="718"/>
      <c r="D171" s="801"/>
      <c r="E171" s="728"/>
    </row>
    <row r="172" spans="2:5" x14ac:dyDescent="0.25">
      <c r="B172" s="718"/>
      <c r="C172" s="718"/>
      <c r="D172" s="801"/>
      <c r="E172" s="728"/>
    </row>
    <row r="173" spans="2:5" x14ac:dyDescent="0.25">
      <c r="B173" s="718"/>
      <c r="C173" s="718"/>
      <c r="D173" s="801"/>
      <c r="E173" s="728"/>
    </row>
    <row r="174" spans="2:5" x14ac:dyDescent="0.25">
      <c r="B174" s="718"/>
      <c r="C174" s="718"/>
      <c r="D174" s="801"/>
      <c r="E174" s="728"/>
    </row>
    <row r="175" spans="2:5" x14ac:dyDescent="0.25">
      <c r="B175" s="718"/>
      <c r="C175" s="718"/>
      <c r="D175" s="801"/>
      <c r="E175" s="728"/>
    </row>
    <row r="176" spans="2:5" x14ac:dyDescent="0.25">
      <c r="B176" s="718"/>
      <c r="C176" s="718"/>
      <c r="D176" s="801"/>
      <c r="E176" s="728"/>
    </row>
    <row r="177" spans="2:5" x14ac:dyDescent="0.25">
      <c r="B177" s="718"/>
      <c r="C177" s="718"/>
      <c r="D177" s="801"/>
      <c r="E177" s="728"/>
    </row>
    <row r="178" spans="2:5" x14ac:dyDescent="0.25">
      <c r="B178" s="718"/>
      <c r="C178" s="718"/>
      <c r="D178" s="801"/>
      <c r="E178" s="728"/>
    </row>
    <row r="179" spans="2:5" x14ac:dyDescent="0.25">
      <c r="B179" s="718"/>
      <c r="C179" s="718"/>
      <c r="D179" s="801"/>
      <c r="E179" s="728"/>
    </row>
    <row r="180" spans="2:5" x14ac:dyDescent="0.25">
      <c r="B180" s="718"/>
      <c r="C180" s="718"/>
      <c r="D180" s="801"/>
      <c r="E180" s="728"/>
    </row>
    <row r="181" spans="2:5" x14ac:dyDescent="0.25">
      <c r="B181" s="718"/>
      <c r="C181" s="718"/>
      <c r="D181" s="801"/>
      <c r="E181" s="728"/>
    </row>
    <row r="182" spans="2:5" x14ac:dyDescent="0.25">
      <c r="B182" s="718"/>
      <c r="C182" s="718"/>
      <c r="D182" s="801"/>
      <c r="E182" s="728"/>
    </row>
    <row r="183" spans="2:5" x14ac:dyDescent="0.25">
      <c r="B183" s="718"/>
      <c r="C183" s="718"/>
      <c r="D183" s="801"/>
      <c r="E183" s="728"/>
    </row>
    <row r="184" spans="2:5" x14ac:dyDescent="0.25">
      <c r="B184" s="718"/>
      <c r="C184" s="718"/>
      <c r="D184" s="801"/>
      <c r="E184" s="728"/>
    </row>
    <row r="185" spans="2:5" x14ac:dyDescent="0.25">
      <c r="B185" s="718"/>
      <c r="C185" s="718"/>
      <c r="D185" s="801"/>
      <c r="E185" s="728"/>
    </row>
    <row r="186" spans="2:5" x14ac:dyDescent="0.25">
      <c r="B186" s="718"/>
      <c r="C186" s="718"/>
      <c r="D186" s="801"/>
      <c r="E186" s="728"/>
    </row>
    <row r="187" spans="2:5" x14ac:dyDescent="0.25">
      <c r="B187" s="718"/>
      <c r="C187" s="718"/>
      <c r="D187" s="801"/>
      <c r="E187" s="728"/>
    </row>
    <row r="188" spans="2:5" x14ac:dyDescent="0.25">
      <c r="B188" s="718"/>
      <c r="C188" s="718"/>
      <c r="D188" s="801"/>
      <c r="E188" s="728"/>
    </row>
    <row r="189" spans="2:5" x14ac:dyDescent="0.25">
      <c r="B189" s="718"/>
      <c r="C189" s="718"/>
      <c r="D189" s="801"/>
      <c r="E189" s="728"/>
    </row>
    <row r="190" spans="2:5" x14ac:dyDescent="0.25">
      <c r="B190" s="718"/>
      <c r="C190" s="718"/>
      <c r="D190" s="801"/>
      <c r="E190" s="728"/>
    </row>
    <row r="191" spans="2:5" x14ac:dyDescent="0.25">
      <c r="B191" s="718"/>
      <c r="C191" s="718"/>
      <c r="D191" s="801"/>
      <c r="E191" s="728"/>
    </row>
    <row r="192" spans="2:5" x14ac:dyDescent="0.25">
      <c r="B192" s="718"/>
      <c r="C192" s="718"/>
      <c r="D192" s="801"/>
      <c r="E192" s="728"/>
    </row>
    <row r="193" spans="2:5" x14ac:dyDescent="0.25">
      <c r="B193" s="718"/>
      <c r="C193" s="718"/>
      <c r="D193" s="801"/>
      <c r="E193" s="728"/>
    </row>
    <row r="194" spans="2:5" x14ac:dyDescent="0.25">
      <c r="B194" s="718"/>
      <c r="C194" s="718"/>
      <c r="D194" s="801"/>
      <c r="E194" s="728"/>
    </row>
    <row r="195" spans="2:5" x14ac:dyDescent="0.25">
      <c r="B195" s="718"/>
      <c r="C195" s="718"/>
      <c r="D195" s="801"/>
      <c r="E195" s="728"/>
    </row>
    <row r="196" spans="2:5" x14ac:dyDescent="0.25">
      <c r="B196" s="718"/>
      <c r="C196" s="718"/>
      <c r="D196" s="801"/>
      <c r="E196" s="728"/>
    </row>
    <row r="197" spans="2:5" x14ac:dyDescent="0.25">
      <c r="B197" s="718"/>
      <c r="C197" s="718"/>
      <c r="D197" s="801"/>
      <c r="E197" s="728"/>
    </row>
    <row r="198" spans="2:5" x14ac:dyDescent="0.25">
      <c r="B198" s="718"/>
      <c r="C198" s="718"/>
      <c r="D198" s="801"/>
      <c r="E198" s="728"/>
    </row>
    <row r="199" spans="2:5" x14ac:dyDescent="0.25">
      <c r="B199" s="718"/>
      <c r="C199" s="718"/>
      <c r="D199" s="801"/>
      <c r="E199" s="728"/>
    </row>
    <row r="200" spans="2:5" x14ac:dyDescent="0.25">
      <c r="B200" s="718"/>
      <c r="C200" s="718"/>
      <c r="D200" s="801"/>
      <c r="E200" s="718"/>
    </row>
    <row r="201" spans="2:5" x14ac:dyDescent="0.25">
      <c r="B201" s="718"/>
      <c r="C201" s="718"/>
      <c r="D201" s="801"/>
      <c r="E201" s="718"/>
    </row>
    <row r="202" spans="2:5" x14ac:dyDescent="0.25">
      <c r="B202" s="718"/>
      <c r="C202" s="718"/>
      <c r="D202" s="801"/>
      <c r="E202" s="718"/>
    </row>
    <row r="203" spans="2:5" x14ac:dyDescent="0.25">
      <c r="B203" s="718"/>
      <c r="C203" s="718"/>
      <c r="D203" s="801"/>
      <c r="E203" s="718"/>
    </row>
    <row r="204" spans="2:5" x14ac:dyDescent="0.25">
      <c r="B204" s="718"/>
      <c r="C204" s="718"/>
      <c r="D204" s="801"/>
      <c r="E204" s="718"/>
    </row>
    <row r="205" spans="2:5" x14ac:dyDescent="0.25">
      <c r="B205" s="718"/>
      <c r="C205" s="718"/>
      <c r="D205" s="801"/>
      <c r="E205" s="718"/>
    </row>
    <row r="206" spans="2:5" x14ac:dyDescent="0.25">
      <c r="B206" s="718"/>
      <c r="C206" s="718"/>
      <c r="D206" s="801"/>
      <c r="E206" s="718"/>
    </row>
    <row r="207" spans="2:5" x14ac:dyDescent="0.25">
      <c r="B207" s="718"/>
      <c r="C207" s="718"/>
      <c r="D207" s="801"/>
      <c r="E207" s="718"/>
    </row>
    <row r="208" spans="2:5" x14ac:dyDescent="0.25">
      <c r="B208" s="718"/>
      <c r="C208" s="718"/>
      <c r="D208" s="801"/>
      <c r="E208" s="718"/>
    </row>
    <row r="209" spans="2:5" x14ac:dyDescent="0.25">
      <c r="B209" s="718"/>
      <c r="C209" s="718"/>
      <c r="D209" s="801"/>
      <c r="E209" s="718"/>
    </row>
    <row r="210" spans="2:5" x14ac:dyDescent="0.25">
      <c r="B210" s="718"/>
      <c r="C210" s="718"/>
      <c r="D210" s="801"/>
      <c r="E210" s="718"/>
    </row>
    <row r="211" spans="2:5" x14ac:dyDescent="0.25">
      <c r="D211" s="803"/>
    </row>
    <row r="212" spans="2:5" x14ac:dyDescent="0.25">
      <c r="D212" s="803"/>
    </row>
    <row r="213" spans="2:5" x14ac:dyDescent="0.25">
      <c r="D213" s="803"/>
    </row>
    <row r="214" spans="2:5" x14ac:dyDescent="0.25">
      <c r="D214" s="803"/>
    </row>
    <row r="215" spans="2:5" x14ac:dyDescent="0.25">
      <c r="D215" s="803"/>
    </row>
    <row r="216" spans="2:5" x14ac:dyDescent="0.25">
      <c r="D216" s="803"/>
    </row>
    <row r="217" spans="2:5" x14ac:dyDescent="0.25">
      <c r="D217" s="803"/>
    </row>
    <row r="218" spans="2:5" x14ac:dyDescent="0.25">
      <c r="D218" s="803"/>
    </row>
    <row r="219" spans="2:5" x14ac:dyDescent="0.25">
      <c r="D219" s="803"/>
    </row>
    <row r="220" spans="2:5" x14ac:dyDescent="0.25">
      <c r="D220" s="803"/>
    </row>
    <row r="221" spans="2:5" x14ac:dyDescent="0.25">
      <c r="D221" s="803"/>
    </row>
    <row r="222" spans="2:5" x14ac:dyDescent="0.25">
      <c r="D222" s="803"/>
    </row>
    <row r="223" spans="2:5" x14ac:dyDescent="0.25">
      <c r="D223" s="803"/>
    </row>
    <row r="224" spans="2:5" x14ac:dyDescent="0.25">
      <c r="D224" s="803"/>
    </row>
    <row r="225" spans="4:4" x14ac:dyDescent="0.25">
      <c r="D225" s="803"/>
    </row>
    <row r="226" spans="4:4" x14ac:dyDescent="0.25">
      <c r="D226" s="803"/>
    </row>
    <row r="227" spans="4:4" x14ac:dyDescent="0.25">
      <c r="D227" s="803"/>
    </row>
    <row r="228" spans="4:4" x14ac:dyDescent="0.25">
      <c r="D228" s="803"/>
    </row>
    <row r="229" spans="4:4" x14ac:dyDescent="0.25">
      <c r="D229" s="803"/>
    </row>
    <row r="230" spans="4:4" x14ac:dyDescent="0.25">
      <c r="D230" s="803"/>
    </row>
    <row r="231" spans="4:4" x14ac:dyDescent="0.25">
      <c r="D231" s="803"/>
    </row>
    <row r="232" spans="4:4" x14ac:dyDescent="0.25">
      <c r="D232" s="803"/>
    </row>
    <row r="233" spans="4:4" x14ac:dyDescent="0.25">
      <c r="D233" s="803"/>
    </row>
    <row r="234" spans="4:4" x14ac:dyDescent="0.25">
      <c r="D234" s="803"/>
    </row>
    <row r="235" spans="4:4" x14ac:dyDescent="0.25">
      <c r="D235" s="803"/>
    </row>
    <row r="236" spans="4:4" x14ac:dyDescent="0.25">
      <c r="D236" s="803"/>
    </row>
    <row r="237" spans="4:4" x14ac:dyDescent="0.25">
      <c r="D237" s="803"/>
    </row>
    <row r="238" spans="4:4" x14ac:dyDescent="0.25">
      <c r="D238" s="803"/>
    </row>
    <row r="239" spans="4:4" x14ac:dyDescent="0.25">
      <c r="D239" s="803"/>
    </row>
    <row r="240" spans="4:4" x14ac:dyDescent="0.25">
      <c r="D240" s="803"/>
    </row>
    <row r="241" spans="4:4" x14ac:dyDescent="0.25">
      <c r="D241" s="803"/>
    </row>
    <row r="242" spans="4:4" x14ac:dyDescent="0.25">
      <c r="D242" s="803"/>
    </row>
    <row r="243" spans="4:4" x14ac:dyDescent="0.25">
      <c r="D243" s="803"/>
    </row>
    <row r="244" spans="4:4" x14ac:dyDescent="0.25">
      <c r="D244" s="803"/>
    </row>
    <row r="245" spans="4:4" x14ac:dyDescent="0.25">
      <c r="D245" s="803"/>
    </row>
    <row r="246" spans="4:4" x14ac:dyDescent="0.25">
      <c r="D246" s="803"/>
    </row>
    <row r="247" spans="4:4" x14ac:dyDescent="0.25">
      <c r="D247" s="803"/>
    </row>
    <row r="248" spans="4:4" x14ac:dyDescent="0.25">
      <c r="D248" s="803"/>
    </row>
    <row r="249" spans="4:4" x14ac:dyDescent="0.25">
      <c r="D249" s="803"/>
    </row>
    <row r="250" spans="4:4" x14ac:dyDescent="0.25">
      <c r="D250" s="803"/>
    </row>
    <row r="251" spans="4:4" x14ac:dyDescent="0.25">
      <c r="D251" s="803"/>
    </row>
    <row r="252" spans="4:4" x14ac:dyDescent="0.25">
      <c r="D252" s="803"/>
    </row>
    <row r="253" spans="4:4" x14ac:dyDescent="0.25">
      <c r="D253" s="803"/>
    </row>
    <row r="254" spans="4:4" x14ac:dyDescent="0.25">
      <c r="D254" s="803"/>
    </row>
    <row r="255" spans="4:4" x14ac:dyDescent="0.25">
      <c r="D255" s="803"/>
    </row>
    <row r="256" spans="4:4" x14ac:dyDescent="0.25">
      <c r="D256" s="803"/>
    </row>
    <row r="257" spans="4:4" x14ac:dyDescent="0.25">
      <c r="D257" s="803"/>
    </row>
    <row r="258" spans="4:4" x14ac:dyDescent="0.25">
      <c r="D258" s="803"/>
    </row>
    <row r="259" spans="4:4" x14ac:dyDescent="0.25">
      <c r="D259" s="803"/>
    </row>
    <row r="260" spans="4:4" x14ac:dyDescent="0.25">
      <c r="D260" s="803"/>
    </row>
    <row r="261" spans="4:4" x14ac:dyDescent="0.25">
      <c r="D261" s="803"/>
    </row>
    <row r="262" spans="4:4" x14ac:dyDescent="0.25">
      <c r="D262" s="803"/>
    </row>
    <row r="263" spans="4:4" x14ac:dyDescent="0.25">
      <c r="D263" s="803"/>
    </row>
    <row r="264" spans="4:4" x14ac:dyDescent="0.25">
      <c r="D264" s="803"/>
    </row>
    <row r="265" spans="4:4" x14ac:dyDescent="0.25">
      <c r="D265" s="803"/>
    </row>
    <row r="266" spans="4:4" x14ac:dyDescent="0.25">
      <c r="D266" s="803"/>
    </row>
    <row r="267" spans="4:4" x14ac:dyDescent="0.25">
      <c r="D267" s="803"/>
    </row>
    <row r="268" spans="4:4" x14ac:dyDescent="0.25">
      <c r="D268" s="803"/>
    </row>
    <row r="269" spans="4:4" x14ac:dyDescent="0.25">
      <c r="D269" s="803"/>
    </row>
    <row r="270" spans="4:4" x14ac:dyDescent="0.25">
      <c r="D270" s="803"/>
    </row>
    <row r="271" spans="4:4" x14ac:dyDescent="0.25">
      <c r="D271" s="803"/>
    </row>
    <row r="272" spans="4:4" x14ac:dyDescent="0.25">
      <c r="D272" s="803"/>
    </row>
    <row r="273" spans="4:4" x14ac:dyDescent="0.25">
      <c r="D273" s="803"/>
    </row>
    <row r="274" spans="4:4" x14ac:dyDescent="0.25">
      <c r="D274" s="803"/>
    </row>
    <row r="275" spans="4:4" x14ac:dyDescent="0.25">
      <c r="D275" s="803"/>
    </row>
    <row r="276" spans="4:4" x14ac:dyDescent="0.25">
      <c r="D276" s="803"/>
    </row>
    <row r="277" spans="4:4" x14ac:dyDescent="0.25">
      <c r="D277" s="803"/>
    </row>
    <row r="278" spans="4:4" x14ac:dyDescent="0.25">
      <c r="D278" s="803"/>
    </row>
    <row r="279" spans="4:4" x14ac:dyDescent="0.25">
      <c r="D279" s="803"/>
    </row>
    <row r="280" spans="4:4" x14ac:dyDescent="0.25">
      <c r="D280" s="803"/>
    </row>
    <row r="281" spans="4:4" x14ac:dyDescent="0.25">
      <c r="D281" s="803"/>
    </row>
    <row r="282" spans="4:4" x14ac:dyDescent="0.25">
      <c r="D282" s="803"/>
    </row>
    <row r="283" spans="4:4" x14ac:dyDescent="0.25">
      <c r="D283" s="803"/>
    </row>
    <row r="284" spans="4:4" x14ac:dyDescent="0.25">
      <c r="D284" s="803"/>
    </row>
    <row r="285" spans="4:4" x14ac:dyDescent="0.25">
      <c r="D285" s="803"/>
    </row>
    <row r="286" spans="4:4" x14ac:dyDescent="0.25">
      <c r="D286" s="803"/>
    </row>
    <row r="287" spans="4:4" x14ac:dyDescent="0.25">
      <c r="D287" s="803"/>
    </row>
    <row r="288" spans="4:4" x14ac:dyDescent="0.25">
      <c r="D288" s="803"/>
    </row>
    <row r="289" spans="4:4" x14ac:dyDescent="0.25">
      <c r="D289" s="803"/>
    </row>
    <row r="290" spans="4:4" x14ac:dyDescent="0.25">
      <c r="D290" s="803"/>
    </row>
    <row r="291" spans="4:4" x14ac:dyDescent="0.25">
      <c r="D291" s="803"/>
    </row>
    <row r="292" spans="4:4" x14ac:dyDescent="0.25">
      <c r="D292" s="803"/>
    </row>
    <row r="293" spans="4:4" x14ac:dyDescent="0.25">
      <c r="D293" s="803"/>
    </row>
    <row r="294" spans="4:4" x14ac:dyDescent="0.25">
      <c r="D294" s="803"/>
    </row>
    <row r="295" spans="4:4" x14ac:dyDescent="0.25">
      <c r="D295" s="803"/>
    </row>
    <row r="296" spans="4:4" x14ac:dyDescent="0.25">
      <c r="D296" s="803"/>
    </row>
    <row r="297" spans="4:4" x14ac:dyDescent="0.25">
      <c r="D297" s="803"/>
    </row>
    <row r="298" spans="4:4" x14ac:dyDescent="0.25">
      <c r="D298" s="803"/>
    </row>
    <row r="299" spans="4:4" x14ac:dyDescent="0.25">
      <c r="D299" s="803"/>
    </row>
    <row r="300" spans="4:4" x14ac:dyDescent="0.25">
      <c r="D300" s="803"/>
    </row>
    <row r="301" spans="4:4" x14ac:dyDescent="0.25">
      <c r="D301" s="803"/>
    </row>
    <row r="302" spans="4:4" x14ac:dyDescent="0.25">
      <c r="D302" s="803"/>
    </row>
    <row r="303" spans="4:4" x14ac:dyDescent="0.25">
      <c r="D303" s="803"/>
    </row>
    <row r="304" spans="4:4" x14ac:dyDescent="0.25">
      <c r="D304" s="803"/>
    </row>
    <row r="305" spans="4:4" x14ac:dyDescent="0.25">
      <c r="D305" s="803"/>
    </row>
    <row r="306" spans="4:4" x14ac:dyDescent="0.25">
      <c r="D306" s="803"/>
    </row>
    <row r="307" spans="4:4" x14ac:dyDescent="0.25">
      <c r="D307" s="803"/>
    </row>
    <row r="308" spans="4:4" x14ac:dyDescent="0.25">
      <c r="D308" s="803"/>
    </row>
    <row r="309" spans="4:4" x14ac:dyDescent="0.25">
      <c r="D309" s="803"/>
    </row>
    <row r="310" spans="4:4" x14ac:dyDescent="0.25">
      <c r="D310" s="803"/>
    </row>
    <row r="311" spans="4:4" x14ac:dyDescent="0.25">
      <c r="D311" s="803"/>
    </row>
    <row r="312" spans="4:4" x14ac:dyDescent="0.25">
      <c r="D312" s="803"/>
    </row>
    <row r="313" spans="4:4" x14ac:dyDescent="0.25">
      <c r="D313" s="803"/>
    </row>
    <row r="314" spans="4:4" x14ac:dyDescent="0.25">
      <c r="D314" s="803"/>
    </row>
    <row r="315" spans="4:4" x14ac:dyDescent="0.25">
      <c r="D315" s="803"/>
    </row>
    <row r="316" spans="4:4" x14ac:dyDescent="0.25">
      <c r="D316" s="803"/>
    </row>
  </sheetData>
  <mergeCells count="3">
    <mergeCell ref="B2:E2"/>
    <mergeCell ref="B3:E3"/>
    <mergeCell ref="B4:E4"/>
  </mergeCells>
  <hyperlinks>
    <hyperlink ref="F2" location="'Indice Total'!A7"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X73"/>
  <sheetViews>
    <sheetView showGridLines="0" zoomScale="90" zoomScaleNormal="90" workbookViewId="0"/>
  </sheetViews>
  <sheetFormatPr baseColWidth="10" defaultColWidth="11.42578125" defaultRowHeight="15" x14ac:dyDescent="0.25"/>
  <cols>
    <col min="1" max="1" width="23.7109375" style="1" customWidth="1"/>
    <col min="2" max="2" width="69.28515625" style="1" customWidth="1"/>
    <col min="3" max="3" width="15.42578125" style="1" customWidth="1"/>
    <col min="4" max="4" width="12.85546875" style="1" customWidth="1"/>
    <col min="5" max="5" width="15.5703125" style="1" customWidth="1"/>
    <col min="6" max="6" width="12.7109375" style="1" customWidth="1"/>
    <col min="7" max="7" width="11.85546875" style="1" customWidth="1"/>
    <col min="8" max="12" width="10.85546875" style="1" customWidth="1"/>
    <col min="13" max="13" width="15.42578125" style="1" customWidth="1"/>
    <col min="14" max="14" width="12.5703125" style="1" customWidth="1"/>
    <col min="15" max="15" width="11.85546875" style="1" customWidth="1"/>
    <col min="16" max="16" width="11.5703125" customWidth="1"/>
    <col min="17" max="16384" width="11.42578125" style="1"/>
  </cols>
  <sheetData>
    <row r="1" spans="2:24" ht="42.95" customHeight="1" x14ac:dyDescent="0.25"/>
    <row r="2" spans="2:24" ht="18" x14ac:dyDescent="0.25">
      <c r="B2" s="1831" t="s">
        <v>20</v>
      </c>
      <c r="C2" s="1832"/>
      <c r="D2" s="1832"/>
      <c r="E2" s="1832"/>
      <c r="F2" s="1832"/>
      <c r="G2" s="3"/>
      <c r="H2" s="3" t="s">
        <v>885</v>
      </c>
    </row>
    <row r="3" spans="2:24" ht="36" customHeight="1" x14ac:dyDescent="0.25">
      <c r="B3" s="1833" t="s">
        <v>21</v>
      </c>
      <c r="C3" s="1834"/>
      <c r="D3" s="1834"/>
      <c r="E3" s="1834"/>
      <c r="F3" s="1834"/>
      <c r="N3" s="30"/>
      <c r="O3" s="30"/>
      <c r="Q3" s="30"/>
      <c r="R3" s="30"/>
      <c r="S3" s="30"/>
      <c r="T3" s="30"/>
      <c r="U3" s="30"/>
      <c r="V3" s="30"/>
      <c r="W3" s="30"/>
      <c r="X3" s="30"/>
    </row>
    <row r="4" spans="2:24" ht="16.5" thickBot="1" x14ac:dyDescent="0.3">
      <c r="B4" s="1835">
        <v>2017</v>
      </c>
      <c r="C4" s="1836"/>
      <c r="D4" s="1836"/>
      <c r="E4" s="1836"/>
      <c r="F4" s="1836"/>
      <c r="G4" s="30"/>
      <c r="H4" s="30"/>
      <c r="I4" s="30"/>
      <c r="J4" s="30"/>
      <c r="K4" s="30"/>
      <c r="L4" s="30"/>
      <c r="M4" s="30"/>
      <c r="N4" s="30"/>
      <c r="O4" s="30"/>
      <c r="P4" s="31"/>
      <c r="Q4" s="30"/>
      <c r="R4" s="30"/>
      <c r="S4" s="30"/>
      <c r="T4" s="30"/>
      <c r="U4" s="30"/>
      <c r="V4" s="30"/>
      <c r="W4" s="30"/>
      <c r="X4" s="30"/>
    </row>
    <row r="5" spans="2:24" x14ac:dyDescent="0.25">
      <c r="B5" s="32"/>
      <c r="C5" s="32"/>
      <c r="D5" s="32"/>
      <c r="E5" s="32"/>
      <c r="F5" s="33"/>
      <c r="G5" s="30"/>
      <c r="H5" s="30"/>
      <c r="I5" s="30"/>
      <c r="J5" s="30"/>
      <c r="K5" s="30"/>
      <c r="L5" s="30"/>
      <c r="M5" s="30"/>
      <c r="N5" s="30"/>
      <c r="O5" s="30"/>
      <c r="P5" s="31"/>
      <c r="Q5" s="30"/>
      <c r="R5" s="30"/>
      <c r="S5" s="30"/>
      <c r="T5" s="30"/>
      <c r="U5" s="30"/>
      <c r="V5" s="30"/>
      <c r="W5" s="30"/>
      <c r="X5" s="30"/>
    </row>
    <row r="6" spans="2:24" ht="18" customHeight="1" x14ac:dyDescent="0.25">
      <c r="B6" s="1837" t="s">
        <v>22</v>
      </c>
      <c r="C6" s="1839" t="s">
        <v>23</v>
      </c>
      <c r="D6" s="1839"/>
      <c r="E6" s="1839"/>
      <c r="F6" s="1840" t="s">
        <v>10</v>
      </c>
      <c r="G6" s="34"/>
      <c r="H6" s="35"/>
      <c r="I6" s="34"/>
      <c r="J6" s="34"/>
      <c r="K6" s="34"/>
      <c r="L6" s="34"/>
      <c r="M6" s="30"/>
      <c r="N6" s="30"/>
      <c r="O6" s="30"/>
      <c r="P6" s="31"/>
      <c r="Q6" s="30"/>
      <c r="R6" s="36"/>
      <c r="S6" s="36"/>
      <c r="T6" s="36"/>
      <c r="U6" s="36"/>
      <c r="V6" s="36"/>
      <c r="W6" s="36"/>
      <c r="X6" s="36"/>
    </row>
    <row r="7" spans="2:24" ht="18" customHeight="1" x14ac:dyDescent="0.25">
      <c r="B7" s="1838"/>
      <c r="C7" s="37" t="s">
        <v>24</v>
      </c>
      <c r="D7" s="37" t="s">
        <v>25</v>
      </c>
      <c r="E7" s="37" t="s">
        <v>26</v>
      </c>
      <c r="F7" s="1841"/>
      <c r="G7" s="30"/>
      <c r="H7" s="38"/>
      <c r="I7" s="38"/>
      <c r="J7" s="38"/>
      <c r="K7" s="38"/>
      <c r="L7" s="30"/>
      <c r="M7" s="39"/>
      <c r="N7" s="40"/>
      <c r="O7" s="40"/>
      <c r="P7" s="40"/>
      <c r="Q7" s="30"/>
      <c r="R7" s="41"/>
      <c r="S7" s="41"/>
      <c r="T7" s="41"/>
      <c r="U7" s="41"/>
      <c r="V7" s="41"/>
      <c r="W7" s="41"/>
      <c r="X7" s="41"/>
    </row>
    <row r="8" spans="2:24" ht="18" customHeight="1" x14ac:dyDescent="0.25">
      <c r="B8" s="42" t="s">
        <v>27</v>
      </c>
      <c r="C8" s="43">
        <v>180753.08333333334</v>
      </c>
      <c r="D8" s="43">
        <v>131831.91666666666</v>
      </c>
      <c r="E8" s="43">
        <v>29439.25</v>
      </c>
      <c r="F8" s="1733">
        <v>342024.25</v>
      </c>
      <c r="G8" s="45"/>
      <c r="H8" s="46"/>
      <c r="I8" s="46"/>
      <c r="J8" s="46"/>
      <c r="K8" s="46"/>
      <c r="L8" s="30"/>
      <c r="M8" s="31"/>
      <c r="N8" s="47"/>
      <c r="O8" s="47"/>
      <c r="P8" s="47"/>
      <c r="Q8" s="41"/>
      <c r="R8" s="41"/>
      <c r="S8" s="41"/>
      <c r="T8" s="41"/>
      <c r="U8" s="41"/>
      <c r="V8" s="41"/>
      <c r="W8" s="41"/>
      <c r="X8" s="41"/>
    </row>
    <row r="9" spans="2:24" ht="18" customHeight="1" x14ac:dyDescent="0.25">
      <c r="B9" s="42" t="s">
        <v>28</v>
      </c>
      <c r="C9" s="43">
        <v>25264.5</v>
      </c>
      <c r="D9" s="43">
        <v>10439.916666666666</v>
      </c>
      <c r="E9" s="43">
        <v>3025.5833333333335</v>
      </c>
      <c r="F9" s="1733">
        <v>38730</v>
      </c>
      <c r="G9" s="45"/>
      <c r="H9" s="46"/>
      <c r="I9" s="46"/>
      <c r="J9" s="46"/>
      <c r="K9" s="46"/>
      <c r="L9" s="30"/>
      <c r="M9" s="31"/>
      <c r="N9" s="47"/>
      <c r="O9" s="47"/>
      <c r="P9" s="47"/>
      <c r="Q9" s="41"/>
      <c r="R9" s="41"/>
      <c r="S9" s="41"/>
      <c r="T9" s="41"/>
      <c r="U9" s="41"/>
      <c r="V9" s="41"/>
      <c r="W9" s="41"/>
      <c r="X9" s="41"/>
    </row>
    <row r="10" spans="2:24" ht="18" customHeight="1" x14ac:dyDescent="0.25">
      <c r="B10" s="42" t="s">
        <v>29</v>
      </c>
      <c r="C10" s="43">
        <v>27619.166666666668</v>
      </c>
      <c r="D10" s="43">
        <v>26355.25</v>
      </c>
      <c r="E10" s="43">
        <v>4629.75</v>
      </c>
      <c r="F10" s="1733">
        <v>58604.166666666672</v>
      </c>
      <c r="G10" s="45"/>
      <c r="H10" s="46"/>
      <c r="I10" s="46"/>
      <c r="J10" s="46"/>
      <c r="K10" s="46"/>
      <c r="L10" s="30"/>
      <c r="M10" s="31"/>
      <c r="N10" s="47"/>
      <c r="O10" s="47"/>
      <c r="P10" s="47"/>
      <c r="Q10" s="48"/>
      <c r="R10" s="41"/>
      <c r="S10" s="41"/>
      <c r="T10" s="41"/>
      <c r="U10" s="41"/>
      <c r="V10" s="41"/>
      <c r="W10" s="41"/>
      <c r="X10" s="41"/>
    </row>
    <row r="11" spans="2:24" ht="18" customHeight="1" x14ac:dyDescent="0.25">
      <c r="B11" s="42" t="s">
        <v>30</v>
      </c>
      <c r="C11" s="43">
        <v>265102.41666666669</v>
      </c>
      <c r="D11" s="43">
        <v>171048.83333333334</v>
      </c>
      <c r="E11" s="43">
        <v>69309.5</v>
      </c>
      <c r="F11" s="1733">
        <v>505460.75</v>
      </c>
      <c r="G11" s="45"/>
      <c r="H11" s="46"/>
      <c r="I11" s="46"/>
      <c r="J11" s="46"/>
      <c r="K11" s="46"/>
      <c r="L11" s="30"/>
      <c r="M11" s="31"/>
      <c r="N11" s="47"/>
      <c r="O11" s="47"/>
      <c r="P11" s="47"/>
      <c r="Q11" s="48"/>
      <c r="R11" s="41"/>
      <c r="S11" s="41"/>
      <c r="T11" s="41"/>
      <c r="U11" s="41"/>
      <c r="V11" s="41"/>
      <c r="W11" s="41"/>
      <c r="X11" s="41"/>
    </row>
    <row r="12" spans="2:24" ht="18" customHeight="1" x14ac:dyDescent="0.25">
      <c r="B12" s="42" t="s">
        <v>31</v>
      </c>
      <c r="C12" s="49">
        <v>13795.416666666666</v>
      </c>
      <c r="D12" s="49">
        <v>14315.833333333334</v>
      </c>
      <c r="E12" s="49">
        <v>1942.5</v>
      </c>
      <c r="F12" s="1733">
        <v>30053.75</v>
      </c>
      <c r="G12" s="45"/>
      <c r="H12" s="46"/>
      <c r="I12" s="46"/>
      <c r="J12" s="46"/>
      <c r="K12" s="46"/>
      <c r="L12" s="30"/>
      <c r="M12" s="31"/>
      <c r="N12" s="47"/>
      <c r="O12" s="47"/>
      <c r="P12" s="47"/>
      <c r="Q12" s="48"/>
      <c r="R12" s="41"/>
      <c r="S12" s="41"/>
      <c r="T12" s="41"/>
      <c r="U12" s="41"/>
      <c r="V12" s="41"/>
      <c r="W12" s="41"/>
      <c r="X12" s="41"/>
    </row>
    <row r="13" spans="2:24" ht="18" customHeight="1" x14ac:dyDescent="0.25">
      <c r="B13" s="42" t="s">
        <v>32</v>
      </c>
      <c r="C13" s="49">
        <v>168269.75</v>
      </c>
      <c r="D13" s="49">
        <v>373463.66666666669</v>
      </c>
      <c r="E13" s="49">
        <v>49103.75</v>
      </c>
      <c r="F13" s="1733">
        <v>590837.16666666674</v>
      </c>
      <c r="G13" s="45"/>
      <c r="H13" s="46"/>
      <c r="I13" s="46"/>
      <c r="J13" s="46"/>
      <c r="K13" s="46"/>
      <c r="L13" s="30"/>
      <c r="M13" s="31"/>
      <c r="N13" s="47"/>
      <c r="O13" s="47"/>
      <c r="P13" s="47"/>
      <c r="Q13" s="48"/>
      <c r="R13" s="41"/>
      <c r="S13" s="41"/>
      <c r="T13" s="41"/>
      <c r="U13" s="41"/>
      <c r="V13" s="41"/>
      <c r="W13" s="41"/>
      <c r="X13" s="41"/>
    </row>
    <row r="14" spans="2:24" ht="18" customHeight="1" x14ac:dyDescent="0.25">
      <c r="B14" s="42" t="s">
        <v>33</v>
      </c>
      <c r="C14" s="49">
        <v>328084.66666666669</v>
      </c>
      <c r="D14" s="49">
        <v>314795.08333333331</v>
      </c>
      <c r="E14" s="49">
        <v>73458.083333333328</v>
      </c>
      <c r="F14" s="1733">
        <v>716337.83333333337</v>
      </c>
      <c r="G14" s="45"/>
      <c r="H14" s="46"/>
      <c r="I14" s="46"/>
      <c r="J14" s="46"/>
      <c r="K14" s="46"/>
      <c r="L14" s="30"/>
      <c r="M14" s="31"/>
      <c r="N14" s="47"/>
      <c r="O14" s="47"/>
      <c r="P14" s="47"/>
      <c r="Q14" s="48"/>
      <c r="R14" s="41"/>
      <c r="S14" s="41"/>
      <c r="T14" s="41"/>
      <c r="U14" s="41"/>
      <c r="V14" s="41"/>
      <c r="W14" s="41"/>
      <c r="X14" s="41"/>
    </row>
    <row r="15" spans="2:24" ht="18" customHeight="1" x14ac:dyDescent="0.25">
      <c r="B15" s="42" t="s">
        <v>34</v>
      </c>
      <c r="C15" s="43">
        <v>110663</v>
      </c>
      <c r="D15" s="43">
        <v>73948.166666666672</v>
      </c>
      <c r="E15" s="43">
        <v>33209.666666666664</v>
      </c>
      <c r="F15" s="1733">
        <v>217820.83333333334</v>
      </c>
      <c r="G15" s="45"/>
      <c r="H15" s="46"/>
      <c r="I15" s="46"/>
      <c r="J15" s="46"/>
      <c r="K15" s="46"/>
      <c r="L15" s="30"/>
      <c r="M15" s="31"/>
      <c r="N15" s="47"/>
      <c r="O15" s="47"/>
      <c r="P15" s="47"/>
      <c r="Q15" s="48"/>
      <c r="R15" s="41"/>
      <c r="S15" s="41"/>
      <c r="T15" s="41"/>
      <c r="U15" s="41"/>
      <c r="V15" s="41"/>
      <c r="W15" s="41"/>
      <c r="X15" s="41"/>
    </row>
    <row r="16" spans="2:24" ht="18" customHeight="1" x14ac:dyDescent="0.2">
      <c r="B16" s="42" t="s">
        <v>35</v>
      </c>
      <c r="C16" s="43">
        <v>148479.41666666666</v>
      </c>
      <c r="D16" s="43">
        <v>146736.75</v>
      </c>
      <c r="E16" s="43">
        <v>58097.166666666664</v>
      </c>
      <c r="F16" s="1733">
        <v>353313.33333333331</v>
      </c>
      <c r="G16" s="45"/>
      <c r="H16" s="46"/>
      <c r="I16" s="46"/>
      <c r="J16" s="46"/>
      <c r="K16" s="46"/>
      <c r="L16" s="30"/>
      <c r="M16" s="50"/>
      <c r="N16" s="50"/>
      <c r="O16" s="50"/>
      <c r="P16" s="50"/>
      <c r="Q16" s="51"/>
      <c r="R16" s="41"/>
      <c r="S16" s="41"/>
      <c r="T16" s="41"/>
      <c r="U16" s="41"/>
      <c r="V16" s="41"/>
      <c r="W16" s="41"/>
      <c r="X16" s="41"/>
    </row>
    <row r="17" spans="2:24" ht="18" customHeight="1" x14ac:dyDescent="0.25">
      <c r="B17" s="42" t="s">
        <v>36</v>
      </c>
      <c r="C17" s="43">
        <v>66641.416666666672</v>
      </c>
      <c r="D17" s="43">
        <v>96690.5</v>
      </c>
      <c r="E17" s="43">
        <v>15427.083333333334</v>
      </c>
      <c r="F17" s="1733">
        <v>178759.00000000003</v>
      </c>
      <c r="G17" s="45"/>
      <c r="H17" s="52"/>
      <c r="I17" s="52"/>
      <c r="J17" s="52"/>
      <c r="K17" s="46"/>
      <c r="L17" s="50"/>
      <c r="M17" s="50"/>
      <c r="N17" s="53"/>
      <c r="O17" s="54"/>
      <c r="P17" s="31"/>
      <c r="Q17" s="30"/>
      <c r="R17" s="41"/>
      <c r="S17" s="41"/>
      <c r="T17" s="41"/>
      <c r="U17" s="41"/>
      <c r="V17" s="41"/>
      <c r="W17" s="41"/>
      <c r="X17" s="41"/>
    </row>
    <row r="18" spans="2:24" ht="18" customHeight="1" x14ac:dyDescent="0.25">
      <c r="B18" s="42" t="s">
        <v>37</v>
      </c>
      <c r="C18" s="43">
        <v>389768.83333333331</v>
      </c>
      <c r="D18" s="43">
        <v>307824.66666666669</v>
      </c>
      <c r="E18" s="43">
        <v>80449.083333333328</v>
      </c>
      <c r="F18" s="1733">
        <v>778042.58333333337</v>
      </c>
      <c r="G18" s="45"/>
      <c r="H18" s="52"/>
      <c r="I18" s="52"/>
      <c r="J18" s="52"/>
      <c r="K18" s="46"/>
      <c r="L18" s="55"/>
      <c r="M18" s="55"/>
      <c r="N18" s="53"/>
      <c r="O18" s="54"/>
      <c r="P18" s="31"/>
      <c r="Q18" s="30"/>
      <c r="R18" s="41"/>
      <c r="S18" s="41"/>
      <c r="T18" s="41"/>
      <c r="U18" s="41"/>
      <c r="V18" s="41"/>
      <c r="W18" s="41"/>
      <c r="X18" s="41"/>
    </row>
    <row r="19" spans="2:24" ht="18" customHeight="1" x14ac:dyDescent="0.25">
      <c r="B19" s="42" t="s">
        <v>38</v>
      </c>
      <c r="C19" s="43">
        <v>208749.5</v>
      </c>
      <c r="D19" s="43">
        <v>115752.5</v>
      </c>
      <c r="E19" s="43">
        <v>56040</v>
      </c>
      <c r="F19" s="1733">
        <v>380542</v>
      </c>
      <c r="G19" s="45"/>
      <c r="H19" s="46"/>
      <c r="I19" s="46"/>
      <c r="J19" s="46"/>
      <c r="K19" s="46"/>
      <c r="L19" s="56"/>
      <c r="M19" s="56"/>
      <c r="N19" s="56"/>
      <c r="O19" s="30"/>
      <c r="P19" s="31"/>
      <c r="Q19" s="30"/>
      <c r="R19" s="34"/>
      <c r="S19" s="34"/>
      <c r="T19" s="34"/>
      <c r="U19" s="36"/>
      <c r="V19" s="34"/>
      <c r="W19" s="34"/>
      <c r="X19" s="30"/>
    </row>
    <row r="20" spans="2:24" ht="18" customHeight="1" x14ac:dyDescent="0.25">
      <c r="B20" s="42" t="s">
        <v>39</v>
      </c>
      <c r="C20" s="43">
        <v>228073.58333333334</v>
      </c>
      <c r="D20" s="43">
        <v>111835.41666666667</v>
      </c>
      <c r="E20" s="43">
        <v>40730.416666666664</v>
      </c>
      <c r="F20" s="1733">
        <v>380639.41666666669</v>
      </c>
      <c r="G20" s="45"/>
      <c r="H20" s="46"/>
      <c r="I20" s="46"/>
      <c r="J20" s="46"/>
      <c r="K20" s="46"/>
      <c r="L20" s="56"/>
      <c r="M20" s="56"/>
      <c r="N20" s="56"/>
      <c r="O20" s="41"/>
      <c r="P20" s="31"/>
      <c r="Q20" s="57"/>
      <c r="R20" s="58"/>
      <c r="S20" s="58"/>
      <c r="T20" s="30"/>
      <c r="U20" s="58"/>
      <c r="V20" s="58"/>
      <c r="W20" s="58"/>
      <c r="X20" s="30"/>
    </row>
    <row r="21" spans="2:24" ht="18" customHeight="1" x14ac:dyDescent="0.25">
      <c r="B21" s="42" t="s">
        <v>40</v>
      </c>
      <c r="C21" s="43">
        <v>104937.25</v>
      </c>
      <c r="D21" s="43">
        <v>45311.5</v>
      </c>
      <c r="E21" s="43">
        <v>35324.083333333336</v>
      </c>
      <c r="F21" s="1733">
        <v>185572.83333333334</v>
      </c>
      <c r="G21" s="45"/>
      <c r="H21" s="46"/>
      <c r="I21" s="46"/>
      <c r="J21" s="46"/>
      <c r="K21" s="46"/>
      <c r="L21" s="56"/>
      <c r="M21" s="56"/>
      <c r="N21" s="56"/>
      <c r="O21" s="41"/>
      <c r="P21" s="31"/>
      <c r="Q21" s="57"/>
      <c r="R21" s="58"/>
      <c r="S21" s="58"/>
      <c r="T21" s="30"/>
      <c r="U21" s="58"/>
      <c r="V21" s="58"/>
      <c r="W21" s="58"/>
      <c r="X21" s="30"/>
    </row>
    <row r="22" spans="2:24" ht="18" customHeight="1" x14ac:dyDescent="0.25">
      <c r="B22" s="42" t="s">
        <v>41</v>
      </c>
      <c r="C22" s="43">
        <v>156430.33333333334</v>
      </c>
      <c r="D22" s="43">
        <v>68734.5</v>
      </c>
      <c r="E22" s="43">
        <v>24326.916666666668</v>
      </c>
      <c r="F22" s="1733">
        <v>249491.75</v>
      </c>
      <c r="G22" s="45"/>
      <c r="H22" s="46"/>
      <c r="I22" s="46"/>
      <c r="J22" s="46"/>
      <c r="K22" s="46"/>
      <c r="L22" s="56"/>
      <c r="M22" s="56"/>
      <c r="N22" s="56"/>
      <c r="O22" s="41"/>
      <c r="P22" s="31"/>
      <c r="Q22" s="57"/>
      <c r="R22" s="58"/>
      <c r="S22" s="58"/>
      <c r="T22" s="30"/>
      <c r="U22" s="58"/>
      <c r="V22" s="58"/>
      <c r="W22" s="58"/>
      <c r="X22" s="30"/>
    </row>
    <row r="23" spans="2:24" ht="18" customHeight="1" x14ac:dyDescent="0.25">
      <c r="B23" s="42" t="s">
        <v>42</v>
      </c>
      <c r="C23" s="43">
        <v>16520.083333333332</v>
      </c>
      <c r="D23" s="43">
        <v>21582.833333333332</v>
      </c>
      <c r="E23" s="43">
        <v>4778.416666666667</v>
      </c>
      <c r="F23" s="1733">
        <v>42881.333333333328</v>
      </c>
      <c r="G23" s="45"/>
      <c r="H23" s="46"/>
      <c r="I23" s="46"/>
      <c r="J23" s="46"/>
      <c r="K23" s="46"/>
      <c r="L23" s="56"/>
      <c r="M23" s="56"/>
      <c r="N23" s="56"/>
      <c r="O23" s="41"/>
      <c r="P23" s="31"/>
      <c r="Q23" s="57"/>
      <c r="R23" s="58"/>
      <c r="S23" s="58"/>
      <c r="T23" s="30"/>
      <c r="U23" s="58"/>
      <c r="V23" s="58"/>
      <c r="W23" s="58"/>
      <c r="X23" s="30"/>
    </row>
    <row r="24" spans="2:24" ht="18" customHeight="1" x14ac:dyDescent="0.25">
      <c r="B24" s="42" t="s">
        <v>43</v>
      </c>
      <c r="C24" s="43">
        <v>140.5</v>
      </c>
      <c r="D24" s="43">
        <v>530.75</v>
      </c>
      <c r="E24" s="43">
        <v>36.166666666666664</v>
      </c>
      <c r="F24" s="1733">
        <v>707.41666666666663</v>
      </c>
      <c r="G24" s="45"/>
      <c r="H24" s="46"/>
      <c r="I24" s="46"/>
      <c r="J24" s="46"/>
      <c r="K24" s="46"/>
      <c r="L24" s="56"/>
      <c r="M24" s="56"/>
      <c r="N24" s="56"/>
      <c r="O24" s="41"/>
      <c r="P24" s="31"/>
      <c r="Q24" s="57"/>
      <c r="R24" s="58"/>
      <c r="S24" s="58"/>
      <c r="T24" s="30"/>
      <c r="U24" s="58"/>
      <c r="V24" s="58"/>
      <c r="W24" s="58"/>
      <c r="X24" s="30"/>
    </row>
    <row r="25" spans="2:24" ht="18" customHeight="1" x14ac:dyDescent="0.25">
      <c r="B25" s="59" t="s">
        <v>10</v>
      </c>
      <c r="C25" s="60">
        <v>2439292.916666667</v>
      </c>
      <c r="D25" s="60">
        <v>2031198.0833333335</v>
      </c>
      <c r="E25" s="60">
        <v>579327.41666666651</v>
      </c>
      <c r="F25" s="60">
        <v>5049818.416666667</v>
      </c>
      <c r="G25" s="45"/>
      <c r="H25" s="61"/>
      <c r="I25" s="61"/>
      <c r="J25" s="61"/>
      <c r="K25" s="46"/>
      <c r="L25" s="56"/>
      <c r="M25" s="56"/>
      <c r="N25" s="56"/>
      <c r="O25" s="41"/>
      <c r="P25" s="31"/>
      <c r="Q25" s="57"/>
      <c r="R25" s="58"/>
      <c r="S25" s="58"/>
      <c r="T25" s="30"/>
      <c r="U25" s="58"/>
      <c r="V25" s="58"/>
      <c r="W25" s="58"/>
      <c r="X25" s="30"/>
    </row>
    <row r="26" spans="2:24" ht="25.5" customHeight="1" x14ac:dyDescent="0.25">
      <c r="B26" s="1842" t="s">
        <v>44</v>
      </c>
      <c r="C26" s="1842"/>
      <c r="D26" s="1842"/>
      <c r="E26" s="1842"/>
      <c r="F26" s="1842"/>
      <c r="G26" s="62"/>
      <c r="H26" s="56"/>
      <c r="I26" s="56"/>
      <c r="J26" s="56"/>
      <c r="K26" s="56"/>
      <c r="L26" s="56"/>
      <c r="M26" s="56"/>
      <c r="N26" s="56"/>
      <c r="O26" s="41"/>
      <c r="P26" s="31"/>
      <c r="Q26" s="57"/>
      <c r="R26" s="58"/>
      <c r="S26" s="58"/>
      <c r="T26" s="30"/>
      <c r="U26" s="58"/>
      <c r="V26" s="58"/>
      <c r="W26" s="58"/>
      <c r="X26" s="30"/>
    </row>
    <row r="27" spans="2:24" ht="24" customHeight="1" x14ac:dyDescent="0.25">
      <c r="B27" s="63"/>
      <c r="C27" s="64"/>
      <c r="D27" s="64"/>
      <c r="E27" s="64"/>
      <c r="F27" s="64"/>
      <c r="G27" s="30"/>
      <c r="H27" s="56"/>
      <c r="I27" s="56"/>
      <c r="J27" s="56"/>
      <c r="K27" s="56"/>
      <c r="L27" s="56"/>
      <c r="M27" s="56"/>
      <c r="N27" s="56"/>
      <c r="O27" s="41"/>
      <c r="P27" s="31"/>
      <c r="Q27" s="30"/>
      <c r="R27" s="30"/>
      <c r="S27" s="30"/>
      <c r="T27" s="30"/>
      <c r="U27" s="30"/>
      <c r="V27" s="30"/>
      <c r="W27" s="30"/>
      <c r="X27" s="30"/>
    </row>
    <row r="28" spans="2:24" ht="18" customHeight="1" x14ac:dyDescent="0.25">
      <c r="C28" s="2"/>
      <c r="D28" s="2"/>
      <c r="E28" s="2"/>
      <c r="F28" s="65"/>
      <c r="G28" s="66"/>
      <c r="H28" s="67"/>
      <c r="I28" s="67"/>
      <c r="J28" s="67"/>
      <c r="K28" s="67"/>
      <c r="L28" s="67"/>
      <c r="M28" s="67"/>
      <c r="N28" s="67"/>
      <c r="O28" s="2"/>
      <c r="Q28" s="30"/>
      <c r="R28" s="30"/>
      <c r="S28" s="30"/>
      <c r="T28" s="30"/>
      <c r="U28" s="30"/>
      <c r="V28" s="30"/>
      <c r="W28" s="30"/>
      <c r="X28" s="30"/>
    </row>
    <row r="29" spans="2:24" ht="18" customHeight="1" x14ac:dyDescent="0.25">
      <c r="B29" s="1829" t="s">
        <v>45</v>
      </c>
      <c r="C29" s="1845"/>
      <c r="D29" s="1845"/>
      <c r="E29" s="1845"/>
      <c r="F29" s="1845"/>
      <c r="G29" s="66"/>
      <c r="H29" s="67"/>
      <c r="I29" s="67"/>
      <c r="J29" s="67"/>
      <c r="K29" s="67"/>
      <c r="L29" s="67"/>
      <c r="M29" s="67"/>
      <c r="N29" s="67"/>
      <c r="O29" s="2"/>
      <c r="Q29" s="30"/>
      <c r="R29" s="30"/>
      <c r="S29" s="30"/>
      <c r="T29" s="30"/>
      <c r="U29" s="30"/>
      <c r="V29" s="30"/>
      <c r="W29" s="30"/>
      <c r="X29" s="30"/>
    </row>
    <row r="30" spans="2:24" ht="36" customHeight="1" x14ac:dyDescent="0.25">
      <c r="B30" s="1833" t="s">
        <v>46</v>
      </c>
      <c r="C30" s="1834"/>
      <c r="D30" s="1834"/>
      <c r="E30" s="1834"/>
      <c r="F30" s="1834"/>
      <c r="G30" s="66"/>
      <c r="H30" s="67"/>
      <c r="I30" s="67"/>
      <c r="J30" s="67"/>
      <c r="K30" s="67"/>
      <c r="L30" s="67"/>
      <c r="M30" s="67"/>
      <c r="N30" s="67"/>
      <c r="O30" s="2"/>
      <c r="Q30" s="30"/>
      <c r="R30" s="30"/>
      <c r="S30" s="30"/>
      <c r="T30" s="30"/>
      <c r="U30" s="30"/>
      <c r="V30" s="30"/>
      <c r="W30" s="30"/>
      <c r="X30" s="30"/>
    </row>
    <row r="31" spans="2:24" ht="19.149999999999999" customHeight="1" thickBot="1" x14ac:dyDescent="0.3">
      <c r="B31" s="1835">
        <v>2017</v>
      </c>
      <c r="C31" s="1836"/>
      <c r="D31" s="1836"/>
      <c r="E31" s="1836"/>
      <c r="F31" s="1836"/>
      <c r="G31" s="66"/>
      <c r="H31" s="67"/>
      <c r="I31" s="67"/>
      <c r="J31" s="67"/>
      <c r="K31" s="67"/>
      <c r="L31" s="67"/>
      <c r="M31" s="67"/>
      <c r="N31" s="67"/>
      <c r="O31" s="2"/>
      <c r="Q31" s="30"/>
      <c r="R31" s="30"/>
      <c r="S31" s="30"/>
      <c r="T31" s="30"/>
      <c r="U31" s="30"/>
      <c r="V31" s="30"/>
      <c r="W31" s="30"/>
      <c r="X31" s="30"/>
    </row>
    <row r="32" spans="2:24" ht="18" customHeight="1" x14ac:dyDescent="0.25">
      <c r="B32" s="68"/>
      <c r="C32" s="69"/>
      <c r="D32" s="69"/>
      <c r="E32" s="69"/>
      <c r="F32" s="69"/>
      <c r="G32" s="3"/>
      <c r="I32" s="67"/>
      <c r="J32" s="67"/>
      <c r="K32" s="67"/>
      <c r="L32" s="67"/>
      <c r="M32" s="67"/>
      <c r="N32" s="67"/>
      <c r="O32" s="2"/>
      <c r="Q32" s="30"/>
      <c r="R32" s="30"/>
      <c r="S32" s="30"/>
      <c r="T32" s="30"/>
      <c r="U32" s="30"/>
      <c r="V32" s="30"/>
      <c r="W32" s="30"/>
      <c r="X32" s="30"/>
    </row>
    <row r="33" spans="2:24" ht="18" customHeight="1" x14ac:dyDescent="0.25">
      <c r="B33" s="1837" t="s">
        <v>22</v>
      </c>
      <c r="C33" s="1839" t="s">
        <v>23</v>
      </c>
      <c r="D33" s="1839"/>
      <c r="E33" s="1839"/>
      <c r="F33" s="1840" t="s">
        <v>10</v>
      </c>
      <c r="H33" s="67"/>
      <c r="I33" s="67"/>
      <c r="J33" s="67"/>
      <c r="K33" s="67"/>
      <c r="L33" s="67"/>
      <c r="M33" s="67"/>
      <c r="N33" s="67"/>
      <c r="O33" s="2"/>
      <c r="Q33" s="30"/>
      <c r="R33" s="30"/>
      <c r="S33" s="30"/>
      <c r="T33" s="30"/>
      <c r="U33" s="30"/>
      <c r="V33" s="30"/>
      <c r="W33" s="30"/>
      <c r="X33" s="30"/>
    </row>
    <row r="34" spans="2:24" ht="18" customHeight="1" x14ac:dyDescent="0.25">
      <c r="B34" s="1838"/>
      <c r="C34" s="37" t="s">
        <v>24</v>
      </c>
      <c r="D34" s="37" t="s">
        <v>25</v>
      </c>
      <c r="E34" s="37" t="s">
        <v>26</v>
      </c>
      <c r="F34" s="1841"/>
      <c r="H34" s="67"/>
      <c r="I34" s="67"/>
      <c r="J34" s="67"/>
      <c r="K34" s="67"/>
      <c r="L34" s="67"/>
      <c r="M34" s="67"/>
      <c r="N34" s="67"/>
      <c r="O34" s="2"/>
      <c r="Q34" s="30"/>
      <c r="R34" s="30"/>
      <c r="S34" s="30"/>
      <c r="T34" s="30"/>
      <c r="U34" s="30"/>
      <c r="V34" s="30"/>
      <c r="W34" s="30"/>
      <c r="X34" s="30"/>
    </row>
    <row r="35" spans="2:24" ht="18" customHeight="1" x14ac:dyDescent="0.25">
      <c r="B35" s="42" t="s">
        <v>27</v>
      </c>
      <c r="C35" s="43">
        <v>6274.916666666667</v>
      </c>
      <c r="D35" s="43">
        <v>6387.25</v>
      </c>
      <c r="E35" s="43">
        <v>1440.25</v>
      </c>
      <c r="F35" s="44">
        <v>14102.416666666668</v>
      </c>
      <c r="H35" s="70"/>
      <c r="I35" s="71"/>
      <c r="J35" s="71"/>
      <c r="K35" s="71"/>
      <c r="L35" s="71"/>
      <c r="M35" s="72"/>
      <c r="N35" s="73"/>
      <c r="O35" s="2"/>
      <c r="Q35" s="30"/>
      <c r="R35" s="30"/>
      <c r="S35" s="30"/>
      <c r="T35" s="30"/>
      <c r="U35" s="30"/>
      <c r="V35" s="30"/>
      <c r="W35" s="30"/>
      <c r="X35" s="30"/>
    </row>
    <row r="36" spans="2:24" ht="18" customHeight="1" x14ac:dyDescent="0.25">
      <c r="B36" s="42" t="s">
        <v>28</v>
      </c>
      <c r="C36" s="43">
        <v>249.5</v>
      </c>
      <c r="D36" s="43">
        <v>268.83333333333331</v>
      </c>
      <c r="E36" s="43">
        <v>62.5</v>
      </c>
      <c r="F36" s="44">
        <v>580.83333333333326</v>
      </c>
      <c r="H36" s="70"/>
      <c r="I36" s="71"/>
      <c r="J36" s="71"/>
      <c r="K36" s="71"/>
      <c r="L36" s="71"/>
      <c r="M36" s="72"/>
      <c r="N36" s="73"/>
      <c r="O36" s="30"/>
      <c r="Q36" s="30"/>
      <c r="R36" s="30"/>
      <c r="S36" s="30"/>
      <c r="T36" s="30"/>
      <c r="U36" s="30"/>
      <c r="V36" s="30"/>
      <c r="W36" s="30"/>
      <c r="X36" s="30"/>
    </row>
    <row r="37" spans="2:24" ht="18" customHeight="1" x14ac:dyDescent="0.25">
      <c r="B37" s="42" t="s">
        <v>29</v>
      </c>
      <c r="C37" s="43">
        <v>336.58333333333331</v>
      </c>
      <c r="D37" s="43">
        <v>265.83333333333331</v>
      </c>
      <c r="E37" s="43">
        <v>44.833333333333336</v>
      </c>
      <c r="F37" s="44">
        <v>647.25</v>
      </c>
      <c r="G37" s="13"/>
      <c r="H37" s="70"/>
      <c r="I37" s="71"/>
      <c r="J37" s="71"/>
      <c r="K37" s="71"/>
      <c r="L37" s="71"/>
      <c r="M37" s="72"/>
      <c r="N37" s="74"/>
      <c r="O37" s="30"/>
      <c r="Q37" s="30"/>
      <c r="R37" s="30"/>
      <c r="S37" s="30"/>
      <c r="T37" s="30"/>
      <c r="U37" s="30"/>
      <c r="V37" s="30"/>
      <c r="W37" s="30"/>
      <c r="X37" s="30"/>
    </row>
    <row r="38" spans="2:24" ht="18" customHeight="1" x14ac:dyDescent="0.25">
      <c r="B38" s="42" t="s">
        <v>30</v>
      </c>
      <c r="C38" s="43">
        <v>6079.416666666667</v>
      </c>
      <c r="D38" s="43">
        <v>7922.75</v>
      </c>
      <c r="E38" s="43">
        <v>1795.3333333333333</v>
      </c>
      <c r="F38" s="44">
        <v>15797.500000000002</v>
      </c>
      <c r="G38" s="13"/>
      <c r="H38" s="70"/>
      <c r="I38" s="71"/>
      <c r="J38" s="71"/>
      <c r="K38" s="71"/>
      <c r="L38" s="71"/>
      <c r="M38" s="72"/>
      <c r="N38" s="74"/>
      <c r="O38" s="30"/>
      <c r="Q38" s="30"/>
      <c r="R38" s="30"/>
      <c r="S38" s="30"/>
      <c r="T38" s="30"/>
      <c r="U38" s="30"/>
      <c r="V38" s="30"/>
      <c r="W38" s="30"/>
      <c r="X38" s="30"/>
    </row>
    <row r="39" spans="2:24" ht="18" customHeight="1" x14ac:dyDescent="0.25">
      <c r="B39" s="42" t="s">
        <v>31</v>
      </c>
      <c r="C39" s="49">
        <v>515.41666666666663</v>
      </c>
      <c r="D39" s="49">
        <v>400.91666666666669</v>
      </c>
      <c r="E39" s="49">
        <v>46</v>
      </c>
      <c r="F39" s="44">
        <v>962.33333333333326</v>
      </c>
      <c r="G39" s="13"/>
      <c r="H39" s="70"/>
      <c r="I39" s="71"/>
      <c r="J39" s="71"/>
      <c r="K39" s="71"/>
      <c r="L39" s="71"/>
      <c r="M39" s="72"/>
      <c r="N39" s="74"/>
      <c r="O39" s="30"/>
      <c r="Q39" s="30"/>
      <c r="R39" s="30"/>
      <c r="S39" s="30"/>
      <c r="T39" s="30"/>
      <c r="U39" s="30"/>
      <c r="V39" s="30"/>
      <c r="W39" s="30"/>
      <c r="X39" s="30"/>
    </row>
    <row r="40" spans="2:24" ht="18" customHeight="1" x14ac:dyDescent="0.25">
      <c r="B40" s="42" t="s">
        <v>32</v>
      </c>
      <c r="C40" s="49">
        <v>6635.416666666667</v>
      </c>
      <c r="D40" s="49">
        <v>15290.916666666666</v>
      </c>
      <c r="E40" s="49">
        <v>1505.4166666666667</v>
      </c>
      <c r="F40" s="44">
        <v>23431.75</v>
      </c>
      <c r="G40" s="13"/>
      <c r="H40" s="70"/>
      <c r="I40" s="71"/>
      <c r="J40" s="71"/>
      <c r="K40" s="71"/>
      <c r="L40" s="71"/>
      <c r="M40" s="72"/>
      <c r="N40" s="74"/>
      <c r="O40" s="30"/>
      <c r="Q40" s="30"/>
      <c r="R40" s="30"/>
      <c r="S40" s="30"/>
      <c r="T40" s="30"/>
      <c r="U40" s="30"/>
      <c r="V40" s="30"/>
      <c r="W40" s="30"/>
      <c r="X40" s="30"/>
    </row>
    <row r="41" spans="2:24" ht="18" customHeight="1" x14ac:dyDescent="0.25">
      <c r="B41" s="42" t="s">
        <v>33</v>
      </c>
      <c r="C41" s="49">
        <v>9711.0833333333339</v>
      </c>
      <c r="D41" s="49">
        <v>15506.083333333334</v>
      </c>
      <c r="E41" s="49">
        <v>2200.0833333333335</v>
      </c>
      <c r="F41" s="44">
        <v>27417.25</v>
      </c>
      <c r="G41" s="13"/>
      <c r="H41" s="70"/>
      <c r="I41" s="71"/>
      <c r="J41" s="71"/>
      <c r="K41" s="71"/>
      <c r="L41" s="71"/>
      <c r="M41" s="72"/>
      <c r="N41" s="74"/>
      <c r="O41" s="30"/>
      <c r="Q41" s="30"/>
      <c r="R41" s="30"/>
      <c r="S41" s="30"/>
      <c r="T41" s="30"/>
      <c r="U41" s="30"/>
      <c r="V41" s="30"/>
      <c r="W41" s="30"/>
      <c r="X41" s="30"/>
    </row>
    <row r="42" spans="2:24" ht="18" customHeight="1" x14ac:dyDescent="0.25">
      <c r="B42" s="42" t="s">
        <v>34</v>
      </c>
      <c r="C42" s="43">
        <v>2732.5833333333335</v>
      </c>
      <c r="D42" s="43">
        <v>4071.6666666666665</v>
      </c>
      <c r="E42" s="43">
        <v>618.5</v>
      </c>
      <c r="F42" s="44">
        <v>7422.75</v>
      </c>
      <c r="G42" s="13"/>
      <c r="H42" s="70"/>
      <c r="I42" s="71"/>
      <c r="J42" s="71"/>
      <c r="K42" s="71"/>
      <c r="L42" s="71"/>
      <c r="M42" s="72"/>
      <c r="N42" s="74"/>
      <c r="O42" s="30"/>
      <c r="Q42" s="30"/>
      <c r="R42" s="30"/>
      <c r="S42" s="30"/>
      <c r="T42" s="30"/>
      <c r="U42" s="30"/>
      <c r="V42" s="30"/>
      <c r="W42" s="30"/>
      <c r="X42" s="30"/>
    </row>
    <row r="43" spans="2:24" ht="18" customHeight="1" x14ac:dyDescent="0.25">
      <c r="B43" s="42" t="s">
        <v>35</v>
      </c>
      <c r="C43" s="43">
        <v>6036.5</v>
      </c>
      <c r="D43" s="43">
        <v>9843.5833333333339</v>
      </c>
      <c r="E43" s="43">
        <v>2716.1666666666665</v>
      </c>
      <c r="F43" s="44">
        <v>18596.25</v>
      </c>
      <c r="G43" s="13"/>
      <c r="H43" s="70"/>
      <c r="I43" s="71"/>
      <c r="J43" s="71"/>
      <c r="K43" s="71"/>
      <c r="L43" s="71"/>
      <c r="M43" s="72"/>
      <c r="N43" s="73"/>
    </row>
    <row r="44" spans="2:24" ht="18" customHeight="1" x14ac:dyDescent="0.25">
      <c r="B44" s="42" t="s">
        <v>36</v>
      </c>
      <c r="C44" s="43">
        <v>1398.0833333333333</v>
      </c>
      <c r="D44" s="43">
        <v>1484.25</v>
      </c>
      <c r="E44" s="43">
        <v>205.91666666666666</v>
      </c>
      <c r="F44" s="44">
        <v>3088.2499999999995</v>
      </c>
      <c r="G44" s="13"/>
      <c r="H44" s="70"/>
      <c r="I44" s="71"/>
      <c r="J44" s="71"/>
      <c r="K44" s="71"/>
      <c r="L44" s="71"/>
      <c r="M44" s="72"/>
      <c r="N44" s="73"/>
    </row>
    <row r="45" spans="2:24" ht="18" customHeight="1" x14ac:dyDescent="0.25">
      <c r="B45" s="42" t="s">
        <v>37</v>
      </c>
      <c r="C45" s="43">
        <v>12189.416666666666</v>
      </c>
      <c r="D45" s="43">
        <v>19979.75</v>
      </c>
      <c r="E45" s="43">
        <v>1778.25</v>
      </c>
      <c r="F45" s="44">
        <v>33947.416666666664</v>
      </c>
      <c r="G45" s="13"/>
      <c r="H45" s="70"/>
      <c r="I45" s="71"/>
      <c r="J45" s="71"/>
      <c r="K45" s="71"/>
      <c r="L45" s="71"/>
      <c r="M45" s="72"/>
      <c r="N45" s="73"/>
    </row>
    <row r="46" spans="2:24" ht="18" customHeight="1" x14ac:dyDescent="0.25">
      <c r="B46" s="42" t="s">
        <v>38</v>
      </c>
      <c r="C46" s="43">
        <v>349.91666666666669</v>
      </c>
      <c r="D46" s="43">
        <v>228.33333333333334</v>
      </c>
      <c r="E46" s="43">
        <v>77.166666666666671</v>
      </c>
      <c r="F46" s="44">
        <v>655.41666666666663</v>
      </c>
      <c r="G46" s="13"/>
      <c r="H46" s="70"/>
      <c r="I46" s="71"/>
      <c r="J46" s="71"/>
      <c r="K46" s="71"/>
      <c r="L46" s="71"/>
      <c r="M46" s="72"/>
      <c r="N46" s="73"/>
    </row>
    <row r="47" spans="2:24" ht="18" customHeight="1" x14ac:dyDescent="0.25">
      <c r="B47" s="42" t="s">
        <v>39</v>
      </c>
      <c r="C47" s="43">
        <v>2894.5</v>
      </c>
      <c r="D47" s="43">
        <v>3149.5</v>
      </c>
      <c r="E47" s="43">
        <v>550.41666666666663</v>
      </c>
      <c r="F47" s="44">
        <v>6594.416666666667</v>
      </c>
      <c r="G47" s="13"/>
      <c r="H47" s="70"/>
      <c r="I47" s="71"/>
      <c r="J47" s="71"/>
      <c r="K47" s="71"/>
      <c r="L47" s="71"/>
      <c r="M47" s="72"/>
      <c r="N47" s="73"/>
    </row>
    <row r="48" spans="2:24" ht="18" customHeight="1" x14ac:dyDescent="0.25">
      <c r="B48" s="42" t="s">
        <v>40</v>
      </c>
      <c r="C48" s="43">
        <v>2415.75</v>
      </c>
      <c r="D48" s="43">
        <v>2983.6666666666665</v>
      </c>
      <c r="E48" s="43">
        <v>420.5</v>
      </c>
      <c r="F48" s="44">
        <v>5819.9166666666661</v>
      </c>
      <c r="G48" s="13"/>
      <c r="H48" s="70"/>
      <c r="I48" s="71"/>
      <c r="J48" s="71"/>
      <c r="K48" s="71"/>
      <c r="L48" s="71"/>
      <c r="M48" s="72"/>
      <c r="N48" s="73"/>
    </row>
    <row r="49" spans="2:14" ht="18" customHeight="1" x14ac:dyDescent="0.25">
      <c r="B49" s="42" t="s">
        <v>41</v>
      </c>
      <c r="C49" s="43">
        <v>4719.666666666667</v>
      </c>
      <c r="D49" s="43">
        <v>6223.333333333333</v>
      </c>
      <c r="E49" s="43">
        <v>889.16666666666663</v>
      </c>
      <c r="F49" s="44">
        <v>11832.166666666666</v>
      </c>
      <c r="G49" s="13"/>
      <c r="H49" s="70"/>
      <c r="I49" s="71"/>
      <c r="J49" s="71"/>
      <c r="K49" s="71"/>
      <c r="L49" s="71"/>
      <c r="M49" s="72"/>
      <c r="N49" s="73"/>
    </row>
    <row r="50" spans="2:14" ht="18" customHeight="1" x14ac:dyDescent="0.25">
      <c r="B50" s="42" t="s">
        <v>42</v>
      </c>
      <c r="C50" s="43">
        <v>3359.9166666666665</v>
      </c>
      <c r="D50" s="43">
        <v>4881</v>
      </c>
      <c r="E50" s="43">
        <v>624.08333333333337</v>
      </c>
      <c r="F50" s="44">
        <v>8865</v>
      </c>
      <c r="G50" s="13"/>
      <c r="H50" s="70"/>
      <c r="I50" s="71"/>
      <c r="J50" s="71"/>
      <c r="K50" s="71"/>
      <c r="L50" s="71"/>
      <c r="M50" s="72"/>
      <c r="N50" s="73"/>
    </row>
    <row r="51" spans="2:14" ht="18" customHeight="1" x14ac:dyDescent="0.25">
      <c r="B51" s="42" t="s">
        <v>43</v>
      </c>
      <c r="C51" s="43">
        <v>11.583333333333334</v>
      </c>
      <c r="D51" s="43">
        <v>20</v>
      </c>
      <c r="E51" s="43">
        <v>4.75</v>
      </c>
      <c r="F51" s="44">
        <v>36.333333333333336</v>
      </c>
      <c r="G51" s="13"/>
      <c r="H51" s="70"/>
      <c r="I51" s="71"/>
      <c r="J51" s="71"/>
      <c r="K51" s="71"/>
      <c r="L51" s="71"/>
      <c r="M51" s="72"/>
      <c r="N51" s="73"/>
    </row>
    <row r="52" spans="2:14" ht="18" customHeight="1" x14ac:dyDescent="0.25">
      <c r="B52" s="27" t="s">
        <v>10</v>
      </c>
      <c r="C52" s="60">
        <v>65910.25</v>
      </c>
      <c r="D52" s="60">
        <v>98907.666666666672</v>
      </c>
      <c r="E52" s="60">
        <v>14979.33333333333</v>
      </c>
      <c r="F52" s="60">
        <v>179797.25000000003</v>
      </c>
      <c r="G52" s="2"/>
    </row>
    <row r="53" spans="2:14" x14ac:dyDescent="0.25">
      <c r="B53" s="1842" t="s">
        <v>47</v>
      </c>
      <c r="C53" s="1842"/>
      <c r="D53" s="1842"/>
      <c r="E53" s="1842"/>
      <c r="F53" s="1842"/>
    </row>
    <row r="54" spans="2:14" x14ac:dyDescent="0.25">
      <c r="B54" s="1843"/>
      <c r="C54" s="1844"/>
      <c r="D54" s="1844"/>
      <c r="E54" s="1844"/>
      <c r="F54" s="1844"/>
    </row>
    <row r="55" spans="2:14" x14ac:dyDescent="0.25">
      <c r="B55" s="75"/>
      <c r="C55" s="76"/>
      <c r="D55" s="76"/>
      <c r="E55" s="76"/>
      <c r="F55" s="76"/>
    </row>
    <row r="56" spans="2:14" x14ac:dyDescent="0.25">
      <c r="B56" s="77"/>
      <c r="C56" s="78"/>
      <c r="D56" s="78"/>
      <c r="E56" s="78"/>
      <c r="F56" s="78"/>
      <c r="G56" s="13"/>
      <c r="H56" s="13"/>
      <c r="I56" s="13"/>
      <c r="J56" s="13"/>
      <c r="K56" s="13"/>
      <c r="L56" s="13"/>
      <c r="M56" s="13"/>
      <c r="N56" s="13"/>
    </row>
    <row r="57" spans="2:14" x14ac:dyDescent="0.25">
      <c r="B57" s="63"/>
      <c r="C57" s="79"/>
      <c r="D57" s="79"/>
      <c r="E57" s="79"/>
      <c r="F57" s="79"/>
      <c r="G57" s="13"/>
      <c r="H57" s="13"/>
      <c r="I57" s="13"/>
      <c r="J57" s="13"/>
      <c r="K57" s="13"/>
      <c r="L57" s="13"/>
      <c r="M57" s="13"/>
      <c r="N57" s="13"/>
    </row>
    <row r="58" spans="2:14" x14ac:dyDescent="0.25">
      <c r="G58" s="13"/>
      <c r="H58" s="13"/>
      <c r="I58" s="13"/>
      <c r="J58" s="13"/>
      <c r="K58" s="13"/>
      <c r="L58" s="13"/>
      <c r="M58" s="13"/>
      <c r="N58" s="13"/>
    </row>
    <row r="59" spans="2:14" x14ac:dyDescent="0.25">
      <c r="G59" s="13"/>
      <c r="H59" s="13"/>
      <c r="I59" s="13"/>
      <c r="J59" s="13"/>
      <c r="K59" s="13"/>
      <c r="L59" s="13"/>
      <c r="M59" s="13"/>
      <c r="N59" s="13"/>
    </row>
    <row r="60" spans="2:14" x14ac:dyDescent="0.25">
      <c r="G60" s="13"/>
      <c r="H60" s="13"/>
      <c r="I60" s="13"/>
      <c r="J60" s="13"/>
      <c r="K60" s="13"/>
      <c r="L60" s="13"/>
      <c r="M60" s="13"/>
      <c r="N60" s="13"/>
    </row>
    <row r="61" spans="2:14" x14ac:dyDescent="0.25">
      <c r="G61" s="13"/>
      <c r="H61" s="13"/>
      <c r="I61" s="13"/>
      <c r="J61" s="13"/>
      <c r="K61" s="13"/>
      <c r="L61" s="13"/>
      <c r="M61" s="13"/>
      <c r="N61" s="13"/>
    </row>
    <row r="62" spans="2:14" x14ac:dyDescent="0.25">
      <c r="G62" s="13"/>
      <c r="H62" s="13"/>
      <c r="I62" s="13"/>
      <c r="J62" s="13"/>
      <c r="K62" s="13"/>
      <c r="L62" s="13"/>
      <c r="M62" s="13"/>
      <c r="N62" s="13"/>
    </row>
    <row r="63" spans="2:14" x14ac:dyDescent="0.25">
      <c r="G63" s="13"/>
      <c r="H63" s="13"/>
      <c r="I63" s="13"/>
      <c r="J63" s="13"/>
      <c r="K63" s="13"/>
      <c r="L63" s="13"/>
      <c r="M63" s="13"/>
      <c r="N63" s="13"/>
    </row>
    <row r="64" spans="2:14" x14ac:dyDescent="0.25">
      <c r="G64" s="13"/>
      <c r="H64" s="13"/>
      <c r="I64" s="13"/>
      <c r="J64" s="13"/>
      <c r="K64" s="13"/>
      <c r="L64" s="13"/>
      <c r="M64" s="13"/>
      <c r="N64" s="13"/>
    </row>
    <row r="65" spans="7:14" x14ac:dyDescent="0.25">
      <c r="G65" s="13"/>
      <c r="H65" s="13"/>
      <c r="I65" s="13"/>
      <c r="J65" s="13"/>
      <c r="K65" s="13"/>
      <c r="L65" s="13"/>
      <c r="M65" s="13"/>
      <c r="N65" s="13"/>
    </row>
    <row r="66" spans="7:14" x14ac:dyDescent="0.25">
      <c r="G66" s="13"/>
      <c r="H66" s="13"/>
      <c r="I66" s="13"/>
      <c r="J66" s="13"/>
      <c r="K66" s="13"/>
      <c r="L66" s="13"/>
      <c r="M66" s="13"/>
      <c r="N66" s="13"/>
    </row>
    <row r="67" spans="7:14" x14ac:dyDescent="0.25">
      <c r="G67" s="13"/>
      <c r="H67" s="13"/>
      <c r="I67" s="13"/>
      <c r="J67" s="13"/>
      <c r="K67" s="13"/>
      <c r="L67" s="13"/>
      <c r="M67" s="13"/>
      <c r="N67" s="13"/>
    </row>
    <row r="68" spans="7:14" x14ac:dyDescent="0.25">
      <c r="G68" s="13"/>
      <c r="H68" s="13"/>
      <c r="I68" s="13"/>
      <c r="J68" s="13"/>
      <c r="K68" s="13"/>
      <c r="L68" s="13"/>
      <c r="M68" s="13"/>
      <c r="N68" s="13"/>
    </row>
    <row r="69" spans="7:14" x14ac:dyDescent="0.25">
      <c r="G69" s="13"/>
      <c r="H69" s="13"/>
      <c r="I69" s="13"/>
      <c r="J69" s="13"/>
      <c r="K69" s="13"/>
      <c r="L69" s="13"/>
      <c r="M69" s="13"/>
      <c r="N69" s="13"/>
    </row>
    <row r="70" spans="7:14" x14ac:dyDescent="0.25">
      <c r="G70" s="13"/>
      <c r="H70" s="13"/>
      <c r="I70" s="13"/>
      <c r="J70" s="13"/>
      <c r="K70" s="13"/>
      <c r="L70" s="13"/>
      <c r="M70" s="13"/>
      <c r="N70" s="13"/>
    </row>
    <row r="71" spans="7:14" x14ac:dyDescent="0.25">
      <c r="H71" s="13"/>
      <c r="I71" s="13"/>
      <c r="J71" s="13"/>
      <c r="K71" s="13"/>
      <c r="L71" s="13"/>
      <c r="M71" s="13"/>
      <c r="N71" s="13"/>
    </row>
    <row r="72" spans="7:14" x14ac:dyDescent="0.25">
      <c r="H72" s="13"/>
      <c r="I72" s="13"/>
      <c r="J72" s="13"/>
      <c r="K72" s="13"/>
      <c r="L72" s="13"/>
      <c r="M72" s="13"/>
      <c r="N72" s="13"/>
    </row>
    <row r="73" spans="7:14" x14ac:dyDescent="0.25">
      <c r="H73" s="13"/>
      <c r="I73" s="13"/>
      <c r="J73" s="13"/>
      <c r="K73" s="13"/>
      <c r="L73" s="13"/>
      <c r="M73" s="13"/>
      <c r="N73" s="13"/>
    </row>
  </sheetData>
  <mergeCells count="15">
    <mergeCell ref="B53:F53"/>
    <mergeCell ref="B54:F54"/>
    <mergeCell ref="B26:F26"/>
    <mergeCell ref="B29:F29"/>
    <mergeCell ref="B30:F30"/>
    <mergeCell ref="B31:F31"/>
    <mergeCell ref="B33:B34"/>
    <mergeCell ref="C33:E33"/>
    <mergeCell ref="F33:F34"/>
    <mergeCell ref="B2:F2"/>
    <mergeCell ref="B3:F3"/>
    <mergeCell ref="B4:F4"/>
    <mergeCell ref="B6:B7"/>
    <mergeCell ref="C6:E6"/>
    <mergeCell ref="F6:F7"/>
  </mergeCells>
  <hyperlinks>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75"/>
  <sheetViews>
    <sheetView showGridLines="0" zoomScale="90" zoomScaleNormal="90" workbookViewId="0"/>
  </sheetViews>
  <sheetFormatPr baseColWidth="10" defaultRowHeight="15" x14ac:dyDescent="0.2"/>
  <cols>
    <col min="1" max="1" width="23.7109375" style="80" customWidth="1"/>
    <col min="2" max="2" width="7.7109375" style="184" customWidth="1"/>
    <col min="3" max="3" width="13.28515625" style="80" customWidth="1"/>
    <col min="4" max="4" width="17.42578125" style="80" customWidth="1"/>
    <col min="5" max="5" width="25.5703125" style="80" customWidth="1"/>
    <col min="6" max="6" width="18.42578125" style="503" customWidth="1"/>
    <col min="7" max="7" width="81.85546875" style="80" customWidth="1"/>
    <col min="8" max="257" width="11.42578125" style="80"/>
    <col min="258" max="258" width="7.7109375" style="80" customWidth="1"/>
    <col min="259" max="259" width="10" style="80" customWidth="1"/>
    <col min="260" max="260" width="14.42578125" style="80" customWidth="1"/>
    <col min="261" max="261" width="21.85546875" style="80" customWidth="1"/>
    <col min="262" max="262" width="21.42578125" style="80" customWidth="1"/>
    <col min="263" max="263" width="34.85546875" style="80" customWidth="1"/>
    <col min="264" max="513" width="11.42578125" style="80"/>
    <col min="514" max="514" width="7.7109375" style="80" customWidth="1"/>
    <col min="515" max="515" width="10" style="80" customWidth="1"/>
    <col min="516" max="516" width="14.42578125" style="80" customWidth="1"/>
    <col min="517" max="517" width="21.85546875" style="80" customWidth="1"/>
    <col min="518" max="518" width="21.42578125" style="80" customWidth="1"/>
    <col min="519" max="519" width="34.85546875" style="80" customWidth="1"/>
    <col min="520" max="769" width="11.42578125" style="80"/>
    <col min="770" max="770" width="7.7109375" style="80" customWidth="1"/>
    <col min="771" max="771" width="10" style="80" customWidth="1"/>
    <col min="772" max="772" width="14.42578125" style="80" customWidth="1"/>
    <col min="773" max="773" width="21.85546875" style="80" customWidth="1"/>
    <col min="774" max="774" width="21.42578125" style="80" customWidth="1"/>
    <col min="775" max="775" width="34.85546875" style="80" customWidth="1"/>
    <col min="776" max="1025" width="11.42578125" style="80"/>
    <col min="1026" max="1026" width="7.7109375" style="80" customWidth="1"/>
    <col min="1027" max="1027" width="10" style="80" customWidth="1"/>
    <col min="1028" max="1028" width="14.42578125" style="80" customWidth="1"/>
    <col min="1029" max="1029" width="21.85546875" style="80" customWidth="1"/>
    <col min="1030" max="1030" width="21.42578125" style="80" customWidth="1"/>
    <col min="1031" max="1031" width="34.85546875" style="80" customWidth="1"/>
    <col min="1032" max="1281" width="11.42578125" style="80"/>
    <col min="1282" max="1282" width="7.7109375" style="80" customWidth="1"/>
    <col min="1283" max="1283" width="10" style="80" customWidth="1"/>
    <col min="1284" max="1284" width="14.42578125" style="80" customWidth="1"/>
    <col min="1285" max="1285" width="21.85546875" style="80" customWidth="1"/>
    <col min="1286" max="1286" width="21.42578125" style="80" customWidth="1"/>
    <col min="1287" max="1287" width="34.85546875" style="80" customWidth="1"/>
    <col min="1288" max="1537" width="11.42578125" style="80"/>
    <col min="1538" max="1538" width="7.7109375" style="80" customWidth="1"/>
    <col min="1539" max="1539" width="10" style="80" customWidth="1"/>
    <col min="1540" max="1540" width="14.42578125" style="80" customWidth="1"/>
    <col min="1541" max="1541" width="21.85546875" style="80" customWidth="1"/>
    <col min="1542" max="1542" width="21.42578125" style="80" customWidth="1"/>
    <col min="1543" max="1543" width="34.85546875" style="80" customWidth="1"/>
    <col min="1544" max="1793" width="11.42578125" style="80"/>
    <col min="1794" max="1794" width="7.7109375" style="80" customWidth="1"/>
    <col min="1795" max="1795" width="10" style="80" customWidth="1"/>
    <col min="1796" max="1796" width="14.42578125" style="80" customWidth="1"/>
    <col min="1797" max="1797" width="21.85546875" style="80" customWidth="1"/>
    <col min="1798" max="1798" width="21.42578125" style="80" customWidth="1"/>
    <col min="1799" max="1799" width="34.85546875" style="80" customWidth="1"/>
    <col min="1800" max="2049" width="11.42578125" style="80"/>
    <col min="2050" max="2050" width="7.7109375" style="80" customWidth="1"/>
    <col min="2051" max="2051" width="10" style="80" customWidth="1"/>
    <col min="2052" max="2052" width="14.42578125" style="80" customWidth="1"/>
    <col min="2053" max="2053" width="21.85546875" style="80" customWidth="1"/>
    <col min="2054" max="2054" width="21.42578125" style="80" customWidth="1"/>
    <col min="2055" max="2055" width="34.85546875" style="80" customWidth="1"/>
    <col min="2056" max="2305" width="11.42578125" style="80"/>
    <col min="2306" max="2306" width="7.7109375" style="80" customWidth="1"/>
    <col min="2307" max="2307" width="10" style="80" customWidth="1"/>
    <col min="2308" max="2308" width="14.42578125" style="80" customWidth="1"/>
    <col min="2309" max="2309" width="21.85546875" style="80" customWidth="1"/>
    <col min="2310" max="2310" width="21.42578125" style="80" customWidth="1"/>
    <col min="2311" max="2311" width="34.85546875" style="80" customWidth="1"/>
    <col min="2312" max="2561" width="11.42578125" style="80"/>
    <col min="2562" max="2562" width="7.7109375" style="80" customWidth="1"/>
    <col min="2563" max="2563" width="10" style="80" customWidth="1"/>
    <col min="2564" max="2564" width="14.42578125" style="80" customWidth="1"/>
    <col min="2565" max="2565" width="21.85546875" style="80" customWidth="1"/>
    <col min="2566" max="2566" width="21.42578125" style="80" customWidth="1"/>
    <col min="2567" max="2567" width="34.85546875" style="80" customWidth="1"/>
    <col min="2568" max="2817" width="11.42578125" style="80"/>
    <col min="2818" max="2818" width="7.7109375" style="80" customWidth="1"/>
    <col min="2819" max="2819" width="10" style="80" customWidth="1"/>
    <col min="2820" max="2820" width="14.42578125" style="80" customWidth="1"/>
    <col min="2821" max="2821" width="21.85546875" style="80" customWidth="1"/>
    <col min="2822" max="2822" width="21.42578125" style="80" customWidth="1"/>
    <col min="2823" max="2823" width="34.85546875" style="80" customWidth="1"/>
    <col min="2824" max="3073" width="11.42578125" style="80"/>
    <col min="3074" max="3074" width="7.7109375" style="80" customWidth="1"/>
    <col min="3075" max="3075" width="10" style="80" customWidth="1"/>
    <col min="3076" max="3076" width="14.42578125" style="80" customWidth="1"/>
    <col min="3077" max="3077" width="21.85546875" style="80" customWidth="1"/>
    <col min="3078" max="3078" width="21.42578125" style="80" customWidth="1"/>
    <col min="3079" max="3079" width="34.85546875" style="80" customWidth="1"/>
    <col min="3080" max="3329" width="11.42578125" style="80"/>
    <col min="3330" max="3330" width="7.7109375" style="80" customWidth="1"/>
    <col min="3331" max="3331" width="10" style="80" customWidth="1"/>
    <col min="3332" max="3332" width="14.42578125" style="80" customWidth="1"/>
    <col min="3333" max="3333" width="21.85546875" style="80" customWidth="1"/>
    <col min="3334" max="3334" width="21.42578125" style="80" customWidth="1"/>
    <col min="3335" max="3335" width="34.85546875" style="80" customWidth="1"/>
    <col min="3336" max="3585" width="11.42578125" style="80"/>
    <col min="3586" max="3586" width="7.7109375" style="80" customWidth="1"/>
    <col min="3587" max="3587" width="10" style="80" customWidth="1"/>
    <col min="3588" max="3588" width="14.42578125" style="80" customWidth="1"/>
    <col min="3589" max="3589" width="21.85546875" style="80" customWidth="1"/>
    <col min="3590" max="3590" width="21.42578125" style="80" customWidth="1"/>
    <col min="3591" max="3591" width="34.85546875" style="80" customWidth="1"/>
    <col min="3592" max="3841" width="11.42578125" style="80"/>
    <col min="3842" max="3842" width="7.7109375" style="80" customWidth="1"/>
    <col min="3843" max="3843" width="10" style="80" customWidth="1"/>
    <col min="3844" max="3844" width="14.42578125" style="80" customWidth="1"/>
    <col min="3845" max="3845" width="21.85546875" style="80" customWidth="1"/>
    <col min="3846" max="3846" width="21.42578125" style="80" customWidth="1"/>
    <col min="3847" max="3847" width="34.85546875" style="80" customWidth="1"/>
    <col min="3848" max="4097" width="11.42578125" style="80"/>
    <col min="4098" max="4098" width="7.7109375" style="80" customWidth="1"/>
    <col min="4099" max="4099" width="10" style="80" customWidth="1"/>
    <col min="4100" max="4100" width="14.42578125" style="80" customWidth="1"/>
    <col min="4101" max="4101" width="21.85546875" style="80" customWidth="1"/>
    <col min="4102" max="4102" width="21.42578125" style="80" customWidth="1"/>
    <col min="4103" max="4103" width="34.85546875" style="80" customWidth="1"/>
    <col min="4104" max="4353" width="11.42578125" style="80"/>
    <col min="4354" max="4354" width="7.7109375" style="80" customWidth="1"/>
    <col min="4355" max="4355" width="10" style="80" customWidth="1"/>
    <col min="4356" max="4356" width="14.42578125" style="80" customWidth="1"/>
    <col min="4357" max="4357" width="21.85546875" style="80" customWidth="1"/>
    <col min="4358" max="4358" width="21.42578125" style="80" customWidth="1"/>
    <col min="4359" max="4359" width="34.85546875" style="80" customWidth="1"/>
    <col min="4360" max="4609" width="11.42578125" style="80"/>
    <col min="4610" max="4610" width="7.7109375" style="80" customWidth="1"/>
    <col min="4611" max="4611" width="10" style="80" customWidth="1"/>
    <col min="4612" max="4612" width="14.42578125" style="80" customWidth="1"/>
    <col min="4613" max="4613" width="21.85546875" style="80" customWidth="1"/>
    <col min="4614" max="4614" width="21.42578125" style="80" customWidth="1"/>
    <col min="4615" max="4615" width="34.85546875" style="80" customWidth="1"/>
    <col min="4616" max="4865" width="11.42578125" style="80"/>
    <col min="4866" max="4866" width="7.7109375" style="80" customWidth="1"/>
    <col min="4867" max="4867" width="10" style="80" customWidth="1"/>
    <col min="4868" max="4868" width="14.42578125" style="80" customWidth="1"/>
    <col min="4869" max="4869" width="21.85546875" style="80" customWidth="1"/>
    <col min="4870" max="4870" width="21.42578125" style="80" customWidth="1"/>
    <col min="4871" max="4871" width="34.85546875" style="80" customWidth="1"/>
    <col min="4872" max="5121" width="11.42578125" style="80"/>
    <col min="5122" max="5122" width="7.7109375" style="80" customWidth="1"/>
    <col min="5123" max="5123" width="10" style="80" customWidth="1"/>
    <col min="5124" max="5124" width="14.42578125" style="80" customWidth="1"/>
    <col min="5125" max="5125" width="21.85546875" style="80" customWidth="1"/>
    <col min="5126" max="5126" width="21.42578125" style="80" customWidth="1"/>
    <col min="5127" max="5127" width="34.85546875" style="80" customWidth="1"/>
    <col min="5128" max="5377" width="11.42578125" style="80"/>
    <col min="5378" max="5378" width="7.7109375" style="80" customWidth="1"/>
    <col min="5379" max="5379" width="10" style="80" customWidth="1"/>
    <col min="5380" max="5380" width="14.42578125" style="80" customWidth="1"/>
    <col min="5381" max="5381" width="21.85546875" style="80" customWidth="1"/>
    <col min="5382" max="5382" width="21.42578125" style="80" customWidth="1"/>
    <col min="5383" max="5383" width="34.85546875" style="80" customWidth="1"/>
    <col min="5384" max="5633" width="11.42578125" style="80"/>
    <col min="5634" max="5634" width="7.7109375" style="80" customWidth="1"/>
    <col min="5635" max="5635" width="10" style="80" customWidth="1"/>
    <col min="5636" max="5636" width="14.42578125" style="80" customWidth="1"/>
    <col min="5637" max="5637" width="21.85546875" style="80" customWidth="1"/>
    <col min="5638" max="5638" width="21.42578125" style="80" customWidth="1"/>
    <col min="5639" max="5639" width="34.85546875" style="80" customWidth="1"/>
    <col min="5640" max="5889" width="11.42578125" style="80"/>
    <col min="5890" max="5890" width="7.7109375" style="80" customWidth="1"/>
    <col min="5891" max="5891" width="10" style="80" customWidth="1"/>
    <col min="5892" max="5892" width="14.42578125" style="80" customWidth="1"/>
    <col min="5893" max="5893" width="21.85546875" style="80" customWidth="1"/>
    <col min="5894" max="5894" width="21.42578125" style="80" customWidth="1"/>
    <col min="5895" max="5895" width="34.85546875" style="80" customWidth="1"/>
    <col min="5896" max="6145" width="11.42578125" style="80"/>
    <col min="6146" max="6146" width="7.7109375" style="80" customWidth="1"/>
    <col min="6147" max="6147" width="10" style="80" customWidth="1"/>
    <col min="6148" max="6148" width="14.42578125" style="80" customWidth="1"/>
    <col min="6149" max="6149" width="21.85546875" style="80" customWidth="1"/>
    <col min="6150" max="6150" width="21.42578125" style="80" customWidth="1"/>
    <col min="6151" max="6151" width="34.85546875" style="80" customWidth="1"/>
    <col min="6152" max="6401" width="11.42578125" style="80"/>
    <col min="6402" max="6402" width="7.7109375" style="80" customWidth="1"/>
    <col min="6403" max="6403" width="10" style="80" customWidth="1"/>
    <col min="6404" max="6404" width="14.42578125" style="80" customWidth="1"/>
    <col min="6405" max="6405" width="21.85546875" style="80" customWidth="1"/>
    <col min="6406" max="6406" width="21.42578125" style="80" customWidth="1"/>
    <col min="6407" max="6407" width="34.85546875" style="80" customWidth="1"/>
    <col min="6408" max="6657" width="11.42578125" style="80"/>
    <col min="6658" max="6658" width="7.7109375" style="80" customWidth="1"/>
    <col min="6659" max="6659" width="10" style="80" customWidth="1"/>
    <col min="6660" max="6660" width="14.42578125" style="80" customWidth="1"/>
    <col min="6661" max="6661" width="21.85546875" style="80" customWidth="1"/>
    <col min="6662" max="6662" width="21.42578125" style="80" customWidth="1"/>
    <col min="6663" max="6663" width="34.85546875" style="80" customWidth="1"/>
    <col min="6664" max="6913" width="11.42578125" style="80"/>
    <col min="6914" max="6914" width="7.7109375" style="80" customWidth="1"/>
    <col min="6915" max="6915" width="10" style="80" customWidth="1"/>
    <col min="6916" max="6916" width="14.42578125" style="80" customWidth="1"/>
    <col min="6917" max="6917" width="21.85546875" style="80" customWidth="1"/>
    <col min="6918" max="6918" width="21.42578125" style="80" customWidth="1"/>
    <col min="6919" max="6919" width="34.85546875" style="80" customWidth="1"/>
    <col min="6920" max="7169" width="11.42578125" style="80"/>
    <col min="7170" max="7170" width="7.7109375" style="80" customWidth="1"/>
    <col min="7171" max="7171" width="10" style="80" customWidth="1"/>
    <col min="7172" max="7172" width="14.42578125" style="80" customWidth="1"/>
    <col min="7173" max="7173" width="21.85546875" style="80" customWidth="1"/>
    <col min="7174" max="7174" width="21.42578125" style="80" customWidth="1"/>
    <col min="7175" max="7175" width="34.85546875" style="80" customWidth="1"/>
    <col min="7176" max="7425" width="11.42578125" style="80"/>
    <col min="7426" max="7426" width="7.7109375" style="80" customWidth="1"/>
    <col min="7427" max="7427" width="10" style="80" customWidth="1"/>
    <col min="7428" max="7428" width="14.42578125" style="80" customWidth="1"/>
    <col min="7429" max="7429" width="21.85546875" style="80" customWidth="1"/>
    <col min="7430" max="7430" width="21.42578125" style="80" customWidth="1"/>
    <col min="7431" max="7431" width="34.85546875" style="80" customWidth="1"/>
    <col min="7432" max="7681" width="11.42578125" style="80"/>
    <col min="7682" max="7682" width="7.7109375" style="80" customWidth="1"/>
    <col min="7683" max="7683" width="10" style="80" customWidth="1"/>
    <col min="7684" max="7684" width="14.42578125" style="80" customWidth="1"/>
    <col min="7685" max="7685" width="21.85546875" style="80" customWidth="1"/>
    <col min="7686" max="7686" width="21.42578125" style="80" customWidth="1"/>
    <col min="7687" max="7687" width="34.85546875" style="80" customWidth="1"/>
    <col min="7688" max="7937" width="11.42578125" style="80"/>
    <col min="7938" max="7938" width="7.7109375" style="80" customWidth="1"/>
    <col min="7939" max="7939" width="10" style="80" customWidth="1"/>
    <col min="7940" max="7940" width="14.42578125" style="80" customWidth="1"/>
    <col min="7941" max="7941" width="21.85546875" style="80" customWidth="1"/>
    <col min="7942" max="7942" width="21.42578125" style="80" customWidth="1"/>
    <col min="7943" max="7943" width="34.85546875" style="80" customWidth="1"/>
    <col min="7944" max="8193" width="11.42578125" style="80"/>
    <col min="8194" max="8194" width="7.7109375" style="80" customWidth="1"/>
    <col min="8195" max="8195" width="10" style="80" customWidth="1"/>
    <col min="8196" max="8196" width="14.42578125" style="80" customWidth="1"/>
    <col min="8197" max="8197" width="21.85546875" style="80" customWidth="1"/>
    <col min="8198" max="8198" width="21.42578125" style="80" customWidth="1"/>
    <col min="8199" max="8199" width="34.85546875" style="80" customWidth="1"/>
    <col min="8200" max="8449" width="11.42578125" style="80"/>
    <col min="8450" max="8450" width="7.7109375" style="80" customWidth="1"/>
    <col min="8451" max="8451" width="10" style="80" customWidth="1"/>
    <col min="8452" max="8452" width="14.42578125" style="80" customWidth="1"/>
    <col min="8453" max="8453" width="21.85546875" style="80" customWidth="1"/>
    <col min="8454" max="8454" width="21.42578125" style="80" customWidth="1"/>
    <col min="8455" max="8455" width="34.85546875" style="80" customWidth="1"/>
    <col min="8456" max="8705" width="11.42578125" style="80"/>
    <col min="8706" max="8706" width="7.7109375" style="80" customWidth="1"/>
    <col min="8707" max="8707" width="10" style="80" customWidth="1"/>
    <col min="8708" max="8708" width="14.42578125" style="80" customWidth="1"/>
    <col min="8709" max="8709" width="21.85546875" style="80" customWidth="1"/>
    <col min="8710" max="8710" width="21.42578125" style="80" customWidth="1"/>
    <col min="8711" max="8711" width="34.85546875" style="80" customWidth="1"/>
    <col min="8712" max="8961" width="11.42578125" style="80"/>
    <col min="8962" max="8962" width="7.7109375" style="80" customWidth="1"/>
    <col min="8963" max="8963" width="10" style="80" customWidth="1"/>
    <col min="8964" max="8964" width="14.42578125" style="80" customWidth="1"/>
    <col min="8965" max="8965" width="21.85546875" style="80" customWidth="1"/>
    <col min="8966" max="8966" width="21.42578125" style="80" customWidth="1"/>
    <col min="8967" max="8967" width="34.85546875" style="80" customWidth="1"/>
    <col min="8968" max="9217" width="11.42578125" style="80"/>
    <col min="9218" max="9218" width="7.7109375" style="80" customWidth="1"/>
    <col min="9219" max="9219" width="10" style="80" customWidth="1"/>
    <col min="9220" max="9220" width="14.42578125" style="80" customWidth="1"/>
    <col min="9221" max="9221" width="21.85546875" style="80" customWidth="1"/>
    <col min="9222" max="9222" width="21.42578125" style="80" customWidth="1"/>
    <col min="9223" max="9223" width="34.85546875" style="80" customWidth="1"/>
    <col min="9224" max="9473" width="11.42578125" style="80"/>
    <col min="9474" max="9474" width="7.7109375" style="80" customWidth="1"/>
    <col min="9475" max="9475" width="10" style="80" customWidth="1"/>
    <col min="9476" max="9476" width="14.42578125" style="80" customWidth="1"/>
    <col min="9477" max="9477" width="21.85546875" style="80" customWidth="1"/>
    <col min="9478" max="9478" width="21.42578125" style="80" customWidth="1"/>
    <col min="9479" max="9479" width="34.85546875" style="80" customWidth="1"/>
    <col min="9480" max="9729" width="11.42578125" style="80"/>
    <col min="9730" max="9730" width="7.7109375" style="80" customWidth="1"/>
    <col min="9731" max="9731" width="10" style="80" customWidth="1"/>
    <col min="9732" max="9732" width="14.42578125" style="80" customWidth="1"/>
    <col min="9733" max="9733" width="21.85546875" style="80" customWidth="1"/>
    <col min="9734" max="9734" width="21.42578125" style="80" customWidth="1"/>
    <col min="9735" max="9735" width="34.85546875" style="80" customWidth="1"/>
    <col min="9736" max="9985" width="11.42578125" style="80"/>
    <col min="9986" max="9986" width="7.7109375" style="80" customWidth="1"/>
    <col min="9987" max="9987" width="10" style="80" customWidth="1"/>
    <col min="9988" max="9988" width="14.42578125" style="80" customWidth="1"/>
    <col min="9989" max="9989" width="21.85546875" style="80" customWidth="1"/>
    <col min="9990" max="9990" width="21.42578125" style="80" customWidth="1"/>
    <col min="9991" max="9991" width="34.85546875" style="80" customWidth="1"/>
    <col min="9992" max="10241" width="11.42578125" style="80"/>
    <col min="10242" max="10242" width="7.7109375" style="80" customWidth="1"/>
    <col min="10243" max="10243" width="10" style="80" customWidth="1"/>
    <col min="10244" max="10244" width="14.42578125" style="80" customWidth="1"/>
    <col min="10245" max="10245" width="21.85546875" style="80" customWidth="1"/>
    <col min="10246" max="10246" width="21.42578125" style="80" customWidth="1"/>
    <col min="10247" max="10247" width="34.85546875" style="80" customWidth="1"/>
    <col min="10248" max="10497" width="11.42578125" style="80"/>
    <col min="10498" max="10498" width="7.7109375" style="80" customWidth="1"/>
    <col min="10499" max="10499" width="10" style="80" customWidth="1"/>
    <col min="10500" max="10500" width="14.42578125" style="80" customWidth="1"/>
    <col min="10501" max="10501" width="21.85546875" style="80" customWidth="1"/>
    <col min="10502" max="10502" width="21.42578125" style="80" customWidth="1"/>
    <col min="10503" max="10503" width="34.85546875" style="80" customWidth="1"/>
    <col min="10504" max="10753" width="11.42578125" style="80"/>
    <col min="10754" max="10754" width="7.7109375" style="80" customWidth="1"/>
    <col min="10755" max="10755" width="10" style="80" customWidth="1"/>
    <col min="10756" max="10756" width="14.42578125" style="80" customWidth="1"/>
    <col min="10757" max="10757" width="21.85546875" style="80" customWidth="1"/>
    <col min="10758" max="10758" width="21.42578125" style="80" customWidth="1"/>
    <col min="10759" max="10759" width="34.85546875" style="80" customWidth="1"/>
    <col min="10760" max="11009" width="11.42578125" style="80"/>
    <col min="11010" max="11010" width="7.7109375" style="80" customWidth="1"/>
    <col min="11011" max="11011" width="10" style="80" customWidth="1"/>
    <col min="11012" max="11012" width="14.42578125" style="80" customWidth="1"/>
    <col min="11013" max="11013" width="21.85546875" style="80" customWidth="1"/>
    <col min="11014" max="11014" width="21.42578125" style="80" customWidth="1"/>
    <col min="11015" max="11015" width="34.85546875" style="80" customWidth="1"/>
    <col min="11016" max="11265" width="11.42578125" style="80"/>
    <col min="11266" max="11266" width="7.7109375" style="80" customWidth="1"/>
    <col min="11267" max="11267" width="10" style="80" customWidth="1"/>
    <col min="11268" max="11268" width="14.42578125" style="80" customWidth="1"/>
    <col min="11269" max="11269" width="21.85546875" style="80" customWidth="1"/>
    <col min="11270" max="11270" width="21.42578125" style="80" customWidth="1"/>
    <col min="11271" max="11271" width="34.85546875" style="80" customWidth="1"/>
    <col min="11272" max="11521" width="11.42578125" style="80"/>
    <col min="11522" max="11522" width="7.7109375" style="80" customWidth="1"/>
    <col min="11523" max="11523" width="10" style="80" customWidth="1"/>
    <col min="11524" max="11524" width="14.42578125" style="80" customWidth="1"/>
    <col min="11525" max="11525" width="21.85546875" style="80" customWidth="1"/>
    <col min="11526" max="11526" width="21.42578125" style="80" customWidth="1"/>
    <col min="11527" max="11527" width="34.85546875" style="80" customWidth="1"/>
    <col min="11528" max="11777" width="11.42578125" style="80"/>
    <col min="11778" max="11778" width="7.7109375" style="80" customWidth="1"/>
    <col min="11779" max="11779" width="10" style="80" customWidth="1"/>
    <col min="11780" max="11780" width="14.42578125" style="80" customWidth="1"/>
    <col min="11781" max="11781" width="21.85546875" style="80" customWidth="1"/>
    <col min="11782" max="11782" width="21.42578125" style="80" customWidth="1"/>
    <col min="11783" max="11783" width="34.85546875" style="80" customWidth="1"/>
    <col min="11784" max="12033" width="11.42578125" style="80"/>
    <col min="12034" max="12034" width="7.7109375" style="80" customWidth="1"/>
    <col min="12035" max="12035" width="10" style="80" customWidth="1"/>
    <col min="12036" max="12036" width="14.42578125" style="80" customWidth="1"/>
    <col min="12037" max="12037" width="21.85546875" style="80" customWidth="1"/>
    <col min="12038" max="12038" width="21.42578125" style="80" customWidth="1"/>
    <col min="12039" max="12039" width="34.85546875" style="80" customWidth="1"/>
    <col min="12040" max="12289" width="11.42578125" style="80"/>
    <col min="12290" max="12290" width="7.7109375" style="80" customWidth="1"/>
    <col min="12291" max="12291" width="10" style="80" customWidth="1"/>
    <col min="12292" max="12292" width="14.42578125" style="80" customWidth="1"/>
    <col min="12293" max="12293" width="21.85546875" style="80" customWidth="1"/>
    <col min="12294" max="12294" width="21.42578125" style="80" customWidth="1"/>
    <col min="12295" max="12295" width="34.85546875" style="80" customWidth="1"/>
    <col min="12296" max="12545" width="11.42578125" style="80"/>
    <col min="12546" max="12546" width="7.7109375" style="80" customWidth="1"/>
    <col min="12547" max="12547" width="10" style="80" customWidth="1"/>
    <col min="12548" max="12548" width="14.42578125" style="80" customWidth="1"/>
    <col min="12549" max="12549" width="21.85546875" style="80" customWidth="1"/>
    <col min="12550" max="12550" width="21.42578125" style="80" customWidth="1"/>
    <col min="12551" max="12551" width="34.85546875" style="80" customWidth="1"/>
    <col min="12552" max="12801" width="11.42578125" style="80"/>
    <col min="12802" max="12802" width="7.7109375" style="80" customWidth="1"/>
    <col min="12803" max="12803" width="10" style="80" customWidth="1"/>
    <col min="12804" max="12804" width="14.42578125" style="80" customWidth="1"/>
    <col min="12805" max="12805" width="21.85546875" style="80" customWidth="1"/>
    <col min="12806" max="12806" width="21.42578125" style="80" customWidth="1"/>
    <col min="12807" max="12807" width="34.85546875" style="80" customWidth="1"/>
    <col min="12808" max="13057" width="11.42578125" style="80"/>
    <col min="13058" max="13058" width="7.7109375" style="80" customWidth="1"/>
    <col min="13059" max="13059" width="10" style="80" customWidth="1"/>
    <col min="13060" max="13060" width="14.42578125" style="80" customWidth="1"/>
    <col min="13061" max="13061" width="21.85546875" style="80" customWidth="1"/>
    <col min="13062" max="13062" width="21.42578125" style="80" customWidth="1"/>
    <col min="13063" max="13063" width="34.85546875" style="80" customWidth="1"/>
    <col min="13064" max="13313" width="11.42578125" style="80"/>
    <col min="13314" max="13314" width="7.7109375" style="80" customWidth="1"/>
    <col min="13315" max="13315" width="10" style="80" customWidth="1"/>
    <col min="13316" max="13316" width="14.42578125" style="80" customWidth="1"/>
    <col min="13317" max="13317" width="21.85546875" style="80" customWidth="1"/>
    <col min="13318" max="13318" width="21.42578125" style="80" customWidth="1"/>
    <col min="13319" max="13319" width="34.85546875" style="80" customWidth="1"/>
    <col min="13320" max="13569" width="11.42578125" style="80"/>
    <col min="13570" max="13570" width="7.7109375" style="80" customWidth="1"/>
    <col min="13571" max="13571" width="10" style="80" customWidth="1"/>
    <col min="13572" max="13572" width="14.42578125" style="80" customWidth="1"/>
    <col min="13573" max="13573" width="21.85546875" style="80" customWidth="1"/>
    <col min="13574" max="13574" width="21.42578125" style="80" customWidth="1"/>
    <col min="13575" max="13575" width="34.85546875" style="80" customWidth="1"/>
    <col min="13576" max="13825" width="11.42578125" style="80"/>
    <col min="13826" max="13826" width="7.7109375" style="80" customWidth="1"/>
    <col min="13827" max="13827" width="10" style="80" customWidth="1"/>
    <col min="13828" max="13828" width="14.42578125" style="80" customWidth="1"/>
    <col min="13829" max="13829" width="21.85546875" style="80" customWidth="1"/>
    <col min="13830" max="13830" width="21.42578125" style="80" customWidth="1"/>
    <col min="13831" max="13831" width="34.85546875" style="80" customWidth="1"/>
    <col min="13832" max="14081" width="11.42578125" style="80"/>
    <col min="14082" max="14082" width="7.7109375" style="80" customWidth="1"/>
    <col min="14083" max="14083" width="10" style="80" customWidth="1"/>
    <col min="14084" max="14084" width="14.42578125" style="80" customWidth="1"/>
    <col min="14085" max="14085" width="21.85546875" style="80" customWidth="1"/>
    <col min="14086" max="14086" width="21.42578125" style="80" customWidth="1"/>
    <col min="14087" max="14087" width="34.85546875" style="80" customWidth="1"/>
    <col min="14088" max="14337" width="11.42578125" style="80"/>
    <col min="14338" max="14338" width="7.7109375" style="80" customWidth="1"/>
    <col min="14339" max="14339" width="10" style="80" customWidth="1"/>
    <col min="14340" max="14340" width="14.42578125" style="80" customWidth="1"/>
    <col min="14341" max="14341" width="21.85546875" style="80" customWidth="1"/>
    <col min="14342" max="14342" width="21.42578125" style="80" customWidth="1"/>
    <col min="14343" max="14343" width="34.85546875" style="80" customWidth="1"/>
    <col min="14344" max="14593" width="11.42578125" style="80"/>
    <col min="14594" max="14594" width="7.7109375" style="80" customWidth="1"/>
    <col min="14595" max="14595" width="10" style="80" customWidth="1"/>
    <col min="14596" max="14596" width="14.42578125" style="80" customWidth="1"/>
    <col min="14597" max="14597" width="21.85546875" style="80" customWidth="1"/>
    <col min="14598" max="14598" width="21.42578125" style="80" customWidth="1"/>
    <col min="14599" max="14599" width="34.85546875" style="80" customWidth="1"/>
    <col min="14600" max="14849" width="11.42578125" style="80"/>
    <col min="14850" max="14850" width="7.7109375" style="80" customWidth="1"/>
    <col min="14851" max="14851" width="10" style="80" customWidth="1"/>
    <col min="14852" max="14852" width="14.42578125" style="80" customWidth="1"/>
    <col min="14853" max="14853" width="21.85546875" style="80" customWidth="1"/>
    <col min="14854" max="14854" width="21.42578125" style="80" customWidth="1"/>
    <col min="14855" max="14855" width="34.85546875" style="80" customWidth="1"/>
    <col min="14856" max="15105" width="11.42578125" style="80"/>
    <col min="15106" max="15106" width="7.7109375" style="80" customWidth="1"/>
    <col min="15107" max="15107" width="10" style="80" customWidth="1"/>
    <col min="15108" max="15108" width="14.42578125" style="80" customWidth="1"/>
    <col min="15109" max="15109" width="21.85546875" style="80" customWidth="1"/>
    <col min="15110" max="15110" width="21.42578125" style="80" customWidth="1"/>
    <col min="15111" max="15111" width="34.85546875" style="80" customWidth="1"/>
    <col min="15112" max="15361" width="11.42578125" style="80"/>
    <col min="15362" max="15362" width="7.7109375" style="80" customWidth="1"/>
    <col min="15363" max="15363" width="10" style="80" customWidth="1"/>
    <col min="15364" max="15364" width="14.42578125" style="80" customWidth="1"/>
    <col min="15365" max="15365" width="21.85546875" style="80" customWidth="1"/>
    <col min="15366" max="15366" width="21.42578125" style="80" customWidth="1"/>
    <col min="15367" max="15367" width="34.85546875" style="80" customWidth="1"/>
    <col min="15368" max="15617" width="11.42578125" style="80"/>
    <col min="15618" max="15618" width="7.7109375" style="80" customWidth="1"/>
    <col min="15619" max="15619" width="10" style="80" customWidth="1"/>
    <col min="15620" max="15620" width="14.42578125" style="80" customWidth="1"/>
    <col min="15621" max="15621" width="21.85546875" style="80" customWidth="1"/>
    <col min="15622" max="15622" width="21.42578125" style="80" customWidth="1"/>
    <col min="15623" max="15623" width="34.85546875" style="80" customWidth="1"/>
    <col min="15624" max="15873" width="11.42578125" style="80"/>
    <col min="15874" max="15874" width="7.7109375" style="80" customWidth="1"/>
    <col min="15875" max="15875" width="10" style="80" customWidth="1"/>
    <col min="15876" max="15876" width="14.42578125" style="80" customWidth="1"/>
    <col min="15877" max="15877" width="21.85546875" style="80" customWidth="1"/>
    <col min="15878" max="15878" width="21.42578125" style="80" customWidth="1"/>
    <col min="15879" max="15879" width="34.85546875" style="80" customWidth="1"/>
    <col min="15880" max="16129" width="11.42578125" style="80"/>
    <col min="16130" max="16130" width="7.7109375" style="80" customWidth="1"/>
    <col min="16131" max="16131" width="10" style="80" customWidth="1"/>
    <col min="16132" max="16132" width="14.42578125" style="80" customWidth="1"/>
    <col min="16133" max="16133" width="21.85546875" style="80" customWidth="1"/>
    <col min="16134" max="16134" width="21.42578125" style="80" customWidth="1"/>
    <col min="16135" max="16135" width="34.85546875" style="80" customWidth="1"/>
    <col min="16136" max="16384" width="11.42578125" style="80"/>
  </cols>
  <sheetData>
    <row r="1" spans="2:8" s="1352" customFormat="1" ht="42.95" customHeight="1" x14ac:dyDescent="0.2">
      <c r="B1" s="184"/>
      <c r="F1" s="1353"/>
    </row>
    <row r="2" spans="2:8" s="242" customFormat="1" ht="21" customHeight="1" x14ac:dyDescent="0.25">
      <c r="B2" s="1818" t="s">
        <v>746</v>
      </c>
      <c r="C2" s="1818"/>
      <c r="D2" s="1818"/>
      <c r="E2" s="1818"/>
      <c r="F2" s="1818"/>
      <c r="G2" s="1818"/>
      <c r="H2" s="3" t="s">
        <v>885</v>
      </c>
    </row>
    <row r="3" spans="2:8" ht="21" customHeight="1" x14ac:dyDescent="0.2">
      <c r="B3" s="1999" t="s">
        <v>747</v>
      </c>
      <c r="C3" s="1999"/>
      <c r="D3" s="2000"/>
      <c r="E3" s="2000"/>
      <c r="F3" s="2001"/>
      <c r="G3" s="2001"/>
    </row>
    <row r="4" spans="2:8" ht="16.5" thickBot="1" x14ac:dyDescent="0.25">
      <c r="B4" s="1857" t="s">
        <v>748</v>
      </c>
      <c r="C4" s="1857"/>
      <c r="D4" s="1857"/>
      <c r="E4" s="1857"/>
      <c r="F4" s="1857"/>
      <c r="G4" s="1857"/>
    </row>
    <row r="5" spans="2:8" ht="21" customHeight="1" x14ac:dyDescent="0.2">
      <c r="B5" s="226"/>
      <c r="C5" s="464"/>
      <c r="D5" s="464"/>
      <c r="E5" s="464"/>
      <c r="F5" s="804"/>
      <c r="G5" s="805"/>
    </row>
    <row r="6" spans="2:8" ht="28.5" customHeight="1" x14ac:dyDescent="0.2">
      <c r="B6" s="2002" t="s">
        <v>359</v>
      </c>
      <c r="C6" s="2003"/>
      <c r="D6" s="741" t="s">
        <v>749</v>
      </c>
      <c r="E6" s="741" t="s">
        <v>750</v>
      </c>
      <c r="F6" s="741" t="s">
        <v>751</v>
      </c>
      <c r="G6" s="741" t="s">
        <v>752</v>
      </c>
    </row>
    <row r="7" spans="2:8" ht="31.15" customHeight="1" x14ac:dyDescent="0.2">
      <c r="B7" s="806">
        <v>1985</v>
      </c>
      <c r="C7" s="806" t="s">
        <v>485</v>
      </c>
      <c r="D7" s="806" t="s">
        <v>753</v>
      </c>
      <c r="E7" s="806" t="s">
        <v>754</v>
      </c>
      <c r="F7" s="807">
        <v>500</v>
      </c>
      <c r="G7" s="258" t="s">
        <v>755</v>
      </c>
    </row>
    <row r="8" spans="2:8" ht="31.15" customHeight="1" x14ac:dyDescent="0.2">
      <c r="B8" s="806"/>
      <c r="C8" s="806" t="s">
        <v>483</v>
      </c>
      <c r="D8" s="806" t="s">
        <v>753</v>
      </c>
      <c r="E8" s="806" t="s">
        <v>756</v>
      </c>
      <c r="F8" s="807">
        <v>500</v>
      </c>
      <c r="G8" s="258" t="s">
        <v>755</v>
      </c>
    </row>
    <row r="9" spans="2:8" ht="31.15" customHeight="1" x14ac:dyDescent="0.2">
      <c r="B9" s="806">
        <v>1987</v>
      </c>
      <c r="C9" s="806" t="s">
        <v>485</v>
      </c>
      <c r="D9" s="806" t="s">
        <v>757</v>
      </c>
      <c r="E9" s="806" t="s">
        <v>754</v>
      </c>
      <c r="F9" s="807">
        <v>600</v>
      </c>
      <c r="G9" s="258" t="s">
        <v>758</v>
      </c>
    </row>
    <row r="10" spans="2:8" ht="31.15" customHeight="1" x14ac:dyDescent="0.2">
      <c r="B10" s="806"/>
      <c r="C10" s="806" t="s">
        <v>483</v>
      </c>
      <c r="D10" s="806" t="s">
        <v>757</v>
      </c>
      <c r="E10" s="806" t="s">
        <v>756</v>
      </c>
      <c r="F10" s="807">
        <v>1000</v>
      </c>
      <c r="G10" s="258" t="s">
        <v>759</v>
      </c>
    </row>
    <row r="11" spans="2:8" ht="31.15" customHeight="1" x14ac:dyDescent="0.2">
      <c r="B11" s="806">
        <v>1988</v>
      </c>
      <c r="C11" s="806" t="s">
        <v>485</v>
      </c>
      <c r="D11" s="806" t="s">
        <v>760</v>
      </c>
      <c r="E11" s="806" t="s">
        <v>754</v>
      </c>
      <c r="F11" s="807">
        <v>2000</v>
      </c>
      <c r="G11" s="258" t="s">
        <v>761</v>
      </c>
    </row>
    <row r="12" spans="2:8" ht="31.15" customHeight="1" x14ac:dyDescent="0.2">
      <c r="B12" s="806"/>
      <c r="C12" s="806" t="s">
        <v>483</v>
      </c>
      <c r="D12" s="806" t="s">
        <v>762</v>
      </c>
      <c r="E12" s="806" t="s">
        <v>756</v>
      </c>
      <c r="F12" s="807">
        <v>2500</v>
      </c>
      <c r="G12" s="258" t="s">
        <v>763</v>
      </c>
    </row>
    <row r="13" spans="2:8" ht="31.15" customHeight="1" x14ac:dyDescent="0.2">
      <c r="B13" s="806">
        <v>1989</v>
      </c>
      <c r="C13" s="806" t="s">
        <v>485</v>
      </c>
      <c r="D13" s="806" t="s">
        <v>764</v>
      </c>
      <c r="E13" s="806" t="s">
        <v>754</v>
      </c>
      <c r="F13" s="807">
        <v>2000</v>
      </c>
      <c r="G13" s="258" t="s">
        <v>761</v>
      </c>
    </row>
    <row r="14" spans="2:8" ht="31.15" customHeight="1" x14ac:dyDescent="0.2">
      <c r="B14" s="806"/>
      <c r="C14" s="806" t="s">
        <v>483</v>
      </c>
      <c r="D14" s="806" t="s">
        <v>765</v>
      </c>
      <c r="E14" s="806" t="s">
        <v>756</v>
      </c>
      <c r="F14" s="807">
        <v>1000</v>
      </c>
      <c r="G14" s="258" t="s">
        <v>759</v>
      </c>
    </row>
    <row r="15" spans="2:8" ht="31.15" customHeight="1" x14ac:dyDescent="0.2">
      <c r="B15" s="806">
        <v>1990</v>
      </c>
      <c r="C15" s="806" t="s">
        <v>485</v>
      </c>
      <c r="D15" s="806" t="s">
        <v>766</v>
      </c>
      <c r="E15" s="806" t="s">
        <v>754</v>
      </c>
      <c r="F15" s="807">
        <v>2500</v>
      </c>
      <c r="G15" s="258" t="s">
        <v>763</v>
      </c>
    </row>
    <row r="16" spans="2:8" ht="31.15" customHeight="1" x14ac:dyDescent="0.2">
      <c r="B16" s="806"/>
      <c r="C16" s="806" t="s">
        <v>483</v>
      </c>
      <c r="D16" s="806" t="s">
        <v>767</v>
      </c>
      <c r="E16" s="806" t="s">
        <v>756</v>
      </c>
      <c r="F16" s="807">
        <v>1500</v>
      </c>
      <c r="G16" s="258" t="s">
        <v>768</v>
      </c>
    </row>
    <row r="17" spans="2:9" ht="31.15" customHeight="1" x14ac:dyDescent="0.2">
      <c r="B17" s="806">
        <v>1991</v>
      </c>
      <c r="C17" s="806" t="s">
        <v>485</v>
      </c>
      <c r="D17" s="806" t="s">
        <v>769</v>
      </c>
      <c r="E17" s="806" t="s">
        <v>754</v>
      </c>
      <c r="F17" s="807">
        <v>3200</v>
      </c>
      <c r="G17" s="258" t="s">
        <v>770</v>
      </c>
    </row>
    <row r="18" spans="2:9" ht="31.15" customHeight="1" x14ac:dyDescent="0.2">
      <c r="B18" s="806"/>
      <c r="C18" s="806" t="s">
        <v>483</v>
      </c>
      <c r="D18" s="806" t="s">
        <v>771</v>
      </c>
      <c r="E18" s="806" t="s">
        <v>756</v>
      </c>
      <c r="F18" s="807">
        <v>2500</v>
      </c>
      <c r="G18" s="258" t="s">
        <v>770</v>
      </c>
    </row>
    <row r="19" spans="2:9" ht="31.15" customHeight="1" x14ac:dyDescent="0.2">
      <c r="B19" s="806">
        <v>1992</v>
      </c>
      <c r="C19" s="806" t="s">
        <v>485</v>
      </c>
      <c r="D19" s="806" t="s">
        <v>772</v>
      </c>
      <c r="E19" s="806" t="s">
        <v>754</v>
      </c>
      <c r="F19" s="807">
        <v>3800</v>
      </c>
      <c r="G19" s="258" t="s">
        <v>773</v>
      </c>
    </row>
    <row r="20" spans="2:9" ht="31.15" customHeight="1" x14ac:dyDescent="0.2">
      <c r="B20" s="806"/>
      <c r="C20" s="806" t="s">
        <v>483</v>
      </c>
      <c r="D20" s="806" t="s">
        <v>774</v>
      </c>
      <c r="E20" s="806" t="s">
        <v>756</v>
      </c>
      <c r="F20" s="807">
        <v>3400</v>
      </c>
      <c r="G20" s="258" t="s">
        <v>775</v>
      </c>
    </row>
    <row r="21" spans="2:9" ht="31.15" customHeight="1" x14ac:dyDescent="0.2">
      <c r="B21" s="806">
        <v>1993</v>
      </c>
      <c r="C21" s="806" t="s">
        <v>485</v>
      </c>
      <c r="D21" s="806" t="s">
        <v>776</v>
      </c>
      <c r="E21" s="806" t="s">
        <v>754</v>
      </c>
      <c r="F21" s="807">
        <v>4400</v>
      </c>
      <c r="G21" s="258" t="s">
        <v>777</v>
      </c>
    </row>
    <row r="22" spans="2:9" ht="31.15" customHeight="1" x14ac:dyDescent="0.2">
      <c r="B22" s="806"/>
      <c r="C22" s="806" t="s">
        <v>483</v>
      </c>
      <c r="D22" s="806" t="s">
        <v>778</v>
      </c>
      <c r="E22" s="806" t="s">
        <v>756</v>
      </c>
      <c r="F22" s="807">
        <v>5000</v>
      </c>
      <c r="G22" s="258" t="s">
        <v>779</v>
      </c>
    </row>
    <row r="23" spans="2:9" s="553" customFormat="1" ht="31.15" customHeight="1" x14ac:dyDescent="0.2">
      <c r="B23" s="806">
        <v>1997</v>
      </c>
      <c r="C23" s="806" t="s">
        <v>485</v>
      </c>
      <c r="D23" s="806" t="s">
        <v>780</v>
      </c>
      <c r="E23" s="806" t="s">
        <v>754</v>
      </c>
      <c r="F23" s="807">
        <v>7275</v>
      </c>
      <c r="G23" s="258" t="s">
        <v>781</v>
      </c>
    </row>
    <row r="24" spans="2:9" s="553" customFormat="1" ht="31.15" customHeight="1" x14ac:dyDescent="0.2">
      <c r="B24" s="806"/>
      <c r="C24" s="806" t="s">
        <v>483</v>
      </c>
      <c r="D24" s="806" t="s">
        <v>780</v>
      </c>
      <c r="E24" s="806" t="s">
        <v>756</v>
      </c>
      <c r="F24" s="807">
        <v>8345</v>
      </c>
      <c r="G24" s="258" t="s">
        <v>782</v>
      </c>
    </row>
    <row r="25" spans="2:9" s="553" customFormat="1" ht="31.15" customHeight="1" x14ac:dyDescent="0.2">
      <c r="B25" s="806">
        <v>1998</v>
      </c>
      <c r="C25" s="806" t="s">
        <v>485</v>
      </c>
      <c r="D25" s="806" t="s">
        <v>783</v>
      </c>
      <c r="E25" s="806" t="s">
        <v>754</v>
      </c>
      <c r="F25" s="807">
        <v>7603</v>
      </c>
      <c r="G25" s="258" t="s">
        <v>784</v>
      </c>
    </row>
    <row r="26" spans="2:9" s="553" customFormat="1" ht="31.15" customHeight="1" x14ac:dyDescent="0.2">
      <c r="B26" s="806"/>
      <c r="C26" s="806" t="s">
        <v>483</v>
      </c>
      <c r="D26" s="806" t="s">
        <v>783</v>
      </c>
      <c r="E26" s="806" t="s">
        <v>756</v>
      </c>
      <c r="F26" s="807">
        <v>8721</v>
      </c>
      <c r="G26" s="258" t="s">
        <v>785</v>
      </c>
    </row>
    <row r="27" spans="2:9" s="553" customFormat="1" ht="31.15" customHeight="1" x14ac:dyDescent="0.2">
      <c r="B27" s="806">
        <v>1999</v>
      </c>
      <c r="C27" s="806" t="s">
        <v>485</v>
      </c>
      <c r="D27" s="806" t="s">
        <v>786</v>
      </c>
      <c r="E27" s="806" t="s">
        <v>754</v>
      </c>
      <c r="F27" s="807">
        <v>7930</v>
      </c>
      <c r="G27" s="258" t="s">
        <v>787</v>
      </c>
    </row>
    <row r="28" spans="2:9" s="553" customFormat="1" ht="31.15" customHeight="1" x14ac:dyDescent="0.2">
      <c r="B28" s="806"/>
      <c r="C28" s="806" t="s">
        <v>483</v>
      </c>
      <c r="D28" s="806" t="s">
        <v>786</v>
      </c>
      <c r="E28" s="806" t="s">
        <v>756</v>
      </c>
      <c r="F28" s="807">
        <v>9096</v>
      </c>
      <c r="G28" s="258" t="s">
        <v>788</v>
      </c>
    </row>
    <row r="29" spans="2:9" s="553" customFormat="1" ht="31.15" customHeight="1" x14ac:dyDescent="0.2">
      <c r="B29" s="806">
        <v>2000</v>
      </c>
      <c r="C29" s="806" t="s">
        <v>485</v>
      </c>
      <c r="D29" s="806" t="s">
        <v>789</v>
      </c>
      <c r="E29" s="806" t="s">
        <v>754</v>
      </c>
      <c r="F29" s="807">
        <v>8319</v>
      </c>
      <c r="G29" s="258" t="s">
        <v>787</v>
      </c>
      <c r="I29" s="553">
        <f>38+35</f>
        <v>73</v>
      </c>
    </row>
    <row r="30" spans="2:9" s="553" customFormat="1" ht="31.15" customHeight="1" x14ac:dyDescent="0.2">
      <c r="B30" s="806"/>
      <c r="C30" s="806" t="s">
        <v>483</v>
      </c>
      <c r="D30" s="806" t="s">
        <v>789</v>
      </c>
      <c r="E30" s="806" t="s">
        <v>756</v>
      </c>
      <c r="F30" s="807">
        <v>9542</v>
      </c>
      <c r="G30" s="258" t="s">
        <v>790</v>
      </c>
    </row>
    <row r="31" spans="2:9" s="553" customFormat="1" ht="31.15" customHeight="1" x14ac:dyDescent="0.2">
      <c r="B31" s="806">
        <v>2001</v>
      </c>
      <c r="C31" s="806" t="s">
        <v>485</v>
      </c>
      <c r="D31" s="806" t="s">
        <v>791</v>
      </c>
      <c r="E31" s="806" t="s">
        <v>754</v>
      </c>
      <c r="F31" s="807">
        <v>8677</v>
      </c>
      <c r="G31" s="258" t="s">
        <v>792</v>
      </c>
    </row>
    <row r="32" spans="2:9" s="553" customFormat="1" ht="31.15" customHeight="1" x14ac:dyDescent="0.2">
      <c r="B32" s="806"/>
      <c r="C32" s="806" t="s">
        <v>483</v>
      </c>
      <c r="D32" s="806" t="s">
        <v>791</v>
      </c>
      <c r="E32" s="806" t="s">
        <v>756</v>
      </c>
      <c r="F32" s="807">
        <v>9952</v>
      </c>
      <c r="G32" s="258" t="s">
        <v>793</v>
      </c>
    </row>
    <row r="33" spans="2:7" s="553" customFormat="1" ht="31.15" customHeight="1" x14ac:dyDescent="0.2">
      <c r="B33" s="806">
        <v>2002</v>
      </c>
      <c r="C33" s="806" t="s">
        <v>485</v>
      </c>
      <c r="D33" s="806" t="s">
        <v>794</v>
      </c>
      <c r="E33" s="806" t="s">
        <v>754</v>
      </c>
      <c r="F33" s="807">
        <v>9067</v>
      </c>
      <c r="G33" s="258" t="s">
        <v>795</v>
      </c>
    </row>
    <row r="34" spans="2:7" s="553" customFormat="1" ht="31.15" customHeight="1" x14ac:dyDescent="0.2">
      <c r="B34" s="806"/>
      <c r="C34" s="806" t="s">
        <v>483</v>
      </c>
      <c r="D34" s="806" t="s">
        <v>794</v>
      </c>
      <c r="E34" s="806" t="s">
        <v>756</v>
      </c>
      <c r="F34" s="807">
        <v>10400</v>
      </c>
      <c r="G34" s="258" t="s">
        <v>796</v>
      </c>
    </row>
    <row r="35" spans="2:7" s="553" customFormat="1" ht="31.15" customHeight="1" x14ac:dyDescent="0.2">
      <c r="B35" s="806">
        <v>2003</v>
      </c>
      <c r="C35" s="806" t="s">
        <v>485</v>
      </c>
      <c r="D35" s="806" t="s">
        <v>797</v>
      </c>
      <c r="E35" s="806" t="s">
        <v>754</v>
      </c>
      <c r="F35" s="807">
        <v>9339</v>
      </c>
      <c r="G35" s="258" t="s">
        <v>798</v>
      </c>
    </row>
    <row r="36" spans="2:7" s="553" customFormat="1" ht="31.15" customHeight="1" x14ac:dyDescent="0.2">
      <c r="B36" s="806"/>
      <c r="C36" s="806" t="s">
        <v>483</v>
      </c>
      <c r="D36" s="806" t="s">
        <v>797</v>
      </c>
      <c r="E36" s="806" t="s">
        <v>756</v>
      </c>
      <c r="F36" s="807">
        <v>10712</v>
      </c>
      <c r="G36" s="258" t="s">
        <v>799</v>
      </c>
    </row>
    <row r="37" spans="2:7" s="553" customFormat="1" ht="31.15" customHeight="1" x14ac:dyDescent="0.2">
      <c r="B37" s="806">
        <v>2004</v>
      </c>
      <c r="C37" s="806" t="s">
        <v>485</v>
      </c>
      <c r="D37" s="806" t="s">
        <v>800</v>
      </c>
      <c r="E37" s="806" t="s">
        <v>754</v>
      </c>
      <c r="F37" s="807">
        <v>9545</v>
      </c>
      <c r="G37" s="258" t="s">
        <v>801</v>
      </c>
    </row>
    <row r="38" spans="2:7" s="553" customFormat="1" ht="31.15" customHeight="1" x14ac:dyDescent="0.2">
      <c r="B38" s="806"/>
      <c r="C38" s="806" t="s">
        <v>483</v>
      </c>
      <c r="D38" s="806" t="s">
        <v>800</v>
      </c>
      <c r="E38" s="806" t="s">
        <v>756</v>
      </c>
      <c r="F38" s="807">
        <v>10947</v>
      </c>
      <c r="G38" s="258" t="s">
        <v>802</v>
      </c>
    </row>
    <row r="39" spans="2:7" s="553" customFormat="1" ht="36" customHeight="1" x14ac:dyDescent="0.2">
      <c r="B39" s="808">
        <v>2005</v>
      </c>
      <c r="C39" s="808" t="s">
        <v>485</v>
      </c>
      <c r="D39" s="808" t="s">
        <v>800</v>
      </c>
      <c r="E39" s="808" t="s">
        <v>754</v>
      </c>
      <c r="F39" s="809">
        <v>9879</v>
      </c>
      <c r="G39" s="810" t="s">
        <v>803</v>
      </c>
    </row>
    <row r="40" spans="2:7" s="553" customFormat="1" ht="42.75" x14ac:dyDescent="0.2">
      <c r="B40" s="811"/>
      <c r="C40" s="811"/>
      <c r="D40" s="811" t="s">
        <v>804</v>
      </c>
      <c r="E40" s="811" t="s">
        <v>805</v>
      </c>
      <c r="F40" s="812">
        <v>10121</v>
      </c>
      <c r="G40" s="813" t="s">
        <v>806</v>
      </c>
    </row>
    <row r="41" spans="2:7" s="553" customFormat="1" ht="28.5" x14ac:dyDescent="0.2">
      <c r="B41" s="814"/>
      <c r="C41" s="814"/>
      <c r="D41" s="814"/>
      <c r="E41" s="814"/>
      <c r="F41" s="815">
        <v>5121</v>
      </c>
      <c r="G41" s="816" t="s">
        <v>807</v>
      </c>
    </row>
    <row r="42" spans="2:7" s="553" customFormat="1" ht="31.15" customHeight="1" x14ac:dyDescent="0.2">
      <c r="B42" s="808">
        <v>2005</v>
      </c>
      <c r="C42" s="808" t="s">
        <v>483</v>
      </c>
      <c r="D42" s="808" t="s">
        <v>800</v>
      </c>
      <c r="E42" s="808" t="s">
        <v>756</v>
      </c>
      <c r="F42" s="809">
        <v>11330</v>
      </c>
      <c r="G42" s="810" t="s">
        <v>808</v>
      </c>
    </row>
    <row r="43" spans="2:7" s="553" customFormat="1" ht="42.75" x14ac:dyDescent="0.2">
      <c r="B43" s="811"/>
      <c r="C43" s="811"/>
      <c r="D43" s="811" t="s">
        <v>804</v>
      </c>
      <c r="E43" s="811" t="s">
        <v>809</v>
      </c>
      <c r="F43" s="812">
        <v>8670</v>
      </c>
      <c r="G43" s="813" t="s">
        <v>806</v>
      </c>
    </row>
    <row r="44" spans="2:7" s="553" customFormat="1" ht="28.5" x14ac:dyDescent="0.2">
      <c r="B44" s="814"/>
      <c r="C44" s="814"/>
      <c r="D44" s="814"/>
      <c r="E44" s="814"/>
      <c r="F44" s="815">
        <v>3670</v>
      </c>
      <c r="G44" s="816" t="s">
        <v>810</v>
      </c>
    </row>
    <row r="45" spans="2:7" s="553" customFormat="1" ht="31.15" customHeight="1" x14ac:dyDescent="0.2">
      <c r="B45" s="806">
        <v>2006</v>
      </c>
      <c r="C45" s="806" t="s">
        <v>485</v>
      </c>
      <c r="D45" s="806" t="s">
        <v>811</v>
      </c>
      <c r="E45" s="806" t="s">
        <v>754</v>
      </c>
      <c r="F45" s="807">
        <v>10372</v>
      </c>
      <c r="G45" s="258" t="s">
        <v>812</v>
      </c>
    </row>
    <row r="46" spans="2:7" s="553" customFormat="1" ht="31.15" customHeight="1" x14ac:dyDescent="0.2">
      <c r="B46" s="806">
        <v>2006</v>
      </c>
      <c r="C46" s="806" t="s">
        <v>483</v>
      </c>
      <c r="D46" s="806" t="s">
        <v>811</v>
      </c>
      <c r="E46" s="806" t="s">
        <v>756</v>
      </c>
      <c r="F46" s="807">
        <v>11896</v>
      </c>
      <c r="G46" s="258" t="s">
        <v>813</v>
      </c>
    </row>
    <row r="47" spans="2:7" s="553" customFormat="1" ht="31.15" customHeight="1" x14ac:dyDescent="0.2">
      <c r="B47" s="806">
        <v>2007</v>
      </c>
      <c r="C47" s="806" t="s">
        <v>485</v>
      </c>
      <c r="D47" s="806" t="s">
        <v>814</v>
      </c>
      <c r="E47" s="806" t="s">
        <v>754</v>
      </c>
      <c r="F47" s="807">
        <v>10911</v>
      </c>
      <c r="G47" s="258" t="s">
        <v>815</v>
      </c>
    </row>
    <row r="48" spans="2:7" s="553" customFormat="1" ht="31.15" customHeight="1" x14ac:dyDescent="0.2">
      <c r="B48" s="806">
        <v>2007</v>
      </c>
      <c r="C48" s="806" t="s">
        <v>483</v>
      </c>
      <c r="D48" s="806" t="s">
        <v>814</v>
      </c>
      <c r="E48" s="806" t="s">
        <v>756</v>
      </c>
      <c r="F48" s="807">
        <v>12515</v>
      </c>
      <c r="G48" s="258" t="s">
        <v>816</v>
      </c>
    </row>
    <row r="49" spans="2:7" s="553" customFormat="1" ht="31.15" customHeight="1" x14ac:dyDescent="0.2">
      <c r="B49" s="806">
        <v>2008</v>
      </c>
      <c r="C49" s="806" t="s">
        <v>485</v>
      </c>
      <c r="D49" s="806" t="s">
        <v>817</v>
      </c>
      <c r="E49" s="806" t="s">
        <v>754</v>
      </c>
      <c r="F49" s="807">
        <v>11664</v>
      </c>
      <c r="G49" s="258" t="s">
        <v>818</v>
      </c>
    </row>
    <row r="50" spans="2:7" s="553" customFormat="1" ht="31.15" customHeight="1" x14ac:dyDescent="0.2">
      <c r="B50" s="806">
        <v>2008</v>
      </c>
      <c r="C50" s="806" t="s">
        <v>483</v>
      </c>
      <c r="D50" s="806" t="s">
        <v>817</v>
      </c>
      <c r="E50" s="806" t="s">
        <v>756</v>
      </c>
      <c r="F50" s="807">
        <v>13379</v>
      </c>
      <c r="G50" s="258" t="s">
        <v>819</v>
      </c>
    </row>
    <row r="51" spans="2:7" s="553" customFormat="1" ht="31.15" customHeight="1" x14ac:dyDescent="0.2">
      <c r="B51" s="806">
        <v>2009</v>
      </c>
      <c r="C51" s="806" t="s">
        <v>485</v>
      </c>
      <c r="D51" s="806" t="s">
        <v>820</v>
      </c>
      <c r="E51" s="806" t="s">
        <v>754</v>
      </c>
      <c r="F51" s="807">
        <v>12830</v>
      </c>
      <c r="G51" s="258" t="s">
        <v>821</v>
      </c>
    </row>
    <row r="52" spans="2:7" s="553" customFormat="1" ht="31.15" customHeight="1" x14ac:dyDescent="0.2">
      <c r="B52" s="806">
        <v>2009</v>
      </c>
      <c r="C52" s="806" t="s">
        <v>483</v>
      </c>
      <c r="D52" s="806" t="s">
        <v>820</v>
      </c>
      <c r="E52" s="806" t="s">
        <v>756</v>
      </c>
      <c r="F52" s="807">
        <v>14717</v>
      </c>
      <c r="G52" s="258" t="s">
        <v>822</v>
      </c>
    </row>
    <row r="53" spans="2:7" s="553" customFormat="1" ht="31.15" customHeight="1" x14ac:dyDescent="0.2">
      <c r="B53" s="806">
        <v>2010</v>
      </c>
      <c r="C53" s="806" t="s">
        <v>485</v>
      </c>
      <c r="D53" s="806" t="s">
        <v>823</v>
      </c>
      <c r="E53" s="806" t="s">
        <v>754</v>
      </c>
      <c r="F53" s="807">
        <v>13407</v>
      </c>
      <c r="G53" s="258" t="s">
        <v>824</v>
      </c>
    </row>
    <row r="54" spans="2:7" s="553" customFormat="1" ht="31.15" customHeight="1" x14ac:dyDescent="0.2">
      <c r="B54" s="806">
        <v>2010</v>
      </c>
      <c r="C54" s="806" t="s">
        <v>483</v>
      </c>
      <c r="D54" s="806" t="s">
        <v>823</v>
      </c>
      <c r="E54" s="806" t="s">
        <v>756</v>
      </c>
      <c r="F54" s="807">
        <v>15379</v>
      </c>
      <c r="G54" s="258" t="s">
        <v>825</v>
      </c>
    </row>
    <row r="55" spans="2:7" s="553" customFormat="1" ht="31.15" customHeight="1" x14ac:dyDescent="0.2">
      <c r="B55" s="806">
        <v>2011</v>
      </c>
      <c r="C55" s="806" t="s">
        <v>485</v>
      </c>
      <c r="D55" s="806" t="s">
        <v>826</v>
      </c>
      <c r="E55" s="806" t="s">
        <v>754</v>
      </c>
      <c r="F55" s="807">
        <v>14000</v>
      </c>
      <c r="G55" s="258" t="s">
        <v>827</v>
      </c>
    </row>
    <row r="56" spans="2:7" s="553" customFormat="1" ht="31.15" customHeight="1" x14ac:dyDescent="0.2">
      <c r="B56" s="806">
        <v>2011</v>
      </c>
      <c r="C56" s="806" t="s">
        <v>483</v>
      </c>
      <c r="D56" s="806" t="s">
        <v>826</v>
      </c>
      <c r="E56" s="806" t="s">
        <v>756</v>
      </c>
      <c r="F56" s="807">
        <v>16100</v>
      </c>
      <c r="G56" s="258" t="s">
        <v>828</v>
      </c>
    </row>
    <row r="57" spans="2:7" s="553" customFormat="1" ht="31.15" customHeight="1" x14ac:dyDescent="0.2">
      <c r="B57" s="806">
        <v>2012</v>
      </c>
      <c r="C57" s="806" t="s">
        <v>485</v>
      </c>
      <c r="D57" s="806" t="s">
        <v>829</v>
      </c>
      <c r="E57" s="806" t="s">
        <v>754</v>
      </c>
      <c r="F57" s="807">
        <v>14700</v>
      </c>
      <c r="G57" s="258" t="s">
        <v>830</v>
      </c>
    </row>
    <row r="58" spans="2:7" s="553" customFormat="1" ht="31.15" customHeight="1" x14ac:dyDescent="0.2">
      <c r="B58" s="806">
        <v>2012</v>
      </c>
      <c r="C58" s="806" t="s">
        <v>483</v>
      </c>
      <c r="D58" s="806" t="s">
        <v>829</v>
      </c>
      <c r="E58" s="806" t="s">
        <v>756</v>
      </c>
      <c r="F58" s="807">
        <v>16905</v>
      </c>
      <c r="G58" s="258" t="s">
        <v>831</v>
      </c>
    </row>
    <row r="59" spans="2:7" s="553" customFormat="1" ht="31.15" customHeight="1" x14ac:dyDescent="0.2">
      <c r="B59" s="806">
        <v>2013</v>
      </c>
      <c r="C59" s="806" t="s">
        <v>485</v>
      </c>
      <c r="D59" s="806" t="s">
        <v>832</v>
      </c>
      <c r="E59" s="806" t="s">
        <v>754</v>
      </c>
      <c r="F59" s="807">
        <v>15400</v>
      </c>
      <c r="G59" s="258" t="s">
        <v>833</v>
      </c>
    </row>
    <row r="60" spans="2:7" s="553" customFormat="1" ht="31.15" customHeight="1" x14ac:dyDescent="0.2">
      <c r="B60" s="806">
        <v>2013</v>
      </c>
      <c r="C60" s="806" t="s">
        <v>483</v>
      </c>
      <c r="D60" s="806" t="s">
        <v>832</v>
      </c>
      <c r="E60" s="806" t="s">
        <v>756</v>
      </c>
      <c r="F60" s="807">
        <v>17700</v>
      </c>
      <c r="G60" s="258" t="s">
        <v>834</v>
      </c>
    </row>
    <row r="61" spans="2:7" s="553" customFormat="1" ht="31.15" customHeight="1" x14ac:dyDescent="0.2">
      <c r="B61" s="806">
        <v>2014</v>
      </c>
      <c r="C61" s="806" t="s">
        <v>485</v>
      </c>
      <c r="D61" s="806" t="s">
        <v>832</v>
      </c>
      <c r="E61" s="806" t="s">
        <v>754</v>
      </c>
      <c r="F61" s="817">
        <v>16170</v>
      </c>
      <c r="G61" s="258" t="s">
        <v>835</v>
      </c>
    </row>
    <row r="62" spans="2:7" s="553" customFormat="1" ht="31.15" customHeight="1" x14ac:dyDescent="0.2">
      <c r="B62" s="806">
        <v>2014</v>
      </c>
      <c r="C62" s="806" t="s">
        <v>483</v>
      </c>
      <c r="D62" s="806" t="s">
        <v>832</v>
      </c>
      <c r="E62" s="806" t="s">
        <v>756</v>
      </c>
      <c r="F62" s="817">
        <v>18585</v>
      </c>
      <c r="G62" s="258" t="s">
        <v>836</v>
      </c>
    </row>
    <row r="63" spans="2:7" s="553" customFormat="1" ht="31.15" customHeight="1" x14ac:dyDescent="0.2">
      <c r="B63" s="806">
        <v>2015</v>
      </c>
      <c r="C63" s="806" t="s">
        <v>485</v>
      </c>
      <c r="D63" s="806" t="s">
        <v>837</v>
      </c>
      <c r="E63" s="806" t="s">
        <v>754</v>
      </c>
      <c r="F63" s="817">
        <v>17843</v>
      </c>
      <c r="G63" s="258" t="s">
        <v>838</v>
      </c>
    </row>
    <row r="64" spans="2:7" s="553" customFormat="1" ht="31.15" customHeight="1" x14ac:dyDescent="0.2">
      <c r="B64" s="806">
        <v>2015</v>
      </c>
      <c r="C64" s="806" t="s">
        <v>483</v>
      </c>
      <c r="D64" s="806" t="s">
        <v>837</v>
      </c>
      <c r="E64" s="806" t="s">
        <v>756</v>
      </c>
      <c r="F64" s="817">
        <v>20508</v>
      </c>
      <c r="G64" s="258" t="s">
        <v>839</v>
      </c>
    </row>
    <row r="65" spans="2:7" s="553" customFormat="1" ht="31.15" customHeight="1" x14ac:dyDescent="0.2">
      <c r="B65" s="806">
        <v>2016</v>
      </c>
      <c r="C65" s="806" t="s">
        <v>485</v>
      </c>
      <c r="D65" s="806" t="s">
        <v>840</v>
      </c>
      <c r="E65" s="806" t="s">
        <v>754</v>
      </c>
      <c r="F65" s="817">
        <v>18414</v>
      </c>
      <c r="G65" s="258" t="s">
        <v>841</v>
      </c>
    </row>
    <row r="66" spans="2:7" s="553" customFormat="1" ht="31.15" customHeight="1" x14ac:dyDescent="0.2">
      <c r="B66" s="806">
        <v>2016</v>
      </c>
      <c r="C66" s="806" t="s">
        <v>483</v>
      </c>
      <c r="D66" s="806" t="s">
        <v>840</v>
      </c>
      <c r="E66" s="806" t="s">
        <v>756</v>
      </c>
      <c r="F66" s="817">
        <v>21164</v>
      </c>
      <c r="G66" s="258" t="s">
        <v>842</v>
      </c>
    </row>
    <row r="67" spans="2:7" s="553" customFormat="1" ht="31.15" customHeight="1" x14ac:dyDescent="0.2">
      <c r="B67" s="806">
        <v>2017</v>
      </c>
      <c r="C67" s="806" t="s">
        <v>485</v>
      </c>
      <c r="D67" s="806" t="s">
        <v>843</v>
      </c>
      <c r="E67" s="806" t="s">
        <v>754</v>
      </c>
      <c r="F67" s="817">
        <v>18874</v>
      </c>
      <c r="G67" s="258" t="s">
        <v>844</v>
      </c>
    </row>
    <row r="68" spans="2:7" s="553" customFormat="1" ht="31.15" customHeight="1" x14ac:dyDescent="0.2">
      <c r="B68" s="806">
        <v>2017</v>
      </c>
      <c r="C68" s="806" t="s">
        <v>483</v>
      </c>
      <c r="D68" s="806" t="s">
        <v>843</v>
      </c>
      <c r="E68" s="806" t="s">
        <v>756</v>
      </c>
      <c r="F68" s="817">
        <v>21693</v>
      </c>
      <c r="G68" s="258" t="s">
        <v>845</v>
      </c>
    </row>
    <row r="69" spans="2:7" s="553" customFormat="1" x14ac:dyDescent="0.2">
      <c r="B69" s="547"/>
      <c r="F69" s="818"/>
    </row>
    <row r="70" spans="2:7" s="553" customFormat="1" x14ac:dyDescent="0.2">
      <c r="B70" s="547"/>
      <c r="G70" s="819"/>
    </row>
    <row r="71" spans="2:7" s="553" customFormat="1" x14ac:dyDescent="0.2">
      <c r="B71" s="547"/>
      <c r="G71" s="819"/>
    </row>
    <row r="72" spans="2:7" x14ac:dyDescent="0.2">
      <c r="G72" s="819"/>
    </row>
    <row r="73" spans="2:7" x14ac:dyDescent="0.2">
      <c r="G73" s="819"/>
    </row>
    <row r="74" spans="2:7" x14ac:dyDescent="0.2">
      <c r="G74" s="820"/>
    </row>
    <row r="75" spans="2:7" x14ac:dyDescent="0.2">
      <c r="G75" s="820"/>
    </row>
  </sheetData>
  <mergeCells count="4">
    <mergeCell ref="B2:G2"/>
    <mergeCell ref="B3:G3"/>
    <mergeCell ref="B4:G4"/>
    <mergeCell ref="B6:C6"/>
  </mergeCells>
  <hyperlinks>
    <hyperlink ref="G41" location="I.__REGIMEN_DE_PENSIONES" display="Volver al Indice"/>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74"/>
  <sheetViews>
    <sheetView showGridLines="0" zoomScale="90" zoomScaleNormal="90" workbookViewId="0"/>
  </sheetViews>
  <sheetFormatPr baseColWidth="10" defaultRowHeight="15" x14ac:dyDescent="0.2"/>
  <cols>
    <col min="1" max="1" width="23.7109375" style="80" customWidth="1"/>
    <col min="2" max="2" width="11" style="184" customWidth="1"/>
    <col min="3" max="3" width="14.5703125" style="80" customWidth="1"/>
    <col min="4" max="4" width="18.85546875" style="80" customWidth="1"/>
    <col min="5" max="5" width="23.42578125" style="503" customWidth="1"/>
    <col min="6" max="257" width="11.42578125" style="80"/>
    <col min="258" max="258" width="10" style="80" customWidth="1"/>
    <col min="259" max="259" width="13.7109375" style="80" customWidth="1"/>
    <col min="260" max="260" width="16.5703125" style="80" customWidth="1"/>
    <col min="261" max="261" width="23.42578125" style="80" customWidth="1"/>
    <col min="262" max="513" width="11.42578125" style="80"/>
    <col min="514" max="514" width="10" style="80" customWidth="1"/>
    <col min="515" max="515" width="13.7109375" style="80" customWidth="1"/>
    <col min="516" max="516" width="16.5703125" style="80" customWidth="1"/>
    <col min="517" max="517" width="23.42578125" style="80" customWidth="1"/>
    <col min="518" max="769" width="11.42578125" style="80"/>
    <col min="770" max="770" width="10" style="80" customWidth="1"/>
    <col min="771" max="771" width="13.7109375" style="80" customWidth="1"/>
    <col min="772" max="772" width="16.5703125" style="80" customWidth="1"/>
    <col min="773" max="773" width="23.42578125" style="80" customWidth="1"/>
    <col min="774" max="1025" width="11.42578125" style="80"/>
    <col min="1026" max="1026" width="10" style="80" customWidth="1"/>
    <col min="1027" max="1027" width="13.7109375" style="80" customWidth="1"/>
    <col min="1028" max="1028" width="16.5703125" style="80" customWidth="1"/>
    <col min="1029" max="1029" width="23.42578125" style="80" customWidth="1"/>
    <col min="1030" max="1281" width="11.42578125" style="80"/>
    <col min="1282" max="1282" width="10" style="80" customWidth="1"/>
    <col min="1283" max="1283" width="13.7109375" style="80" customWidth="1"/>
    <col min="1284" max="1284" width="16.5703125" style="80" customWidth="1"/>
    <col min="1285" max="1285" width="23.42578125" style="80" customWidth="1"/>
    <col min="1286" max="1537" width="11.42578125" style="80"/>
    <col min="1538" max="1538" width="10" style="80" customWidth="1"/>
    <col min="1539" max="1539" width="13.7109375" style="80" customWidth="1"/>
    <col min="1540" max="1540" width="16.5703125" style="80" customWidth="1"/>
    <col min="1541" max="1541" width="23.42578125" style="80" customWidth="1"/>
    <col min="1542" max="1793" width="11.42578125" style="80"/>
    <col min="1794" max="1794" width="10" style="80" customWidth="1"/>
    <col min="1795" max="1795" width="13.7109375" style="80" customWidth="1"/>
    <col min="1796" max="1796" width="16.5703125" style="80" customWidth="1"/>
    <col min="1797" max="1797" width="23.42578125" style="80" customWidth="1"/>
    <col min="1798" max="2049" width="11.42578125" style="80"/>
    <col min="2050" max="2050" width="10" style="80" customWidth="1"/>
    <col min="2051" max="2051" width="13.7109375" style="80" customWidth="1"/>
    <col min="2052" max="2052" width="16.5703125" style="80" customWidth="1"/>
    <col min="2053" max="2053" width="23.42578125" style="80" customWidth="1"/>
    <col min="2054" max="2305" width="11.42578125" style="80"/>
    <col min="2306" max="2306" width="10" style="80" customWidth="1"/>
    <col min="2307" max="2307" width="13.7109375" style="80" customWidth="1"/>
    <col min="2308" max="2308" width="16.5703125" style="80" customWidth="1"/>
    <col min="2309" max="2309" width="23.42578125" style="80" customWidth="1"/>
    <col min="2310" max="2561" width="11.42578125" style="80"/>
    <col min="2562" max="2562" width="10" style="80" customWidth="1"/>
    <col min="2563" max="2563" width="13.7109375" style="80" customWidth="1"/>
    <col min="2564" max="2564" width="16.5703125" style="80" customWidth="1"/>
    <col min="2565" max="2565" width="23.42578125" style="80" customWidth="1"/>
    <col min="2566" max="2817" width="11.42578125" style="80"/>
    <col min="2818" max="2818" width="10" style="80" customWidth="1"/>
    <col min="2819" max="2819" width="13.7109375" style="80" customWidth="1"/>
    <col min="2820" max="2820" width="16.5703125" style="80" customWidth="1"/>
    <col min="2821" max="2821" width="23.42578125" style="80" customWidth="1"/>
    <col min="2822" max="3073" width="11.42578125" style="80"/>
    <col min="3074" max="3074" width="10" style="80" customWidth="1"/>
    <col min="3075" max="3075" width="13.7109375" style="80" customWidth="1"/>
    <col min="3076" max="3076" width="16.5703125" style="80" customWidth="1"/>
    <col min="3077" max="3077" width="23.42578125" style="80" customWidth="1"/>
    <col min="3078" max="3329" width="11.42578125" style="80"/>
    <col min="3330" max="3330" width="10" style="80" customWidth="1"/>
    <col min="3331" max="3331" width="13.7109375" style="80" customWidth="1"/>
    <col min="3332" max="3332" width="16.5703125" style="80" customWidth="1"/>
    <col min="3333" max="3333" width="23.42578125" style="80" customWidth="1"/>
    <col min="3334" max="3585" width="11.42578125" style="80"/>
    <col min="3586" max="3586" width="10" style="80" customWidth="1"/>
    <col min="3587" max="3587" width="13.7109375" style="80" customWidth="1"/>
    <col min="3588" max="3588" width="16.5703125" style="80" customWidth="1"/>
    <col min="3589" max="3589" width="23.42578125" style="80" customWidth="1"/>
    <col min="3590" max="3841" width="11.42578125" style="80"/>
    <col min="3842" max="3842" width="10" style="80" customWidth="1"/>
    <col min="3843" max="3843" width="13.7109375" style="80" customWidth="1"/>
    <col min="3844" max="3844" width="16.5703125" style="80" customWidth="1"/>
    <col min="3845" max="3845" width="23.42578125" style="80" customWidth="1"/>
    <col min="3846" max="4097" width="11.42578125" style="80"/>
    <col min="4098" max="4098" width="10" style="80" customWidth="1"/>
    <col min="4099" max="4099" width="13.7109375" style="80" customWidth="1"/>
    <col min="4100" max="4100" width="16.5703125" style="80" customWidth="1"/>
    <col min="4101" max="4101" width="23.42578125" style="80" customWidth="1"/>
    <col min="4102" max="4353" width="11.42578125" style="80"/>
    <col min="4354" max="4354" width="10" style="80" customWidth="1"/>
    <col min="4355" max="4355" width="13.7109375" style="80" customWidth="1"/>
    <col min="4356" max="4356" width="16.5703125" style="80" customWidth="1"/>
    <col min="4357" max="4357" width="23.42578125" style="80" customWidth="1"/>
    <col min="4358" max="4609" width="11.42578125" style="80"/>
    <col min="4610" max="4610" width="10" style="80" customWidth="1"/>
    <col min="4611" max="4611" width="13.7109375" style="80" customWidth="1"/>
    <col min="4612" max="4612" width="16.5703125" style="80" customWidth="1"/>
    <col min="4613" max="4613" width="23.42578125" style="80" customWidth="1"/>
    <col min="4614" max="4865" width="11.42578125" style="80"/>
    <col min="4866" max="4866" width="10" style="80" customWidth="1"/>
    <col min="4867" max="4867" width="13.7109375" style="80" customWidth="1"/>
    <col min="4868" max="4868" width="16.5703125" style="80" customWidth="1"/>
    <col min="4869" max="4869" width="23.42578125" style="80" customWidth="1"/>
    <col min="4870" max="5121" width="11.42578125" style="80"/>
    <col min="5122" max="5122" width="10" style="80" customWidth="1"/>
    <col min="5123" max="5123" width="13.7109375" style="80" customWidth="1"/>
    <col min="5124" max="5124" width="16.5703125" style="80" customWidth="1"/>
    <col min="5125" max="5125" width="23.42578125" style="80" customWidth="1"/>
    <col min="5126" max="5377" width="11.42578125" style="80"/>
    <col min="5378" max="5378" width="10" style="80" customWidth="1"/>
    <col min="5379" max="5379" width="13.7109375" style="80" customWidth="1"/>
    <col min="5380" max="5380" width="16.5703125" style="80" customWidth="1"/>
    <col min="5381" max="5381" width="23.42578125" style="80" customWidth="1"/>
    <col min="5382" max="5633" width="11.42578125" style="80"/>
    <col min="5634" max="5634" width="10" style="80" customWidth="1"/>
    <col min="5635" max="5635" width="13.7109375" style="80" customWidth="1"/>
    <col min="5636" max="5636" width="16.5703125" style="80" customWidth="1"/>
    <col min="5637" max="5637" width="23.42578125" style="80" customWidth="1"/>
    <col min="5638" max="5889" width="11.42578125" style="80"/>
    <col min="5890" max="5890" width="10" style="80" customWidth="1"/>
    <col min="5891" max="5891" width="13.7109375" style="80" customWidth="1"/>
    <col min="5892" max="5892" width="16.5703125" style="80" customWidth="1"/>
    <col min="5893" max="5893" width="23.42578125" style="80" customWidth="1"/>
    <col min="5894" max="6145" width="11.42578125" style="80"/>
    <col min="6146" max="6146" width="10" style="80" customWidth="1"/>
    <col min="6147" max="6147" width="13.7109375" style="80" customWidth="1"/>
    <col min="6148" max="6148" width="16.5703125" style="80" customWidth="1"/>
    <col min="6149" max="6149" width="23.42578125" style="80" customWidth="1"/>
    <col min="6150" max="6401" width="11.42578125" style="80"/>
    <col min="6402" max="6402" width="10" style="80" customWidth="1"/>
    <col min="6403" max="6403" width="13.7109375" style="80" customWidth="1"/>
    <col min="6404" max="6404" width="16.5703125" style="80" customWidth="1"/>
    <col min="6405" max="6405" width="23.42578125" style="80" customWidth="1"/>
    <col min="6406" max="6657" width="11.42578125" style="80"/>
    <col min="6658" max="6658" width="10" style="80" customWidth="1"/>
    <col min="6659" max="6659" width="13.7109375" style="80" customWidth="1"/>
    <col min="6660" max="6660" width="16.5703125" style="80" customWidth="1"/>
    <col min="6661" max="6661" width="23.42578125" style="80" customWidth="1"/>
    <col min="6662" max="6913" width="11.42578125" style="80"/>
    <col min="6914" max="6914" width="10" style="80" customWidth="1"/>
    <col min="6915" max="6915" width="13.7109375" style="80" customWidth="1"/>
    <col min="6916" max="6916" width="16.5703125" style="80" customWidth="1"/>
    <col min="6917" max="6917" width="23.42578125" style="80" customWidth="1"/>
    <col min="6918" max="7169" width="11.42578125" style="80"/>
    <col min="7170" max="7170" width="10" style="80" customWidth="1"/>
    <col min="7171" max="7171" width="13.7109375" style="80" customWidth="1"/>
    <col min="7172" max="7172" width="16.5703125" style="80" customWidth="1"/>
    <col min="7173" max="7173" width="23.42578125" style="80" customWidth="1"/>
    <col min="7174" max="7425" width="11.42578125" style="80"/>
    <col min="7426" max="7426" width="10" style="80" customWidth="1"/>
    <col min="7427" max="7427" width="13.7109375" style="80" customWidth="1"/>
    <col min="7428" max="7428" width="16.5703125" style="80" customWidth="1"/>
    <col min="7429" max="7429" width="23.42578125" style="80" customWidth="1"/>
    <col min="7430" max="7681" width="11.42578125" style="80"/>
    <col min="7682" max="7682" width="10" style="80" customWidth="1"/>
    <col min="7683" max="7683" width="13.7109375" style="80" customWidth="1"/>
    <col min="7684" max="7684" width="16.5703125" style="80" customWidth="1"/>
    <col min="7685" max="7685" width="23.42578125" style="80" customWidth="1"/>
    <col min="7686" max="7937" width="11.42578125" style="80"/>
    <col min="7938" max="7938" width="10" style="80" customWidth="1"/>
    <col min="7939" max="7939" width="13.7109375" style="80" customWidth="1"/>
    <col min="7940" max="7940" width="16.5703125" style="80" customWidth="1"/>
    <col min="7941" max="7941" width="23.42578125" style="80" customWidth="1"/>
    <col min="7942" max="8193" width="11.42578125" style="80"/>
    <col min="8194" max="8194" width="10" style="80" customWidth="1"/>
    <col min="8195" max="8195" width="13.7109375" style="80" customWidth="1"/>
    <col min="8196" max="8196" width="16.5703125" style="80" customWidth="1"/>
    <col min="8197" max="8197" width="23.42578125" style="80" customWidth="1"/>
    <col min="8198" max="8449" width="11.42578125" style="80"/>
    <col min="8450" max="8450" width="10" style="80" customWidth="1"/>
    <col min="8451" max="8451" width="13.7109375" style="80" customWidth="1"/>
    <col min="8452" max="8452" width="16.5703125" style="80" customWidth="1"/>
    <col min="8453" max="8453" width="23.42578125" style="80" customWidth="1"/>
    <col min="8454" max="8705" width="11.42578125" style="80"/>
    <col min="8706" max="8706" width="10" style="80" customWidth="1"/>
    <col min="8707" max="8707" width="13.7109375" style="80" customWidth="1"/>
    <col min="8708" max="8708" width="16.5703125" style="80" customWidth="1"/>
    <col min="8709" max="8709" width="23.42578125" style="80" customWidth="1"/>
    <col min="8710" max="8961" width="11.42578125" style="80"/>
    <col min="8962" max="8962" width="10" style="80" customWidth="1"/>
    <col min="8963" max="8963" width="13.7109375" style="80" customWidth="1"/>
    <col min="8964" max="8964" width="16.5703125" style="80" customWidth="1"/>
    <col min="8965" max="8965" width="23.42578125" style="80" customWidth="1"/>
    <col min="8966" max="9217" width="11.42578125" style="80"/>
    <col min="9218" max="9218" width="10" style="80" customWidth="1"/>
    <col min="9219" max="9219" width="13.7109375" style="80" customWidth="1"/>
    <col min="9220" max="9220" width="16.5703125" style="80" customWidth="1"/>
    <col min="9221" max="9221" width="23.42578125" style="80" customWidth="1"/>
    <col min="9222" max="9473" width="11.42578125" style="80"/>
    <col min="9474" max="9474" width="10" style="80" customWidth="1"/>
    <col min="9475" max="9475" width="13.7109375" style="80" customWidth="1"/>
    <col min="9476" max="9476" width="16.5703125" style="80" customWidth="1"/>
    <col min="9477" max="9477" width="23.42578125" style="80" customWidth="1"/>
    <col min="9478" max="9729" width="11.42578125" style="80"/>
    <col min="9730" max="9730" width="10" style="80" customWidth="1"/>
    <col min="9731" max="9731" width="13.7109375" style="80" customWidth="1"/>
    <col min="9732" max="9732" width="16.5703125" style="80" customWidth="1"/>
    <col min="9733" max="9733" width="23.42578125" style="80" customWidth="1"/>
    <col min="9734" max="9985" width="11.42578125" style="80"/>
    <col min="9986" max="9986" width="10" style="80" customWidth="1"/>
    <col min="9987" max="9987" width="13.7109375" style="80" customWidth="1"/>
    <col min="9988" max="9988" width="16.5703125" style="80" customWidth="1"/>
    <col min="9989" max="9989" width="23.42578125" style="80" customWidth="1"/>
    <col min="9990" max="10241" width="11.42578125" style="80"/>
    <col min="10242" max="10242" width="10" style="80" customWidth="1"/>
    <col min="10243" max="10243" width="13.7109375" style="80" customWidth="1"/>
    <col min="10244" max="10244" width="16.5703125" style="80" customWidth="1"/>
    <col min="10245" max="10245" width="23.42578125" style="80" customWidth="1"/>
    <col min="10246" max="10497" width="11.42578125" style="80"/>
    <col min="10498" max="10498" width="10" style="80" customWidth="1"/>
    <col min="10499" max="10499" width="13.7109375" style="80" customWidth="1"/>
    <col min="10500" max="10500" width="16.5703125" style="80" customWidth="1"/>
    <col min="10501" max="10501" width="23.42578125" style="80" customWidth="1"/>
    <col min="10502" max="10753" width="11.42578125" style="80"/>
    <col min="10754" max="10754" width="10" style="80" customWidth="1"/>
    <col min="10755" max="10755" width="13.7109375" style="80" customWidth="1"/>
    <col min="10756" max="10756" width="16.5703125" style="80" customWidth="1"/>
    <col min="10757" max="10757" width="23.42578125" style="80" customWidth="1"/>
    <col min="10758" max="11009" width="11.42578125" style="80"/>
    <col min="11010" max="11010" width="10" style="80" customWidth="1"/>
    <col min="11011" max="11011" width="13.7109375" style="80" customWidth="1"/>
    <col min="11012" max="11012" width="16.5703125" style="80" customWidth="1"/>
    <col min="11013" max="11013" width="23.42578125" style="80" customWidth="1"/>
    <col min="11014" max="11265" width="11.42578125" style="80"/>
    <col min="11266" max="11266" width="10" style="80" customWidth="1"/>
    <col min="11267" max="11267" width="13.7109375" style="80" customWidth="1"/>
    <col min="11268" max="11268" width="16.5703125" style="80" customWidth="1"/>
    <col min="11269" max="11269" width="23.42578125" style="80" customWidth="1"/>
    <col min="11270" max="11521" width="11.42578125" style="80"/>
    <col min="11522" max="11522" width="10" style="80" customWidth="1"/>
    <col min="11523" max="11523" width="13.7109375" style="80" customWidth="1"/>
    <col min="11524" max="11524" width="16.5703125" style="80" customWidth="1"/>
    <col min="11525" max="11525" width="23.42578125" style="80" customWidth="1"/>
    <col min="11526" max="11777" width="11.42578125" style="80"/>
    <col min="11778" max="11778" width="10" style="80" customWidth="1"/>
    <col min="11779" max="11779" width="13.7109375" style="80" customWidth="1"/>
    <col min="11780" max="11780" width="16.5703125" style="80" customWidth="1"/>
    <col min="11781" max="11781" width="23.42578125" style="80" customWidth="1"/>
    <col min="11782" max="12033" width="11.42578125" style="80"/>
    <col min="12034" max="12034" width="10" style="80" customWidth="1"/>
    <col min="12035" max="12035" width="13.7109375" style="80" customWidth="1"/>
    <col min="12036" max="12036" width="16.5703125" style="80" customWidth="1"/>
    <col min="12037" max="12037" width="23.42578125" style="80" customWidth="1"/>
    <col min="12038" max="12289" width="11.42578125" style="80"/>
    <col min="12290" max="12290" width="10" style="80" customWidth="1"/>
    <col min="12291" max="12291" width="13.7109375" style="80" customWidth="1"/>
    <col min="12292" max="12292" width="16.5703125" style="80" customWidth="1"/>
    <col min="12293" max="12293" width="23.42578125" style="80" customWidth="1"/>
    <col min="12294" max="12545" width="11.42578125" style="80"/>
    <col min="12546" max="12546" width="10" style="80" customWidth="1"/>
    <col min="12547" max="12547" width="13.7109375" style="80" customWidth="1"/>
    <col min="12548" max="12548" width="16.5703125" style="80" customWidth="1"/>
    <col min="12549" max="12549" width="23.42578125" style="80" customWidth="1"/>
    <col min="12550" max="12801" width="11.42578125" style="80"/>
    <col min="12802" max="12802" width="10" style="80" customWidth="1"/>
    <col min="12803" max="12803" width="13.7109375" style="80" customWidth="1"/>
    <col min="12804" max="12804" width="16.5703125" style="80" customWidth="1"/>
    <col min="12805" max="12805" width="23.42578125" style="80" customWidth="1"/>
    <col min="12806" max="13057" width="11.42578125" style="80"/>
    <col min="13058" max="13058" width="10" style="80" customWidth="1"/>
    <col min="13059" max="13059" width="13.7109375" style="80" customWidth="1"/>
    <col min="13060" max="13060" width="16.5703125" style="80" customWidth="1"/>
    <col min="13061" max="13061" width="23.42578125" style="80" customWidth="1"/>
    <col min="13062" max="13313" width="11.42578125" style="80"/>
    <col min="13314" max="13314" width="10" style="80" customWidth="1"/>
    <col min="13315" max="13315" width="13.7109375" style="80" customWidth="1"/>
    <col min="13316" max="13316" width="16.5703125" style="80" customWidth="1"/>
    <col min="13317" max="13317" width="23.42578125" style="80" customWidth="1"/>
    <col min="13318" max="13569" width="11.42578125" style="80"/>
    <col min="13570" max="13570" width="10" style="80" customWidth="1"/>
    <col min="13571" max="13571" width="13.7109375" style="80" customWidth="1"/>
    <col min="13572" max="13572" width="16.5703125" style="80" customWidth="1"/>
    <col min="13573" max="13573" width="23.42578125" style="80" customWidth="1"/>
    <col min="13574" max="13825" width="11.42578125" style="80"/>
    <col min="13826" max="13826" width="10" style="80" customWidth="1"/>
    <col min="13827" max="13827" width="13.7109375" style="80" customWidth="1"/>
    <col min="13828" max="13828" width="16.5703125" style="80" customWidth="1"/>
    <col min="13829" max="13829" width="23.42578125" style="80" customWidth="1"/>
    <col min="13830" max="14081" width="11.42578125" style="80"/>
    <col min="14082" max="14082" width="10" style="80" customWidth="1"/>
    <col min="14083" max="14083" width="13.7109375" style="80" customWidth="1"/>
    <col min="14084" max="14084" width="16.5703125" style="80" customWidth="1"/>
    <col min="14085" max="14085" width="23.42578125" style="80" customWidth="1"/>
    <col min="14086" max="14337" width="11.42578125" style="80"/>
    <col min="14338" max="14338" width="10" style="80" customWidth="1"/>
    <col min="14339" max="14339" width="13.7109375" style="80" customWidth="1"/>
    <col min="14340" max="14340" width="16.5703125" style="80" customWidth="1"/>
    <col min="14341" max="14341" width="23.42578125" style="80" customWidth="1"/>
    <col min="14342" max="14593" width="11.42578125" style="80"/>
    <col min="14594" max="14594" width="10" style="80" customWidth="1"/>
    <col min="14595" max="14595" width="13.7109375" style="80" customWidth="1"/>
    <col min="14596" max="14596" width="16.5703125" style="80" customWidth="1"/>
    <col min="14597" max="14597" width="23.42578125" style="80" customWidth="1"/>
    <col min="14598" max="14849" width="11.42578125" style="80"/>
    <col min="14850" max="14850" width="10" style="80" customWidth="1"/>
    <col min="14851" max="14851" width="13.7109375" style="80" customWidth="1"/>
    <col min="14852" max="14852" width="16.5703125" style="80" customWidth="1"/>
    <col min="14853" max="14853" width="23.42578125" style="80" customWidth="1"/>
    <col min="14854" max="15105" width="11.42578125" style="80"/>
    <col min="15106" max="15106" width="10" style="80" customWidth="1"/>
    <col min="15107" max="15107" width="13.7109375" style="80" customWidth="1"/>
    <col min="15108" max="15108" width="16.5703125" style="80" customWidth="1"/>
    <col min="15109" max="15109" width="23.42578125" style="80" customWidth="1"/>
    <col min="15110" max="15361" width="11.42578125" style="80"/>
    <col min="15362" max="15362" width="10" style="80" customWidth="1"/>
    <col min="15363" max="15363" width="13.7109375" style="80" customWidth="1"/>
    <col min="15364" max="15364" width="16.5703125" style="80" customWidth="1"/>
    <col min="15365" max="15365" width="23.42578125" style="80" customWidth="1"/>
    <col min="15366" max="15617" width="11.42578125" style="80"/>
    <col min="15618" max="15618" width="10" style="80" customWidth="1"/>
    <col min="15619" max="15619" width="13.7109375" style="80" customWidth="1"/>
    <col min="15620" max="15620" width="16.5703125" style="80" customWidth="1"/>
    <col min="15621" max="15621" width="23.42578125" style="80" customWidth="1"/>
    <col min="15622" max="15873" width="11.42578125" style="80"/>
    <col min="15874" max="15874" width="10" style="80" customWidth="1"/>
    <col min="15875" max="15875" width="13.7109375" style="80" customWidth="1"/>
    <col min="15876" max="15876" width="16.5703125" style="80" customWidth="1"/>
    <col min="15877" max="15877" width="23.42578125" style="80" customWidth="1"/>
    <col min="15878" max="16129" width="11.42578125" style="80"/>
    <col min="16130" max="16130" width="10" style="80" customWidth="1"/>
    <col min="16131" max="16131" width="13.7109375" style="80" customWidth="1"/>
    <col min="16132" max="16132" width="16.5703125" style="80" customWidth="1"/>
    <col min="16133" max="16133" width="23.42578125" style="80" customWidth="1"/>
    <col min="16134" max="16384" width="11.42578125" style="80"/>
  </cols>
  <sheetData>
    <row r="1" spans="2:7" s="1352" customFormat="1" ht="42.95" customHeight="1" x14ac:dyDescent="0.2">
      <c r="B1" s="184"/>
      <c r="E1" s="1353"/>
    </row>
    <row r="2" spans="2:7" ht="21" customHeight="1" x14ac:dyDescent="0.2">
      <c r="B2" s="1818" t="s">
        <v>846</v>
      </c>
      <c r="C2" s="1818"/>
      <c r="D2" s="1818"/>
      <c r="E2" s="1818"/>
      <c r="F2" s="3" t="s">
        <v>885</v>
      </c>
    </row>
    <row r="3" spans="2:7" ht="36" customHeight="1" x14ac:dyDescent="0.2">
      <c r="B3" s="2004" t="s">
        <v>847</v>
      </c>
      <c r="C3" s="2004"/>
      <c r="D3" s="2005"/>
      <c r="E3" s="2006"/>
    </row>
    <row r="4" spans="2:7" ht="16.5" thickBot="1" x14ac:dyDescent="0.25">
      <c r="B4" s="1857" t="s">
        <v>848</v>
      </c>
      <c r="C4" s="1857"/>
      <c r="D4" s="1857"/>
      <c r="E4" s="1857"/>
    </row>
    <row r="5" spans="2:7" x14ac:dyDescent="0.2">
      <c r="B5" s="548"/>
      <c r="C5" s="158"/>
      <c r="D5" s="158"/>
      <c r="E5" s="821"/>
    </row>
    <row r="6" spans="2:7" ht="26.25" customHeight="1" x14ac:dyDescent="0.2">
      <c r="B6" s="2007" t="s">
        <v>849</v>
      </c>
      <c r="C6" s="2008"/>
      <c r="D6" s="1726" t="s">
        <v>549</v>
      </c>
      <c r="E6" s="1727" t="s">
        <v>751</v>
      </c>
    </row>
    <row r="7" spans="2:7" ht="24.95" customHeight="1" x14ac:dyDescent="0.2">
      <c r="B7" s="822">
        <v>1997</v>
      </c>
      <c r="C7" s="822" t="s">
        <v>479</v>
      </c>
      <c r="D7" s="822" t="s">
        <v>780</v>
      </c>
      <c r="E7" s="823">
        <v>22000</v>
      </c>
    </row>
    <row r="8" spans="2:7" ht="24.95" customHeight="1" x14ac:dyDescent="0.2">
      <c r="B8" s="824">
        <v>1998</v>
      </c>
      <c r="C8" s="824" t="s">
        <v>479</v>
      </c>
      <c r="D8" s="824" t="s">
        <v>783</v>
      </c>
      <c r="E8" s="825">
        <v>24090</v>
      </c>
      <c r="F8" s="826"/>
      <c r="G8" s="827"/>
    </row>
    <row r="9" spans="2:7" ht="24.95" customHeight="1" x14ac:dyDescent="0.2">
      <c r="B9" s="824">
        <v>1999</v>
      </c>
      <c r="C9" s="824" t="s">
        <v>490</v>
      </c>
      <c r="D9" s="824" t="s">
        <v>786</v>
      </c>
      <c r="E9" s="825">
        <v>25126</v>
      </c>
      <c r="F9" s="826"/>
      <c r="G9" s="827"/>
    </row>
    <row r="10" spans="2:7" ht="24.95" customHeight="1" x14ac:dyDescent="0.2">
      <c r="B10" s="824">
        <v>2000</v>
      </c>
      <c r="C10" s="824" t="s">
        <v>490</v>
      </c>
      <c r="D10" s="824" t="s">
        <v>789</v>
      </c>
      <c r="E10" s="825">
        <v>26357</v>
      </c>
      <c r="F10" s="826"/>
      <c r="G10" s="827"/>
    </row>
    <row r="11" spans="2:7" ht="24.95" customHeight="1" x14ac:dyDescent="0.2">
      <c r="B11" s="824">
        <v>2001</v>
      </c>
      <c r="C11" s="824" t="s">
        <v>490</v>
      </c>
      <c r="D11" s="824" t="s">
        <v>791</v>
      </c>
      <c r="E11" s="825">
        <v>27490</v>
      </c>
      <c r="F11" s="826"/>
      <c r="G11" s="827"/>
    </row>
    <row r="12" spans="2:7" ht="24.95" customHeight="1" x14ac:dyDescent="0.2">
      <c r="B12" s="824">
        <v>2002</v>
      </c>
      <c r="C12" s="824" t="s">
        <v>490</v>
      </c>
      <c r="D12" s="824" t="s">
        <v>794</v>
      </c>
      <c r="E12" s="825">
        <v>28727</v>
      </c>
      <c r="F12" s="826"/>
      <c r="G12" s="827"/>
    </row>
    <row r="13" spans="2:7" ht="24.95" customHeight="1" x14ac:dyDescent="0.2">
      <c r="B13" s="824">
        <v>2003</v>
      </c>
      <c r="C13" s="824" t="s">
        <v>490</v>
      </c>
      <c r="D13" s="824" t="s">
        <v>797</v>
      </c>
      <c r="E13" s="825">
        <v>29589</v>
      </c>
      <c r="F13" s="826"/>
      <c r="G13" s="827"/>
    </row>
    <row r="14" spans="2:7" ht="24.95" customHeight="1" x14ac:dyDescent="0.2">
      <c r="B14" s="824">
        <v>2004</v>
      </c>
      <c r="C14" s="824" t="s">
        <v>490</v>
      </c>
      <c r="D14" s="824" t="s">
        <v>800</v>
      </c>
      <c r="E14" s="825">
        <v>30240</v>
      </c>
      <c r="F14" s="826"/>
      <c r="G14" s="827"/>
    </row>
    <row r="15" spans="2:7" ht="24.95" customHeight="1" x14ac:dyDescent="0.2">
      <c r="B15" s="824">
        <v>2005</v>
      </c>
      <c r="C15" s="824" t="s">
        <v>490</v>
      </c>
      <c r="D15" s="824" t="s">
        <v>850</v>
      </c>
      <c r="E15" s="825">
        <v>31298</v>
      </c>
      <c r="F15" s="826"/>
      <c r="G15" s="827"/>
    </row>
    <row r="16" spans="2:7" ht="24.95" customHeight="1" x14ac:dyDescent="0.2">
      <c r="B16" s="824">
        <v>2006</v>
      </c>
      <c r="C16" s="824" t="s">
        <v>490</v>
      </c>
      <c r="D16" s="824" t="s">
        <v>811</v>
      </c>
      <c r="E16" s="825">
        <v>32862</v>
      </c>
      <c r="F16" s="826"/>
      <c r="G16" s="827"/>
    </row>
    <row r="17" spans="2:7" ht="22.5" customHeight="1" x14ac:dyDescent="0.2">
      <c r="B17" s="824">
        <v>2007</v>
      </c>
      <c r="C17" s="824" t="s">
        <v>490</v>
      </c>
      <c r="D17" s="824" t="s">
        <v>814</v>
      </c>
      <c r="E17" s="825">
        <v>34571</v>
      </c>
      <c r="F17" s="826"/>
      <c r="G17" s="827"/>
    </row>
    <row r="18" spans="2:7" ht="22.5" customHeight="1" x14ac:dyDescent="0.2">
      <c r="B18" s="824">
        <v>2008</v>
      </c>
      <c r="C18" s="824" t="s">
        <v>490</v>
      </c>
      <c r="D18" s="824" t="s">
        <v>817</v>
      </c>
      <c r="E18" s="825">
        <v>36956</v>
      </c>
      <c r="F18" s="826"/>
      <c r="G18" s="827"/>
    </row>
    <row r="19" spans="2:7" ht="27" customHeight="1" x14ac:dyDescent="0.2">
      <c r="B19" s="824">
        <v>2009</v>
      </c>
      <c r="C19" s="824" t="s">
        <v>490</v>
      </c>
      <c r="D19" s="824" t="s">
        <v>820</v>
      </c>
      <c r="E19" s="825">
        <v>40652</v>
      </c>
      <c r="F19" s="826"/>
      <c r="G19" s="827"/>
    </row>
    <row r="20" spans="2:7" ht="26.25" customHeight="1" x14ac:dyDescent="0.2">
      <c r="B20" s="824">
        <v>2010</v>
      </c>
      <c r="C20" s="824" t="s">
        <v>490</v>
      </c>
      <c r="D20" s="824" t="s">
        <v>823</v>
      </c>
      <c r="E20" s="825">
        <v>42481</v>
      </c>
      <c r="F20" s="826"/>
      <c r="G20" s="827"/>
    </row>
    <row r="21" spans="2:7" ht="26.25" customHeight="1" x14ac:dyDescent="0.2">
      <c r="B21" s="824">
        <v>2011</v>
      </c>
      <c r="C21" s="824" t="s">
        <v>490</v>
      </c>
      <c r="D21" s="824" t="s">
        <v>826</v>
      </c>
      <c r="E21" s="825">
        <v>44265</v>
      </c>
      <c r="F21" s="826"/>
      <c r="G21" s="827"/>
    </row>
    <row r="22" spans="2:7" ht="22.5" customHeight="1" x14ac:dyDescent="0.2">
      <c r="B22" s="824">
        <v>2012</v>
      </c>
      <c r="C22" s="824" t="s">
        <v>490</v>
      </c>
      <c r="D22" s="824" t="s">
        <v>829</v>
      </c>
      <c r="E22" s="825">
        <v>47250</v>
      </c>
      <c r="F22" s="826"/>
      <c r="G22" s="827"/>
    </row>
    <row r="23" spans="2:7" ht="24" customHeight="1" x14ac:dyDescent="0.2">
      <c r="B23" s="824">
        <v>2013</v>
      </c>
      <c r="C23" s="824" t="s">
        <v>490</v>
      </c>
      <c r="D23" s="824" t="s">
        <v>851</v>
      </c>
      <c r="E23" s="825">
        <v>49500</v>
      </c>
      <c r="F23" s="826"/>
      <c r="G23" s="827"/>
    </row>
    <row r="24" spans="2:7" s="553" customFormat="1" ht="27" customHeight="1" x14ac:dyDescent="0.2">
      <c r="B24" s="824">
        <v>2014</v>
      </c>
      <c r="C24" s="824" t="s">
        <v>490</v>
      </c>
      <c r="D24" s="824" t="s">
        <v>851</v>
      </c>
      <c r="E24" s="828">
        <v>51975</v>
      </c>
      <c r="F24" s="829"/>
      <c r="G24" s="830"/>
    </row>
    <row r="25" spans="2:7" s="553" customFormat="1" ht="28.5" customHeight="1" x14ac:dyDescent="0.2">
      <c r="B25" s="824">
        <v>2015</v>
      </c>
      <c r="C25" s="824" t="s">
        <v>490</v>
      </c>
      <c r="D25" s="824" t="s">
        <v>852</v>
      </c>
      <c r="E25" s="828">
        <v>55094</v>
      </c>
      <c r="F25" s="829"/>
      <c r="G25" s="830"/>
    </row>
    <row r="26" spans="2:7" s="553" customFormat="1" ht="28.5" customHeight="1" x14ac:dyDescent="0.2">
      <c r="B26" s="824">
        <v>2016</v>
      </c>
      <c r="C26" s="824" t="s">
        <v>490</v>
      </c>
      <c r="D26" s="824" t="s">
        <v>853</v>
      </c>
      <c r="E26" s="828">
        <v>59188</v>
      </c>
      <c r="F26" s="829"/>
      <c r="G26" s="830"/>
    </row>
    <row r="27" spans="2:7" s="553" customFormat="1" ht="28.5" customHeight="1" x14ac:dyDescent="0.2">
      <c r="B27" s="824">
        <v>2017</v>
      </c>
      <c r="C27" s="824" t="s">
        <v>490</v>
      </c>
      <c r="D27" s="824" t="s">
        <v>843</v>
      </c>
      <c r="E27" s="828">
        <v>60668</v>
      </c>
      <c r="F27" s="829"/>
      <c r="G27" s="830"/>
    </row>
    <row r="28" spans="2:7" s="553" customFormat="1" x14ac:dyDescent="0.2">
      <c r="B28" s="831"/>
      <c r="C28" s="811"/>
      <c r="D28" s="811"/>
      <c r="E28" s="832"/>
      <c r="F28" s="829"/>
      <c r="G28" s="830"/>
    </row>
    <row r="29" spans="2:7" s="553" customFormat="1" x14ac:dyDescent="0.2">
      <c r="B29" s="831"/>
      <c r="C29" s="811"/>
      <c r="D29" s="811"/>
      <c r="E29" s="832"/>
      <c r="F29" s="829"/>
      <c r="G29" s="830"/>
    </row>
    <row r="30" spans="2:7" s="553" customFormat="1" x14ac:dyDescent="0.2">
      <c r="B30" s="831"/>
      <c r="C30" s="811"/>
      <c r="D30" s="811"/>
      <c r="E30" s="819"/>
      <c r="F30" s="829"/>
      <c r="G30" s="830"/>
    </row>
    <row r="31" spans="2:7" s="553" customFormat="1" x14ac:dyDescent="0.2">
      <c r="B31" s="831"/>
      <c r="C31" s="811"/>
      <c r="D31" s="811"/>
      <c r="E31" s="819"/>
      <c r="F31" s="829"/>
      <c r="G31" s="830"/>
    </row>
    <row r="32" spans="2:7" s="553" customFormat="1" x14ac:dyDescent="0.2">
      <c r="B32" s="831"/>
      <c r="C32" s="811"/>
      <c r="D32" s="811"/>
      <c r="E32" s="819"/>
      <c r="F32" s="829"/>
      <c r="G32" s="830"/>
    </row>
    <row r="33" spans="2:7" s="553" customFormat="1" x14ac:dyDescent="0.2">
      <c r="B33" s="831"/>
      <c r="C33" s="811"/>
      <c r="D33" s="811"/>
      <c r="E33" s="819"/>
      <c r="F33" s="829"/>
      <c r="G33" s="830"/>
    </row>
    <row r="34" spans="2:7" s="553" customFormat="1" x14ac:dyDescent="0.2">
      <c r="B34" s="831"/>
      <c r="C34" s="811"/>
      <c r="D34" s="811"/>
      <c r="E34" s="820"/>
      <c r="F34" s="829"/>
      <c r="G34" s="830"/>
    </row>
    <row r="35" spans="2:7" s="553" customFormat="1" x14ac:dyDescent="0.2">
      <c r="B35" s="831"/>
      <c r="C35" s="811"/>
      <c r="D35" s="811"/>
      <c r="E35" s="820"/>
      <c r="F35" s="829"/>
      <c r="G35" s="830"/>
    </row>
    <row r="36" spans="2:7" s="553" customFormat="1" x14ac:dyDescent="0.2">
      <c r="B36" s="831"/>
      <c r="C36" s="811"/>
      <c r="D36" s="811"/>
      <c r="E36" s="833"/>
      <c r="F36" s="829"/>
      <c r="G36" s="830"/>
    </row>
    <row r="37" spans="2:7" s="553" customFormat="1" x14ac:dyDescent="0.2">
      <c r="B37" s="831"/>
      <c r="C37" s="811"/>
      <c r="D37" s="811"/>
      <c r="E37" s="833"/>
      <c r="F37" s="829"/>
      <c r="G37" s="830"/>
    </row>
    <row r="38" spans="2:7" s="553" customFormat="1" x14ac:dyDescent="0.2">
      <c r="B38" s="831"/>
      <c r="C38" s="811"/>
      <c r="D38" s="811"/>
      <c r="E38" s="833"/>
      <c r="F38" s="829"/>
      <c r="G38" s="830"/>
    </row>
    <row r="39" spans="2:7" s="553" customFormat="1" x14ac:dyDescent="0.2">
      <c r="B39" s="831"/>
      <c r="C39" s="811"/>
      <c r="D39" s="811"/>
      <c r="E39" s="833"/>
      <c r="F39" s="829"/>
      <c r="G39" s="830"/>
    </row>
    <row r="40" spans="2:7" s="553" customFormat="1" x14ac:dyDescent="0.2">
      <c r="B40" s="831"/>
      <c r="C40" s="811"/>
      <c r="D40" s="811"/>
      <c r="E40" s="833"/>
      <c r="F40" s="829"/>
      <c r="G40" s="830"/>
    </row>
    <row r="41" spans="2:7" s="553" customFormat="1" x14ac:dyDescent="0.2">
      <c r="B41" s="831"/>
      <c r="C41" s="811"/>
      <c r="D41" s="811"/>
      <c r="E41" s="833"/>
      <c r="F41" s="829"/>
      <c r="G41" s="830"/>
    </row>
    <row r="42" spans="2:7" s="553" customFormat="1" x14ac:dyDescent="0.2">
      <c r="B42" s="831"/>
      <c r="C42" s="811"/>
      <c r="D42" s="811"/>
      <c r="E42" s="833"/>
      <c r="F42" s="829"/>
      <c r="G42" s="830"/>
    </row>
    <row r="43" spans="2:7" s="553" customFormat="1" x14ac:dyDescent="0.2">
      <c r="B43" s="831"/>
      <c r="C43" s="811"/>
      <c r="D43" s="811"/>
      <c r="E43" s="833"/>
      <c r="F43" s="829"/>
      <c r="G43" s="830"/>
    </row>
    <row r="44" spans="2:7" s="553" customFormat="1" x14ac:dyDescent="0.2">
      <c r="B44" s="831"/>
      <c r="C44" s="811"/>
      <c r="D44" s="811"/>
      <c r="E44" s="833"/>
      <c r="F44" s="829"/>
      <c r="G44" s="830"/>
    </row>
    <row r="45" spans="2:7" s="553" customFormat="1" x14ac:dyDescent="0.2">
      <c r="B45" s="831"/>
      <c r="C45" s="811"/>
      <c r="D45" s="811"/>
      <c r="E45" s="833"/>
      <c r="F45" s="829"/>
      <c r="G45" s="830"/>
    </row>
    <row r="46" spans="2:7" s="553" customFormat="1" x14ac:dyDescent="0.2">
      <c r="B46" s="831"/>
      <c r="C46" s="811"/>
      <c r="D46" s="811"/>
      <c r="E46" s="833"/>
      <c r="F46" s="829"/>
      <c r="G46" s="830"/>
    </row>
    <row r="47" spans="2:7" s="553" customFormat="1" ht="15.75" x14ac:dyDescent="0.25">
      <c r="B47" s="547"/>
      <c r="E47" s="818"/>
      <c r="F47" s="834"/>
    </row>
    <row r="48" spans="2:7" s="553" customFormat="1" ht="15.75" x14ac:dyDescent="0.25">
      <c r="B48" s="547"/>
      <c r="E48" s="818"/>
      <c r="F48" s="834"/>
    </row>
    <row r="49" spans="2:7" s="553" customFormat="1" ht="15.75" x14ac:dyDescent="0.25">
      <c r="B49" s="547"/>
      <c r="E49" s="818"/>
      <c r="F49" s="834"/>
    </row>
    <row r="50" spans="2:7" s="553" customFormat="1" x14ac:dyDescent="0.2">
      <c r="B50" s="831"/>
      <c r="C50" s="811"/>
      <c r="D50" s="811"/>
      <c r="E50" s="833"/>
      <c r="F50" s="829"/>
      <c r="G50" s="830"/>
    </row>
    <row r="51" spans="2:7" s="553" customFormat="1" x14ac:dyDescent="0.2">
      <c r="B51" s="831"/>
      <c r="C51" s="811"/>
      <c r="D51" s="811"/>
      <c r="E51" s="833"/>
      <c r="F51" s="829"/>
      <c r="G51" s="830"/>
    </row>
    <row r="52" spans="2:7" s="553" customFormat="1" x14ac:dyDescent="0.2">
      <c r="B52" s="831"/>
      <c r="C52" s="811"/>
      <c r="D52" s="811"/>
      <c r="E52" s="833"/>
      <c r="F52" s="829"/>
      <c r="G52" s="830"/>
    </row>
    <row r="53" spans="2:7" s="553" customFormat="1" x14ac:dyDescent="0.2">
      <c r="B53" s="831"/>
      <c r="C53" s="811"/>
      <c r="D53" s="811"/>
      <c r="E53" s="833"/>
      <c r="F53" s="829"/>
      <c r="G53" s="830"/>
    </row>
    <row r="54" spans="2:7" s="553" customFormat="1" x14ac:dyDescent="0.2">
      <c r="B54" s="831"/>
      <c r="C54" s="811"/>
      <c r="D54" s="811"/>
      <c r="E54" s="833"/>
      <c r="F54" s="829"/>
      <c r="G54" s="830"/>
    </row>
    <row r="55" spans="2:7" s="553" customFormat="1" x14ac:dyDescent="0.2">
      <c r="B55" s="831"/>
      <c r="C55" s="811"/>
      <c r="D55" s="811"/>
      <c r="E55" s="833"/>
      <c r="F55" s="829"/>
      <c r="G55" s="830"/>
    </row>
    <row r="56" spans="2:7" s="553" customFormat="1" x14ac:dyDescent="0.2">
      <c r="B56" s="831"/>
      <c r="C56" s="811"/>
      <c r="D56" s="811"/>
      <c r="E56" s="833"/>
      <c r="F56" s="829"/>
      <c r="G56" s="830"/>
    </row>
    <row r="57" spans="2:7" s="553" customFormat="1" x14ac:dyDescent="0.2">
      <c r="B57" s="831"/>
      <c r="C57" s="811"/>
      <c r="D57" s="811"/>
      <c r="E57" s="833"/>
      <c r="F57" s="829"/>
      <c r="G57" s="830"/>
    </row>
    <row r="58" spans="2:7" s="553" customFormat="1" x14ac:dyDescent="0.2">
      <c r="B58" s="831"/>
      <c r="C58" s="811"/>
      <c r="D58" s="811"/>
      <c r="E58" s="833"/>
      <c r="F58" s="829"/>
      <c r="G58" s="830"/>
    </row>
    <row r="59" spans="2:7" s="553" customFormat="1" x14ac:dyDescent="0.2">
      <c r="B59" s="831"/>
      <c r="C59" s="811"/>
      <c r="D59" s="811"/>
      <c r="E59" s="833"/>
      <c r="F59" s="829"/>
      <c r="G59" s="830"/>
    </row>
    <row r="60" spans="2:7" s="553" customFormat="1" x14ac:dyDescent="0.2">
      <c r="B60" s="831"/>
      <c r="C60" s="811"/>
      <c r="D60" s="811"/>
      <c r="E60" s="833"/>
      <c r="F60" s="829"/>
      <c r="G60" s="830"/>
    </row>
    <row r="61" spans="2:7" s="553" customFormat="1" x14ac:dyDescent="0.2">
      <c r="B61" s="831"/>
      <c r="C61" s="811"/>
      <c r="D61" s="811"/>
      <c r="E61" s="833"/>
      <c r="F61" s="829"/>
      <c r="G61" s="830"/>
    </row>
    <row r="62" spans="2:7" s="553" customFormat="1" x14ac:dyDescent="0.2">
      <c r="B62" s="831"/>
      <c r="C62" s="811"/>
      <c r="D62" s="811"/>
      <c r="E62" s="833"/>
      <c r="F62" s="829"/>
      <c r="G62" s="830"/>
    </row>
    <row r="63" spans="2:7" s="553" customFormat="1" x14ac:dyDescent="0.2">
      <c r="B63" s="831"/>
      <c r="C63" s="811"/>
      <c r="D63" s="811"/>
      <c r="E63" s="833"/>
      <c r="F63" s="829"/>
      <c r="G63" s="830"/>
    </row>
    <row r="64" spans="2:7" s="553" customFormat="1" x14ac:dyDescent="0.2">
      <c r="B64" s="831"/>
      <c r="C64" s="811"/>
      <c r="D64" s="811"/>
      <c r="E64" s="833"/>
      <c r="F64" s="829"/>
      <c r="G64" s="830"/>
    </row>
    <row r="65" spans="2:7" s="553" customFormat="1" x14ac:dyDescent="0.2">
      <c r="B65" s="831"/>
      <c r="C65" s="811"/>
      <c r="D65" s="811"/>
      <c r="E65" s="833"/>
      <c r="F65" s="829"/>
      <c r="G65" s="830"/>
    </row>
    <row r="66" spans="2:7" s="553" customFormat="1" x14ac:dyDescent="0.2">
      <c r="B66" s="547"/>
      <c r="E66" s="818"/>
    </row>
    <row r="67" spans="2:7" s="553" customFormat="1" x14ac:dyDescent="0.2">
      <c r="B67" s="547"/>
      <c r="E67" s="818"/>
    </row>
    <row r="68" spans="2:7" s="553" customFormat="1" x14ac:dyDescent="0.2">
      <c r="B68" s="547"/>
      <c r="E68" s="818"/>
    </row>
    <row r="69" spans="2:7" s="553" customFormat="1" x14ac:dyDescent="0.2">
      <c r="B69" s="547"/>
      <c r="E69" s="818"/>
    </row>
    <row r="70" spans="2:7" s="553" customFormat="1" x14ac:dyDescent="0.2">
      <c r="B70" s="547"/>
      <c r="E70" s="818"/>
    </row>
    <row r="71" spans="2:7" s="553" customFormat="1" x14ac:dyDescent="0.2">
      <c r="B71" s="547"/>
      <c r="E71" s="818"/>
    </row>
    <row r="72" spans="2:7" s="553" customFormat="1" x14ac:dyDescent="0.2">
      <c r="B72" s="547"/>
      <c r="E72" s="818"/>
    </row>
    <row r="73" spans="2:7" s="553" customFormat="1" x14ac:dyDescent="0.2">
      <c r="B73" s="547"/>
      <c r="E73" s="818"/>
    </row>
    <row r="74" spans="2:7" s="553" customFormat="1" x14ac:dyDescent="0.2">
      <c r="B74" s="547"/>
      <c r="E74" s="818"/>
    </row>
  </sheetData>
  <mergeCells count="4">
    <mergeCell ref="B2:E2"/>
    <mergeCell ref="B3:E3"/>
    <mergeCell ref="B4:E4"/>
    <mergeCell ref="B6:C6"/>
  </mergeCells>
  <hyperlinks>
    <hyperlink ref="F2"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33"/>
  <sheetViews>
    <sheetView showGridLines="0" zoomScale="90" zoomScaleNormal="90" workbookViewId="0"/>
  </sheetViews>
  <sheetFormatPr baseColWidth="10" defaultRowHeight="15" x14ac:dyDescent="0.25"/>
  <cols>
    <col min="1" max="1" width="23.7109375" customWidth="1"/>
    <col min="2" max="2" width="11.42578125" style="835"/>
    <col min="3" max="3" width="161" bestFit="1" customWidth="1"/>
  </cols>
  <sheetData>
    <row r="1" spans="2:3" ht="42.95" customHeight="1" x14ac:dyDescent="0.35">
      <c r="C1" s="1369" t="s">
        <v>2129</v>
      </c>
    </row>
    <row r="2" spans="2:3" ht="30" customHeight="1" x14ac:dyDescent="0.25">
      <c r="C2" s="836"/>
    </row>
    <row r="3" spans="2:3" ht="21" x14ac:dyDescent="0.25">
      <c r="B3" s="837"/>
      <c r="C3" s="836" t="s">
        <v>854</v>
      </c>
    </row>
    <row r="4" spans="2:3" x14ac:dyDescent="0.25">
      <c r="B4" s="837" t="s">
        <v>855</v>
      </c>
    </row>
    <row r="5" spans="2:3" x14ac:dyDescent="0.25">
      <c r="B5" s="1375">
        <v>66</v>
      </c>
      <c r="C5" s="838" t="s">
        <v>856</v>
      </c>
    </row>
    <row r="6" spans="2:3" x14ac:dyDescent="0.25">
      <c r="B6" s="1375">
        <v>67</v>
      </c>
      <c r="C6" s="838" t="s">
        <v>857</v>
      </c>
    </row>
    <row r="7" spans="2:3" x14ac:dyDescent="0.25">
      <c r="B7" s="1375">
        <v>68</v>
      </c>
      <c r="C7" s="838" t="s">
        <v>858</v>
      </c>
    </row>
    <row r="8" spans="2:3" x14ac:dyDescent="0.25">
      <c r="B8" s="1375">
        <v>69</v>
      </c>
      <c r="C8" s="838" t="s">
        <v>859</v>
      </c>
    </row>
    <row r="9" spans="2:3" x14ac:dyDescent="0.25">
      <c r="B9" s="1375">
        <v>70</v>
      </c>
      <c r="C9" s="838" t="s">
        <v>860</v>
      </c>
    </row>
    <row r="10" spans="2:3" x14ac:dyDescent="0.25">
      <c r="B10" s="1375">
        <v>71</v>
      </c>
      <c r="C10" s="838" t="s">
        <v>861</v>
      </c>
    </row>
    <row r="11" spans="2:3" x14ac:dyDescent="0.25">
      <c r="B11" s="1375">
        <v>72</v>
      </c>
      <c r="C11" s="838" t="s">
        <v>2298</v>
      </c>
    </row>
    <row r="12" spans="2:3" x14ac:dyDescent="0.25">
      <c r="B12" s="1375">
        <v>73</v>
      </c>
      <c r="C12" s="838" t="s">
        <v>862</v>
      </c>
    </row>
    <row r="13" spans="2:3" x14ac:dyDescent="0.25">
      <c r="B13" s="1375">
        <v>74</v>
      </c>
      <c r="C13" s="838" t="s">
        <v>863</v>
      </c>
    </row>
    <row r="14" spans="2:3" x14ac:dyDescent="0.25">
      <c r="B14" s="1375">
        <v>75</v>
      </c>
      <c r="C14" s="838" t="s">
        <v>864</v>
      </c>
    </row>
    <row r="15" spans="2:3" x14ac:dyDescent="0.25">
      <c r="B15" s="1375">
        <v>76</v>
      </c>
      <c r="C15" s="838" t="s">
        <v>865</v>
      </c>
    </row>
    <row r="16" spans="2:3" x14ac:dyDescent="0.25">
      <c r="B16" s="1375">
        <v>77</v>
      </c>
      <c r="C16" s="838" t="s">
        <v>866</v>
      </c>
    </row>
    <row r="17" spans="2:3" x14ac:dyDescent="0.25">
      <c r="B17" s="1375">
        <v>78</v>
      </c>
      <c r="C17" s="838" t="s">
        <v>867</v>
      </c>
    </row>
    <row r="18" spans="2:3" x14ac:dyDescent="0.25">
      <c r="B18" s="1375">
        <v>79</v>
      </c>
      <c r="C18" s="838" t="s">
        <v>868</v>
      </c>
    </row>
    <row r="19" spans="2:3" x14ac:dyDescent="0.25">
      <c r="B19" s="1375">
        <v>80</v>
      </c>
      <c r="C19" s="838" t="s">
        <v>869</v>
      </c>
    </row>
    <row r="20" spans="2:3" x14ac:dyDescent="0.25">
      <c r="B20" s="1375">
        <v>81</v>
      </c>
      <c r="C20" s="838" t="s">
        <v>870</v>
      </c>
    </row>
    <row r="21" spans="2:3" x14ac:dyDescent="0.25">
      <c r="B21" s="1375">
        <v>82</v>
      </c>
      <c r="C21" s="838" t="s">
        <v>871</v>
      </c>
    </row>
    <row r="22" spans="2:3" x14ac:dyDescent="0.25">
      <c r="B22" s="1375">
        <v>83</v>
      </c>
      <c r="C22" s="838" t="s">
        <v>872</v>
      </c>
    </row>
    <row r="23" spans="2:3" x14ac:dyDescent="0.25">
      <c r="B23" s="1375">
        <v>84</v>
      </c>
      <c r="C23" s="838" t="s">
        <v>873</v>
      </c>
    </row>
    <row r="24" spans="2:3" x14ac:dyDescent="0.25">
      <c r="B24" s="1375">
        <v>85</v>
      </c>
      <c r="C24" s="838" t="s">
        <v>874</v>
      </c>
    </row>
    <row r="25" spans="2:3" x14ac:dyDescent="0.25">
      <c r="B25" s="1375">
        <v>86</v>
      </c>
      <c r="C25" s="838" t="s">
        <v>875</v>
      </c>
    </row>
    <row r="26" spans="2:3" x14ac:dyDescent="0.25">
      <c r="B26" s="1375">
        <v>87</v>
      </c>
      <c r="C26" s="838" t="s">
        <v>876</v>
      </c>
    </row>
    <row r="27" spans="2:3" x14ac:dyDescent="0.25">
      <c r="B27" s="1375">
        <v>88</v>
      </c>
      <c r="C27" s="838" t="s">
        <v>877</v>
      </c>
    </row>
    <row r="28" spans="2:3" x14ac:dyDescent="0.25">
      <c r="B28" s="1375">
        <v>89</v>
      </c>
      <c r="C28" s="838" t="s">
        <v>878</v>
      </c>
    </row>
    <row r="29" spans="2:3" x14ac:dyDescent="0.25">
      <c r="B29" s="1375">
        <v>90</v>
      </c>
      <c r="C29" s="838" t="s">
        <v>879</v>
      </c>
    </row>
    <row r="30" spans="2:3" x14ac:dyDescent="0.25">
      <c r="B30" s="1375">
        <v>91</v>
      </c>
      <c r="C30" s="838" t="s">
        <v>880</v>
      </c>
    </row>
    <row r="31" spans="2:3" x14ac:dyDescent="0.25">
      <c r="B31" s="1375">
        <v>92</v>
      </c>
      <c r="C31" s="838" t="s">
        <v>881</v>
      </c>
    </row>
    <row r="32" spans="2:3" x14ac:dyDescent="0.25">
      <c r="B32" s="1375">
        <v>93</v>
      </c>
      <c r="C32" s="838" t="s">
        <v>882</v>
      </c>
    </row>
    <row r="33" spans="2:3" x14ac:dyDescent="0.25">
      <c r="B33" s="1375">
        <v>94</v>
      </c>
      <c r="C33" s="838" t="s">
        <v>883</v>
      </c>
    </row>
  </sheetData>
  <hyperlinks>
    <hyperlink ref="B5" location="'66'!A1" display="'66'!A1"/>
    <hyperlink ref="B6" location="'67 68'!A1" display="'67 68'!A1"/>
    <hyperlink ref="B7" location="'67 68'!A1" display="'67 68'!A1"/>
    <hyperlink ref="B8" location="'69'!A1" display="'69'!A1"/>
    <hyperlink ref="B9" location="'70'!A1" display="'70'!A1"/>
    <hyperlink ref="B10" location="'71'!A1" display="'71'!A1"/>
    <hyperlink ref="B11" location="'72 73'!A1" display="'72 73'!A1"/>
    <hyperlink ref="B12" location="'72 73'!A1" display="'72 73'!A1"/>
    <hyperlink ref="B13" location="'74'!A1" display="'74'!A1"/>
    <hyperlink ref="B14" location="'75 76'!A1" display="'75 76'!A1"/>
    <hyperlink ref="B15" location="'75 76'!A1" display="'75 76'!A1"/>
    <hyperlink ref="B16" location="'77'!A1" display="'77'!A1"/>
    <hyperlink ref="B17" location="'78'!A1" display="'78'!A1"/>
    <hyperlink ref="B18" location="'79 80 81 82'!A1" display="'79 80 81 82'!A1"/>
    <hyperlink ref="B19" location="'79 80 81 82'!A1" display="'79 80 81 82'!A1"/>
    <hyperlink ref="B20" location="'79 80 81 82'!A1" display="'79 80 81 82'!A1"/>
    <hyperlink ref="B21" location="'79 80 81 82'!A1" display="'79 80 81 82'!A1"/>
    <hyperlink ref="B22" location="'83 84'!A1" display="'83 84'!A1"/>
    <hyperlink ref="B23" location="'83 84'!A1" display="'83 84'!A1"/>
    <hyperlink ref="B24" location="'85'!A1" display="'85'!A1"/>
    <hyperlink ref="B25" location="'86'!A1" display="'86'!A1"/>
    <hyperlink ref="B26" location="'87'!A1" display="'87'!A1"/>
    <hyperlink ref="B27" location="'88'!A1" display="'88'!A1"/>
    <hyperlink ref="B28" location="'89 90'!A1" display="'89 90'!A1"/>
    <hyperlink ref="B29" location="'89 90'!A1" display="'89 90'!A1"/>
    <hyperlink ref="B30" location="'91 92'!A1" display="'91 92'!A1"/>
    <hyperlink ref="B31" location="'91 92'!A1" display="'91 92'!A1"/>
    <hyperlink ref="B32" location="'93 94'!A1" display="'93 94'!A1"/>
    <hyperlink ref="B33" location="'93 94'!A1" display="'93 94'!A1"/>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5"/>
  <sheetViews>
    <sheetView showGridLines="0" zoomScale="90" zoomScaleNormal="90" workbookViewId="0"/>
  </sheetViews>
  <sheetFormatPr baseColWidth="10" defaultColWidth="9.140625" defaultRowHeight="15" x14ac:dyDescent="0.2"/>
  <cols>
    <col min="1" max="1" width="23.7109375" style="839" customWidth="1"/>
    <col min="2" max="2" width="41.140625" style="839" customWidth="1"/>
    <col min="3" max="7" width="16.7109375" style="839" customWidth="1"/>
    <col min="8" max="8" width="11.42578125" style="839" bestFit="1" customWidth="1"/>
    <col min="9" max="9" width="11.85546875" style="839" bestFit="1" customWidth="1"/>
    <col min="10" max="12" width="11.140625" style="839" bestFit="1" customWidth="1"/>
    <col min="13" max="13" width="14.7109375" style="839" customWidth="1"/>
    <col min="14" max="16" width="10.28515625" style="839" bestFit="1" customWidth="1"/>
    <col min="17" max="16384" width="9.140625" style="839"/>
  </cols>
  <sheetData>
    <row r="1" spans="2:8" ht="42.95" customHeight="1" x14ac:dyDescent="0.2"/>
    <row r="2" spans="2:8" ht="24.75" customHeight="1" x14ac:dyDescent="0.2">
      <c r="B2" s="2009" t="s">
        <v>884</v>
      </c>
      <c r="C2" s="2009"/>
      <c r="D2" s="2009"/>
      <c r="E2" s="2009"/>
      <c r="F2" s="2009"/>
      <c r="G2" s="2009"/>
      <c r="H2" s="3" t="s">
        <v>885</v>
      </c>
    </row>
    <row r="3" spans="2:8" ht="15.75" x14ac:dyDescent="0.2">
      <c r="B3" s="2010" t="s">
        <v>886</v>
      </c>
      <c r="C3" s="2010"/>
      <c r="D3" s="2010"/>
      <c r="E3" s="2010"/>
      <c r="F3" s="2010"/>
      <c r="G3" s="2010"/>
    </row>
    <row r="4" spans="2:8" ht="15.75" x14ac:dyDescent="0.2">
      <c r="B4" s="2010" t="s">
        <v>887</v>
      </c>
      <c r="C4" s="2010"/>
      <c r="D4" s="2010"/>
      <c r="E4" s="2010"/>
      <c r="F4" s="2010"/>
      <c r="G4" s="2010"/>
    </row>
    <row r="5" spans="2:8" ht="15.75" x14ac:dyDescent="0.2">
      <c r="B5" s="2010" t="s">
        <v>888</v>
      </c>
      <c r="C5" s="2010"/>
      <c r="D5" s="2010"/>
      <c r="E5" s="2010"/>
      <c r="F5" s="2010"/>
      <c r="G5" s="2010"/>
    </row>
    <row r="6" spans="2:8" ht="21" customHeight="1" x14ac:dyDescent="0.2">
      <c r="B6" s="850"/>
      <c r="C6" s="850"/>
      <c r="D6" s="850"/>
      <c r="E6" s="850"/>
      <c r="F6" s="850"/>
      <c r="G6" s="850"/>
    </row>
    <row r="7" spans="2:8" ht="21" customHeight="1" x14ac:dyDescent="0.25">
      <c r="B7" s="1518" t="s">
        <v>889</v>
      </c>
      <c r="C7" s="1728">
        <v>2013</v>
      </c>
      <c r="D7" s="1728">
        <v>2014</v>
      </c>
      <c r="E7" s="1728">
        <v>2015</v>
      </c>
      <c r="F7" s="1728">
        <v>2016</v>
      </c>
      <c r="G7" s="1729">
        <v>2017</v>
      </c>
    </row>
    <row r="8" spans="2:8" ht="18" customHeight="1" x14ac:dyDescent="0.2">
      <c r="B8" s="1521" t="s">
        <v>890</v>
      </c>
      <c r="C8" s="1522">
        <v>44097.416666666664</v>
      </c>
      <c r="D8" s="1522">
        <v>46724.500000000007</v>
      </c>
      <c r="E8" s="1522">
        <v>49896</v>
      </c>
      <c r="F8" s="1522">
        <v>53789</v>
      </c>
      <c r="G8" s="1522">
        <v>55828.25</v>
      </c>
    </row>
    <row r="9" spans="2:8" ht="18" customHeight="1" x14ac:dyDescent="0.2">
      <c r="B9" s="1521" t="s">
        <v>891</v>
      </c>
      <c r="C9" s="1522">
        <v>11278.750000000002</v>
      </c>
      <c r="D9" s="1522">
        <v>11390.166666666666</v>
      </c>
      <c r="E9" s="1522">
        <v>11469.496666666666</v>
      </c>
      <c r="F9" s="1522">
        <v>11078</v>
      </c>
      <c r="G9" s="1522">
        <v>9796.6666666666661</v>
      </c>
    </row>
    <row r="10" spans="2:8" ht="18" customHeight="1" x14ac:dyDescent="0.2">
      <c r="B10" s="1521" t="s">
        <v>892</v>
      </c>
      <c r="C10" s="1522">
        <v>5976.916666666667</v>
      </c>
      <c r="D10" s="1522">
        <v>5550.833333333333</v>
      </c>
      <c r="E10" s="1522">
        <v>5140.583333333333</v>
      </c>
      <c r="F10" s="1522">
        <v>4734</v>
      </c>
      <c r="G10" s="1522">
        <v>4511.916666666667</v>
      </c>
    </row>
    <row r="11" spans="2:8" ht="18" customHeight="1" x14ac:dyDescent="0.2">
      <c r="B11" s="1521" t="s">
        <v>893</v>
      </c>
      <c r="C11" s="1522">
        <v>14897.25</v>
      </c>
      <c r="D11" s="1522">
        <v>15527.833333333336</v>
      </c>
      <c r="E11" s="1522">
        <v>15454.75</v>
      </c>
      <c r="F11" s="1522">
        <v>14059</v>
      </c>
      <c r="G11" s="1522">
        <v>12541.25</v>
      </c>
    </row>
    <row r="12" spans="2:8" ht="18" customHeight="1" x14ac:dyDescent="0.2">
      <c r="B12" s="1521" t="s">
        <v>894</v>
      </c>
      <c r="C12" s="1522">
        <v>8453.25</v>
      </c>
      <c r="D12" s="1522">
        <v>8161.4166666666661</v>
      </c>
      <c r="E12" s="1522">
        <v>7912.333333333333</v>
      </c>
      <c r="F12" s="1522">
        <v>8204</v>
      </c>
      <c r="G12" s="1522">
        <v>8216.1666666666661</v>
      </c>
    </row>
    <row r="13" spans="2:8" ht="18" customHeight="1" x14ac:dyDescent="0.2">
      <c r="B13" s="1524" t="s">
        <v>895</v>
      </c>
      <c r="C13" s="1525">
        <v>84703.583333333328</v>
      </c>
      <c r="D13" s="1525">
        <v>87354.750000000015</v>
      </c>
      <c r="E13" s="1525">
        <v>89873.16333333333</v>
      </c>
      <c r="F13" s="1525">
        <v>91864</v>
      </c>
      <c r="G13" s="1529">
        <v>90894.25</v>
      </c>
    </row>
    <row r="14" spans="2:8" ht="18" customHeight="1" x14ac:dyDescent="0.2">
      <c r="B14" s="1521" t="s">
        <v>890</v>
      </c>
      <c r="C14" s="1522">
        <v>2716284.9166666665</v>
      </c>
      <c r="D14" s="1522">
        <v>2989282.1666666665</v>
      </c>
      <c r="E14" s="1522">
        <v>3110432.6666666665</v>
      </c>
      <c r="F14" s="1522">
        <v>3470709</v>
      </c>
      <c r="G14" s="1522">
        <v>3555417.6666666665</v>
      </c>
    </row>
    <row r="15" spans="2:8" ht="18" customHeight="1" x14ac:dyDescent="0.2">
      <c r="B15" s="1521" t="s">
        <v>891</v>
      </c>
      <c r="C15" s="1522">
        <v>1163411</v>
      </c>
      <c r="D15" s="1522">
        <v>1196363.6666666667</v>
      </c>
      <c r="E15" s="1522">
        <v>1244503.8333333333</v>
      </c>
      <c r="F15" s="1522">
        <v>1451651</v>
      </c>
      <c r="G15" s="1522">
        <v>1074583.5833333333</v>
      </c>
    </row>
    <row r="16" spans="2:8" ht="18" customHeight="1" x14ac:dyDescent="0.2">
      <c r="B16" s="1521" t="s">
        <v>892</v>
      </c>
      <c r="C16" s="1522">
        <v>388527</v>
      </c>
      <c r="D16" s="1522">
        <v>404747</v>
      </c>
      <c r="E16" s="1522">
        <v>391039.66666666669</v>
      </c>
      <c r="F16" s="1522">
        <v>379966.66666666669</v>
      </c>
      <c r="G16" s="1522">
        <v>351863.75</v>
      </c>
    </row>
    <row r="17" spans="2:8" ht="18" customHeight="1" x14ac:dyDescent="0.2">
      <c r="B17" s="1521" t="s">
        <v>896</v>
      </c>
      <c r="C17" s="1522">
        <v>470854.16666666663</v>
      </c>
      <c r="D17" s="1522">
        <v>473465.83333333331</v>
      </c>
      <c r="E17" s="1522">
        <v>442705.33333333331</v>
      </c>
      <c r="F17" s="1522">
        <v>374005</v>
      </c>
      <c r="G17" s="1522">
        <v>325953.58333333331</v>
      </c>
    </row>
    <row r="18" spans="2:8" ht="18" customHeight="1" x14ac:dyDescent="0.2">
      <c r="B18" s="1521" t="s">
        <v>897</v>
      </c>
      <c r="C18" s="1522">
        <v>180899.83333333331</v>
      </c>
      <c r="D18" s="1522">
        <v>149573.75</v>
      </c>
      <c r="E18" s="1522">
        <v>143755.83333333334</v>
      </c>
      <c r="F18" s="1522">
        <v>163124</v>
      </c>
      <c r="G18" s="1522">
        <v>200260.08333333334</v>
      </c>
    </row>
    <row r="19" spans="2:8" ht="18" customHeight="1" x14ac:dyDescent="0.2">
      <c r="B19" s="1524" t="s">
        <v>898</v>
      </c>
      <c r="C19" s="1525">
        <v>4919976.916666666</v>
      </c>
      <c r="D19" s="1525">
        <v>5213432.416666666</v>
      </c>
      <c r="E19" s="1525">
        <v>5332437.333333333</v>
      </c>
      <c r="F19" s="1525">
        <v>5872108</v>
      </c>
      <c r="G19" s="1529">
        <v>5508078.666666667</v>
      </c>
      <c r="H19" s="844"/>
    </row>
    <row r="20" spans="2:8" ht="18" customHeight="1" x14ac:dyDescent="0.2">
      <c r="B20" s="1521" t="s">
        <v>890</v>
      </c>
      <c r="C20" s="1522">
        <v>410374.83333333331</v>
      </c>
      <c r="D20" s="1522">
        <v>440706.83333333331</v>
      </c>
      <c r="E20" s="1522">
        <v>442904.75</v>
      </c>
      <c r="F20" s="1522">
        <v>451571.58333333331</v>
      </c>
      <c r="G20" s="1522">
        <v>442997.08333333331</v>
      </c>
    </row>
    <row r="21" spans="2:8" ht="18" customHeight="1" x14ac:dyDescent="0.2">
      <c r="B21" s="1521" t="s">
        <v>891</v>
      </c>
      <c r="C21" s="1522">
        <v>278078.66666666669</v>
      </c>
      <c r="D21" s="1522">
        <v>295405.25</v>
      </c>
      <c r="E21" s="1522">
        <v>304733.25</v>
      </c>
      <c r="F21" s="1522">
        <v>267094.5</v>
      </c>
      <c r="G21" s="1522">
        <v>253026.58333333334</v>
      </c>
    </row>
    <row r="22" spans="2:8" ht="18" customHeight="1" x14ac:dyDescent="0.2">
      <c r="B22" s="1521" t="s">
        <v>899</v>
      </c>
      <c r="C22" s="1522">
        <v>528807.66666666674</v>
      </c>
      <c r="D22" s="1522">
        <v>522311.16666666669</v>
      </c>
      <c r="E22" s="1522">
        <v>548028.16666666663</v>
      </c>
      <c r="F22" s="1522">
        <v>588469.16666666663</v>
      </c>
      <c r="G22" s="1522">
        <v>591206.08333333337</v>
      </c>
    </row>
    <row r="23" spans="2:8" ht="18" customHeight="1" x14ac:dyDescent="0.2">
      <c r="B23" s="1521" t="s">
        <v>896</v>
      </c>
      <c r="C23" s="1522">
        <v>141152.41666666666</v>
      </c>
      <c r="D23" s="1522">
        <v>140320.41666666666</v>
      </c>
      <c r="E23" s="1522">
        <v>127895.41666666667</v>
      </c>
      <c r="F23" s="1522">
        <v>126993.33333333334</v>
      </c>
      <c r="G23" s="1522">
        <v>130046.33333333333</v>
      </c>
    </row>
    <row r="24" spans="2:8" ht="18" customHeight="1" x14ac:dyDescent="0.2">
      <c r="B24" s="1521" t="s">
        <v>897</v>
      </c>
      <c r="C24" s="1522">
        <v>50314.25</v>
      </c>
      <c r="D24" s="1522">
        <v>36918.583333333336</v>
      </c>
      <c r="E24" s="1522">
        <v>29800.166666666668</v>
      </c>
      <c r="F24" s="1522">
        <v>27994.583333333336</v>
      </c>
      <c r="G24" s="1522">
        <v>29559.5</v>
      </c>
    </row>
    <row r="25" spans="2:8" ht="18" customHeight="1" x14ac:dyDescent="0.2">
      <c r="B25" s="1524" t="s">
        <v>900</v>
      </c>
      <c r="C25" s="1615">
        <v>1408727.8333333335</v>
      </c>
      <c r="D25" s="1615">
        <v>1435662.25</v>
      </c>
      <c r="E25" s="1615">
        <v>1453361.75</v>
      </c>
      <c r="F25" s="1615">
        <v>1510585.3333333333</v>
      </c>
      <c r="G25" s="1616">
        <v>1446835.5833333333</v>
      </c>
    </row>
    <row r="26" spans="2:8" ht="26.25" customHeight="1" x14ac:dyDescent="0.2">
      <c r="B26" s="845"/>
      <c r="C26" s="846"/>
      <c r="D26" s="846"/>
      <c r="E26" s="846"/>
      <c r="F26" s="847"/>
      <c r="G26" s="847"/>
    </row>
    <row r="27" spans="2:8" ht="26.25" customHeight="1" x14ac:dyDescent="0.2">
      <c r="B27" s="845"/>
      <c r="C27" s="846"/>
      <c r="D27" s="846"/>
      <c r="E27" s="846"/>
      <c r="F27" s="847"/>
      <c r="G27" s="848"/>
    </row>
    <row r="28" spans="2:8" ht="26.25" customHeight="1" x14ac:dyDescent="0.2">
      <c r="B28" s="845"/>
      <c r="C28" s="846"/>
      <c r="D28" s="846"/>
      <c r="E28" s="846"/>
      <c r="F28" s="847"/>
      <c r="G28" s="847"/>
      <c r="H28" s="844"/>
    </row>
    <row r="29" spans="2:8" ht="26.25" customHeight="1" x14ac:dyDescent="0.2">
      <c r="B29" s="845"/>
      <c r="C29" s="846"/>
      <c r="D29" s="846"/>
      <c r="E29" s="846"/>
      <c r="F29" s="847"/>
      <c r="G29" s="847"/>
    </row>
    <row r="30" spans="2:8" ht="26.25" customHeight="1" x14ac:dyDescent="0.2">
      <c r="B30" s="845"/>
      <c r="C30" s="846"/>
      <c r="D30" s="846"/>
      <c r="E30" s="846"/>
      <c r="F30" s="847"/>
      <c r="G30" s="847"/>
    </row>
    <row r="31" spans="2:8" ht="26.25" customHeight="1" x14ac:dyDescent="0.2">
      <c r="B31" s="845"/>
      <c r="C31" s="846"/>
      <c r="D31" s="846"/>
      <c r="E31" s="846"/>
      <c r="F31" s="847"/>
      <c r="G31" s="847"/>
    </row>
    <row r="32" spans="2:8" ht="26.25" customHeight="1" x14ac:dyDescent="0.2">
      <c r="B32" s="845"/>
      <c r="C32" s="846"/>
      <c r="D32" s="846"/>
      <c r="E32" s="846"/>
      <c r="F32" s="847"/>
      <c r="G32" s="847"/>
    </row>
    <row r="33" spans="2:7" ht="26.25" customHeight="1" x14ac:dyDescent="0.2">
      <c r="B33" s="845"/>
      <c r="C33" s="846"/>
      <c r="D33" s="846"/>
      <c r="E33" s="846"/>
      <c r="F33" s="847"/>
      <c r="G33" s="847"/>
    </row>
    <row r="34" spans="2:7" ht="26.25" customHeight="1" x14ac:dyDescent="0.2">
      <c r="B34" s="845"/>
      <c r="C34" s="846"/>
      <c r="D34" s="846"/>
      <c r="E34" s="846"/>
      <c r="F34" s="847"/>
      <c r="G34" s="847"/>
    </row>
    <row r="35" spans="2:7" ht="26.25" customHeight="1" x14ac:dyDescent="0.2">
      <c r="B35" s="845"/>
      <c r="C35" s="846"/>
      <c r="D35" s="846"/>
      <c r="E35" s="846"/>
      <c r="F35" s="847"/>
      <c r="G35" s="847"/>
    </row>
    <row r="36" spans="2:7" ht="26.25" customHeight="1" x14ac:dyDescent="0.2">
      <c r="B36" s="845"/>
      <c r="C36" s="846"/>
      <c r="D36" s="846"/>
      <c r="E36" s="846"/>
      <c r="F36" s="847"/>
      <c r="G36" s="847"/>
    </row>
    <row r="37" spans="2:7" ht="26.25" customHeight="1" x14ac:dyDescent="0.2">
      <c r="B37" s="845"/>
      <c r="C37" s="846"/>
      <c r="D37" s="846"/>
      <c r="E37" s="846"/>
      <c r="F37" s="847"/>
      <c r="G37" s="847"/>
    </row>
    <row r="38" spans="2:7" ht="26.25" customHeight="1" x14ac:dyDescent="0.2">
      <c r="B38" s="845"/>
      <c r="C38" s="846"/>
      <c r="D38" s="846"/>
      <c r="E38" s="846"/>
      <c r="F38" s="847"/>
      <c r="G38" s="847"/>
    </row>
    <row r="39" spans="2:7" ht="26.25" customHeight="1" x14ac:dyDescent="0.2">
      <c r="B39" s="845"/>
      <c r="C39" s="846"/>
      <c r="D39" s="846"/>
      <c r="E39" s="846"/>
      <c r="F39" s="847"/>
      <c r="G39" s="847"/>
    </row>
    <row r="40" spans="2:7" ht="26.25" customHeight="1" x14ac:dyDescent="0.2">
      <c r="B40" s="845"/>
      <c r="C40" s="846"/>
      <c r="D40" s="846"/>
      <c r="E40" s="846"/>
      <c r="F40" s="847"/>
      <c r="G40" s="847"/>
    </row>
    <row r="41" spans="2:7" ht="15" customHeight="1" x14ac:dyDescent="0.2">
      <c r="B41" s="849"/>
      <c r="C41" s="850"/>
      <c r="D41" s="850"/>
      <c r="E41" s="850"/>
      <c r="F41" s="850"/>
      <c r="G41" s="850"/>
    </row>
    <row r="42" spans="2:7" ht="15" customHeight="1" x14ac:dyDescent="0.2">
      <c r="B42" s="849"/>
      <c r="C42" s="850"/>
      <c r="D42" s="850"/>
      <c r="E42" s="850"/>
      <c r="F42" s="850"/>
      <c r="G42" s="850"/>
    </row>
    <row r="43" spans="2:7" ht="15" customHeight="1" x14ac:dyDescent="0.2">
      <c r="B43" s="849"/>
      <c r="C43" s="850"/>
      <c r="D43" s="850"/>
      <c r="E43" s="850"/>
      <c r="F43" s="850"/>
      <c r="G43" s="850"/>
    </row>
    <row r="44" spans="2:7" ht="15" customHeight="1" x14ac:dyDescent="0.2">
      <c r="B44" s="849"/>
      <c r="C44" s="850"/>
      <c r="D44" s="850"/>
      <c r="E44" s="850"/>
      <c r="F44" s="850"/>
      <c r="G44" s="850"/>
    </row>
    <row r="45" spans="2:7" ht="15" customHeight="1" x14ac:dyDescent="0.2">
      <c r="B45" s="849"/>
      <c r="C45" s="850"/>
      <c r="D45" s="850"/>
      <c r="E45" s="850"/>
      <c r="F45" s="850"/>
      <c r="G45" s="850"/>
    </row>
  </sheetData>
  <mergeCells count="4">
    <mergeCell ref="B2:G2"/>
    <mergeCell ref="B3:G3"/>
    <mergeCell ref="B4:G4"/>
    <mergeCell ref="B5:G5"/>
  </mergeCells>
  <hyperlinks>
    <hyperlink ref="H2" location="'Indice Total'!A75"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40"/>
  <sheetViews>
    <sheetView showGridLines="0" zoomScale="90" zoomScaleNormal="90" workbookViewId="0"/>
  </sheetViews>
  <sheetFormatPr baseColWidth="10" defaultColWidth="9.140625" defaultRowHeight="15" x14ac:dyDescent="0.2"/>
  <cols>
    <col min="1" max="1" width="23.7109375" style="839" customWidth="1"/>
    <col min="2" max="2" width="39.85546875" style="839" bestFit="1" customWidth="1"/>
    <col min="3" max="3" width="14.5703125" style="839" customWidth="1"/>
    <col min="4" max="4" width="16.28515625" style="839" customWidth="1"/>
    <col min="5" max="5" width="15.28515625" style="839" customWidth="1"/>
    <col min="6" max="6" width="16.140625" style="839" customWidth="1"/>
    <col min="7" max="7" width="16" style="839" customWidth="1"/>
    <col min="8" max="8" width="14.85546875" style="839" customWidth="1"/>
    <col min="9" max="9" width="13.42578125" style="1538" customWidth="1"/>
    <col min="10" max="10" width="13.85546875" style="839" customWidth="1"/>
    <col min="11" max="11" width="12.5703125" style="839" customWidth="1"/>
    <col min="12" max="12" width="11" style="839" bestFit="1" customWidth="1"/>
    <col min="13" max="13" width="17.140625" style="839" bestFit="1" customWidth="1"/>
    <col min="14" max="14" width="15.42578125" style="839" bestFit="1" customWidth="1"/>
    <col min="15" max="15" width="15.140625" style="839" bestFit="1" customWidth="1"/>
    <col min="16" max="16" width="9.140625" style="839"/>
    <col min="17" max="17" width="9.5703125" style="839" bestFit="1" customWidth="1"/>
    <col min="18" max="18" width="12.7109375" style="839" bestFit="1" customWidth="1"/>
    <col min="19" max="19" width="9.42578125" style="839" customWidth="1"/>
    <col min="20" max="22" width="9.140625" style="839"/>
    <col min="23" max="23" width="10.42578125" style="839" customWidth="1"/>
    <col min="24" max="16384" width="9.140625" style="839"/>
  </cols>
  <sheetData>
    <row r="1" spans="2:9" ht="42.95" customHeight="1" x14ac:dyDescent="0.2"/>
    <row r="2" spans="2:9" ht="18" x14ac:dyDescent="0.2">
      <c r="B2" s="2009" t="s">
        <v>901</v>
      </c>
      <c r="C2" s="2011"/>
      <c r="D2" s="2011"/>
      <c r="E2" s="2011"/>
      <c r="F2" s="2011"/>
      <c r="G2" s="2011"/>
      <c r="H2" s="2011"/>
      <c r="I2" s="1539" t="s">
        <v>885</v>
      </c>
    </row>
    <row r="3" spans="2:9" ht="6.75" customHeight="1" x14ac:dyDescent="0.2">
      <c r="B3" s="851"/>
      <c r="C3" s="851"/>
      <c r="D3" s="851"/>
      <c r="E3" s="851"/>
      <c r="F3" s="851"/>
      <c r="G3" s="851"/>
      <c r="H3" s="851"/>
    </row>
    <row r="4" spans="2:9" ht="15.75" x14ac:dyDescent="0.2">
      <c r="B4" s="2010" t="s">
        <v>902</v>
      </c>
      <c r="C4" s="2010"/>
      <c r="D4" s="2010"/>
      <c r="E4" s="2010"/>
      <c r="F4" s="2010"/>
      <c r="G4" s="2010"/>
      <c r="H4" s="2010"/>
    </row>
    <row r="5" spans="2:9" ht="21.75" customHeight="1" thickBot="1" x14ac:dyDescent="0.25">
      <c r="B5" s="2010">
        <v>2017</v>
      </c>
      <c r="C5" s="2010"/>
      <c r="D5" s="2010"/>
      <c r="E5" s="2010"/>
      <c r="F5" s="2010"/>
      <c r="G5" s="2010"/>
      <c r="H5" s="2010"/>
    </row>
    <row r="6" spans="2:9" s="850" customFormat="1" ht="21.75" customHeight="1" x14ac:dyDescent="0.2">
      <c r="B6" s="1541"/>
      <c r="C6" s="1541"/>
      <c r="D6" s="1541"/>
      <c r="E6" s="1541"/>
      <c r="F6" s="1541"/>
      <c r="G6" s="1541"/>
      <c r="H6" s="1541"/>
      <c r="I6" s="1540"/>
    </row>
    <row r="7" spans="2:9" ht="33.75" customHeight="1" x14ac:dyDescent="0.25">
      <c r="B7" s="1518" t="s">
        <v>22</v>
      </c>
      <c r="C7" s="1519" t="s">
        <v>903</v>
      </c>
      <c r="D7" s="1519" t="s">
        <v>904</v>
      </c>
      <c r="E7" s="1533" t="s">
        <v>905</v>
      </c>
      <c r="F7" s="1519" t="s">
        <v>906</v>
      </c>
      <c r="G7" s="1533" t="s">
        <v>907</v>
      </c>
      <c r="H7" s="1520" t="s">
        <v>908</v>
      </c>
    </row>
    <row r="8" spans="2:9" ht="18" customHeight="1" x14ac:dyDescent="0.2">
      <c r="B8" s="1521" t="s">
        <v>258</v>
      </c>
      <c r="C8" s="1522">
        <v>3638.6666666666665</v>
      </c>
      <c r="D8" s="1522">
        <v>1128.5</v>
      </c>
      <c r="E8" s="1522">
        <v>662.66666666666663</v>
      </c>
      <c r="F8" s="1522">
        <v>1340.5</v>
      </c>
      <c r="G8" s="1522">
        <v>217.75</v>
      </c>
      <c r="H8" s="1530">
        <v>6988.083333333333</v>
      </c>
    </row>
    <row r="9" spans="2:9" ht="18" customHeight="1" x14ac:dyDescent="0.2">
      <c r="B9" s="1521" t="s">
        <v>259</v>
      </c>
      <c r="C9" s="1522">
        <v>288.66666666666669</v>
      </c>
      <c r="D9" s="1522">
        <v>78.083333333333329</v>
      </c>
      <c r="E9" s="1522">
        <v>394.5</v>
      </c>
      <c r="F9" s="1522">
        <v>59.916666666666664</v>
      </c>
      <c r="G9" s="1522">
        <v>11.166666666666666</v>
      </c>
      <c r="H9" s="1530">
        <v>832.33333333333337</v>
      </c>
    </row>
    <row r="10" spans="2:9" ht="18" customHeight="1" x14ac:dyDescent="0.2">
      <c r="B10" s="1521" t="s">
        <v>909</v>
      </c>
      <c r="C10" s="1522">
        <v>4821.833333333333</v>
      </c>
      <c r="D10" s="1522">
        <v>1017.0833333333334</v>
      </c>
      <c r="E10" s="1522">
        <v>609.91666666666663</v>
      </c>
      <c r="F10" s="1522">
        <v>1711.4166666666667</v>
      </c>
      <c r="G10" s="1522">
        <v>1053.1666666666667</v>
      </c>
      <c r="H10" s="1530">
        <v>9213.4166666666661</v>
      </c>
    </row>
    <row r="11" spans="2:9" ht="18" customHeight="1" x14ac:dyDescent="0.2">
      <c r="B11" s="1521" t="s">
        <v>910</v>
      </c>
      <c r="C11" s="1522">
        <v>397.08333333333331</v>
      </c>
      <c r="D11" s="1522">
        <v>61.75</v>
      </c>
      <c r="E11" s="1522">
        <v>28.166666666666668</v>
      </c>
      <c r="F11" s="1522">
        <v>52.75</v>
      </c>
      <c r="G11" s="1522">
        <v>17.833333333333332</v>
      </c>
      <c r="H11" s="1530">
        <v>557.58333333333337</v>
      </c>
    </row>
    <row r="12" spans="2:9" ht="18" customHeight="1" x14ac:dyDescent="0.2">
      <c r="B12" s="1521" t="s">
        <v>32</v>
      </c>
      <c r="C12" s="1522">
        <v>4484.083333333333</v>
      </c>
      <c r="D12" s="1522">
        <v>499.41666666666669</v>
      </c>
      <c r="E12" s="1522">
        <v>172.41666666666666</v>
      </c>
      <c r="F12" s="1522">
        <v>713.58333333333337</v>
      </c>
      <c r="G12" s="1522">
        <v>545.16666666666663</v>
      </c>
      <c r="H12" s="1530">
        <v>6414.666666666667</v>
      </c>
    </row>
    <row r="13" spans="2:9" ht="18" customHeight="1" x14ac:dyDescent="0.2">
      <c r="B13" s="1521" t="s">
        <v>911</v>
      </c>
      <c r="C13" s="1522">
        <v>12503.666666666666</v>
      </c>
      <c r="D13" s="1522">
        <v>2184</v>
      </c>
      <c r="E13" s="1522">
        <v>1044.4166666666667</v>
      </c>
      <c r="F13" s="1522">
        <v>3137.8333333333335</v>
      </c>
      <c r="G13" s="1522">
        <v>2371.75</v>
      </c>
      <c r="H13" s="1530">
        <v>21241.666666666668</v>
      </c>
    </row>
    <row r="14" spans="2:9" ht="18" customHeight="1" x14ac:dyDescent="0.2">
      <c r="B14" s="1521" t="s">
        <v>262</v>
      </c>
      <c r="C14" s="1522">
        <v>4472.75</v>
      </c>
      <c r="D14" s="1522">
        <v>1292.75</v>
      </c>
      <c r="E14" s="1522">
        <v>277.66666666666669</v>
      </c>
      <c r="F14" s="1522">
        <v>1518.5</v>
      </c>
      <c r="G14" s="1522">
        <v>714.41666666666663</v>
      </c>
      <c r="H14" s="1530">
        <v>8276.0833333333339</v>
      </c>
    </row>
    <row r="15" spans="2:9" ht="18" customHeight="1" x14ac:dyDescent="0.2">
      <c r="B15" s="1521" t="s">
        <v>263</v>
      </c>
      <c r="C15" s="1522">
        <v>25191.75</v>
      </c>
      <c r="D15" s="1522">
        <v>3532.083333333333</v>
      </c>
      <c r="E15" s="1522">
        <v>1320.1666666666665</v>
      </c>
      <c r="F15" s="1522">
        <v>4003.75</v>
      </c>
      <c r="G15" s="1522">
        <v>3281.9166666666665</v>
      </c>
      <c r="H15" s="1530">
        <v>37329.666666666664</v>
      </c>
    </row>
    <row r="16" spans="2:9" ht="18" customHeight="1" x14ac:dyDescent="0.2">
      <c r="B16" s="1521" t="s">
        <v>912</v>
      </c>
      <c r="C16" s="1522">
        <v>29.75</v>
      </c>
      <c r="D16" s="1521">
        <v>3</v>
      </c>
      <c r="E16" s="1521">
        <v>2</v>
      </c>
      <c r="F16" s="1521">
        <v>3</v>
      </c>
      <c r="G16" s="1521">
        <v>3</v>
      </c>
      <c r="H16" s="1530">
        <v>40.75</v>
      </c>
    </row>
    <row r="17" spans="2:9" ht="18" customHeight="1" x14ac:dyDescent="0.2">
      <c r="B17" s="1524" t="s">
        <v>913</v>
      </c>
      <c r="C17" s="1615">
        <v>55828.25</v>
      </c>
      <c r="D17" s="1615">
        <v>9796.6666666666661</v>
      </c>
      <c r="E17" s="1615">
        <v>4511.916666666667</v>
      </c>
      <c r="F17" s="1615">
        <v>12541.25</v>
      </c>
      <c r="G17" s="1615">
        <v>8216.1666666666661</v>
      </c>
      <c r="H17" s="1616">
        <v>90894.25</v>
      </c>
    </row>
    <row r="18" spans="2:9" ht="15" customHeight="1" x14ac:dyDescent="0.2">
      <c r="B18" s="854"/>
      <c r="C18" s="850"/>
      <c r="D18" s="855"/>
      <c r="E18" s="850"/>
      <c r="F18" s="850"/>
      <c r="G18" s="850"/>
      <c r="H18" s="850"/>
    </row>
    <row r="19" spans="2:9" ht="15" customHeight="1" x14ac:dyDescent="0.2">
      <c r="D19" s="844"/>
      <c r="E19" s="844"/>
      <c r="F19" s="844"/>
      <c r="G19" s="844"/>
      <c r="H19" s="844"/>
      <c r="I19" s="972"/>
    </row>
    <row r="20" spans="2:9" ht="18" x14ac:dyDescent="0.2">
      <c r="B20" s="2009" t="s">
        <v>914</v>
      </c>
      <c r="C20" s="2011"/>
      <c r="D20" s="2011"/>
      <c r="E20" s="2011"/>
      <c r="F20" s="2011"/>
      <c r="G20" s="2011"/>
      <c r="H20" s="2011"/>
      <c r="I20" s="1539" t="s">
        <v>885</v>
      </c>
    </row>
    <row r="21" spans="2:9" ht="15.75" x14ac:dyDescent="0.2">
      <c r="B21" s="2010" t="s">
        <v>915</v>
      </c>
      <c r="C21" s="2010"/>
      <c r="D21" s="2010"/>
      <c r="E21" s="2010"/>
      <c r="F21" s="2010"/>
      <c r="G21" s="2010"/>
      <c r="H21" s="2010"/>
    </row>
    <row r="22" spans="2:9" ht="21.75" customHeight="1" thickBot="1" x14ac:dyDescent="0.25">
      <c r="B22" s="2010">
        <v>2017</v>
      </c>
      <c r="C22" s="2010"/>
      <c r="D22" s="2010"/>
      <c r="E22" s="2010"/>
      <c r="F22" s="2010"/>
      <c r="G22" s="2010"/>
      <c r="H22" s="2010"/>
    </row>
    <row r="23" spans="2:9" ht="21" customHeight="1" x14ac:dyDescent="0.2">
      <c r="B23" s="1542"/>
      <c r="C23" s="1531"/>
      <c r="D23" s="1531"/>
      <c r="E23" s="1531"/>
      <c r="F23" s="1531"/>
      <c r="G23" s="1531"/>
      <c r="H23" s="1531"/>
    </row>
    <row r="24" spans="2:9" ht="37.5" customHeight="1" x14ac:dyDescent="0.2">
      <c r="B24" s="1543" t="s">
        <v>61</v>
      </c>
      <c r="C24" s="1519" t="s">
        <v>903</v>
      </c>
      <c r="D24" s="1519" t="s">
        <v>904</v>
      </c>
      <c r="E24" s="1533" t="s">
        <v>905</v>
      </c>
      <c r="F24" s="1519" t="s">
        <v>906</v>
      </c>
      <c r="G24" s="1533" t="s">
        <v>907</v>
      </c>
      <c r="H24" s="1520" t="s">
        <v>908</v>
      </c>
    </row>
    <row r="25" spans="2:9" ht="18" customHeight="1" x14ac:dyDescent="0.2">
      <c r="B25" s="1521" t="s">
        <v>62</v>
      </c>
      <c r="C25" s="1522">
        <v>732.41666666666663</v>
      </c>
      <c r="D25" s="1522">
        <v>108.5</v>
      </c>
      <c r="E25" s="1522">
        <v>79</v>
      </c>
      <c r="F25" s="1522">
        <v>53.083333333333336</v>
      </c>
      <c r="G25" s="1522">
        <v>0</v>
      </c>
      <c r="H25" s="1530">
        <v>973</v>
      </c>
    </row>
    <row r="26" spans="2:9" ht="18" customHeight="1" x14ac:dyDescent="0.2">
      <c r="B26" s="1521" t="s">
        <v>63</v>
      </c>
      <c r="C26" s="1522">
        <v>1109.4166666666667</v>
      </c>
      <c r="D26" s="1522">
        <v>176.41666666666666</v>
      </c>
      <c r="E26" s="1522">
        <v>180.5</v>
      </c>
      <c r="F26" s="1522">
        <v>92.75</v>
      </c>
      <c r="G26" s="1522">
        <v>69.25</v>
      </c>
      <c r="H26" s="1530">
        <v>1628.3333333333333</v>
      </c>
    </row>
    <row r="27" spans="2:9" ht="18" customHeight="1" x14ac:dyDescent="0.2">
      <c r="B27" s="1521" t="s">
        <v>64</v>
      </c>
      <c r="C27" s="1522">
        <v>1342.5</v>
      </c>
      <c r="D27" s="1522">
        <v>367.25</v>
      </c>
      <c r="E27" s="1522">
        <v>101</v>
      </c>
      <c r="F27" s="1522">
        <v>128</v>
      </c>
      <c r="G27" s="1522">
        <v>94.583333333333329</v>
      </c>
      <c r="H27" s="1530">
        <v>2033.3333333333333</v>
      </c>
    </row>
    <row r="28" spans="2:9" ht="18" customHeight="1" x14ac:dyDescent="0.2">
      <c r="B28" s="1521" t="s">
        <v>65</v>
      </c>
      <c r="C28" s="1522">
        <v>504.91666666666669</v>
      </c>
      <c r="D28" s="1522">
        <v>98.833333333333329</v>
      </c>
      <c r="E28" s="1522">
        <v>116.16666666666667</v>
      </c>
      <c r="F28" s="1522">
        <v>110.66666666666667</v>
      </c>
      <c r="G28" s="1522">
        <v>27.583333333333332</v>
      </c>
      <c r="H28" s="1530">
        <v>858.16666666666663</v>
      </c>
    </row>
    <row r="29" spans="2:9" ht="18" customHeight="1" x14ac:dyDescent="0.2">
      <c r="B29" s="1521" t="s">
        <v>66</v>
      </c>
      <c r="C29" s="1522">
        <v>1929.3333333333333</v>
      </c>
      <c r="D29" s="1522">
        <v>345.5</v>
      </c>
      <c r="E29" s="1522">
        <v>314.41666666666669</v>
      </c>
      <c r="F29" s="1522">
        <v>166.33333333333334</v>
      </c>
      <c r="G29" s="1522">
        <v>19.5</v>
      </c>
      <c r="H29" s="1530">
        <v>2775.0833333333335</v>
      </c>
    </row>
    <row r="30" spans="2:9" ht="18" customHeight="1" x14ac:dyDescent="0.2">
      <c r="B30" s="1521" t="s">
        <v>916</v>
      </c>
      <c r="C30" s="1522">
        <v>4358.833333333333</v>
      </c>
      <c r="D30" s="1522">
        <v>585.5</v>
      </c>
      <c r="E30" s="1522">
        <v>76.916666666666671</v>
      </c>
      <c r="F30" s="1522">
        <v>4152</v>
      </c>
      <c r="G30" s="1522">
        <v>240.91666666666666</v>
      </c>
      <c r="H30" s="1530">
        <v>9414.1666666666661</v>
      </c>
    </row>
    <row r="31" spans="2:9" ht="18" customHeight="1" x14ac:dyDescent="0.2">
      <c r="B31" s="1521" t="s">
        <v>917</v>
      </c>
      <c r="C31" s="1522">
        <v>2899.6666666666665</v>
      </c>
      <c r="D31" s="1522">
        <v>176.16666666666666</v>
      </c>
      <c r="E31" s="1522">
        <v>113.83333333333333</v>
      </c>
      <c r="F31" s="1522">
        <v>611.58333333333337</v>
      </c>
      <c r="G31" s="1522">
        <v>102.5</v>
      </c>
      <c r="H31" s="1530">
        <v>3903.75</v>
      </c>
    </row>
    <row r="32" spans="2:9" ht="18" customHeight="1" x14ac:dyDescent="0.2">
      <c r="B32" s="1521" t="s">
        <v>69</v>
      </c>
      <c r="C32" s="1522">
        <v>2544.3333333333335</v>
      </c>
      <c r="D32" s="1522">
        <v>1012.9166666666666</v>
      </c>
      <c r="E32" s="1522">
        <v>310.5</v>
      </c>
      <c r="F32" s="1522">
        <v>558.25</v>
      </c>
      <c r="G32" s="1522">
        <v>180.58333333333334</v>
      </c>
      <c r="H32" s="1530">
        <v>4606.583333333333</v>
      </c>
    </row>
    <row r="33" spans="2:8" ht="18" customHeight="1" x14ac:dyDescent="0.2">
      <c r="B33" s="1521" t="s">
        <v>70</v>
      </c>
      <c r="C33" s="1522">
        <v>3966.4166666666665</v>
      </c>
      <c r="D33" s="1522">
        <v>1499.5833333333333</v>
      </c>
      <c r="E33" s="1522">
        <v>425.41666666666669</v>
      </c>
      <c r="F33" s="1522">
        <v>770.25</v>
      </c>
      <c r="G33" s="1522">
        <v>994.83333333333337</v>
      </c>
      <c r="H33" s="1530">
        <v>7656.5</v>
      </c>
    </row>
    <row r="34" spans="2:8" ht="18" customHeight="1" x14ac:dyDescent="0.2">
      <c r="B34" s="1521" t="s">
        <v>918</v>
      </c>
      <c r="C34" s="1522">
        <v>1235.8333333333333</v>
      </c>
      <c r="D34" s="1522">
        <v>596.25</v>
      </c>
      <c r="E34" s="1522">
        <v>165.58333333333334</v>
      </c>
      <c r="F34" s="1522">
        <v>755.91666666666663</v>
      </c>
      <c r="G34" s="1522">
        <v>127.66666666666667</v>
      </c>
      <c r="H34" s="1530">
        <v>2881.25</v>
      </c>
    </row>
    <row r="35" spans="2:8" ht="18" customHeight="1" x14ac:dyDescent="0.2">
      <c r="B35" s="1521" t="s">
        <v>919</v>
      </c>
      <c r="C35" s="1522">
        <v>1066.4166666666667</v>
      </c>
      <c r="D35" s="1522">
        <v>319</v>
      </c>
      <c r="E35" s="1522">
        <v>114.41666666666667</v>
      </c>
      <c r="F35" s="1522">
        <v>80</v>
      </c>
      <c r="G35" s="1522">
        <v>255</v>
      </c>
      <c r="H35" s="1530">
        <v>1834.8333333333333</v>
      </c>
    </row>
    <row r="36" spans="2:8" ht="18" customHeight="1" x14ac:dyDescent="0.2">
      <c r="B36" s="1521" t="s">
        <v>920</v>
      </c>
      <c r="C36" s="1522">
        <v>2266.5</v>
      </c>
      <c r="D36" s="1522">
        <v>1180.75</v>
      </c>
      <c r="E36" s="1522">
        <v>383.41666666666669</v>
      </c>
      <c r="F36" s="1522">
        <v>353.16666666666669</v>
      </c>
      <c r="G36" s="1522">
        <v>87.916666666666671</v>
      </c>
      <c r="H36" s="1530">
        <v>4271.75</v>
      </c>
    </row>
    <row r="37" spans="2:8" ht="18" customHeight="1" x14ac:dyDescent="0.2">
      <c r="B37" s="1521" t="s">
        <v>921</v>
      </c>
      <c r="C37" s="1522">
        <v>162.58333333333334</v>
      </c>
      <c r="D37" s="1522">
        <v>74.25</v>
      </c>
      <c r="E37" s="1522">
        <v>51.5</v>
      </c>
      <c r="F37" s="1522">
        <v>0</v>
      </c>
      <c r="G37" s="1522">
        <v>0</v>
      </c>
      <c r="H37" s="1530">
        <v>288.33333333333331</v>
      </c>
    </row>
    <row r="38" spans="2:8" ht="18" customHeight="1" x14ac:dyDescent="0.2">
      <c r="B38" s="1521" t="s">
        <v>922</v>
      </c>
      <c r="C38" s="1522">
        <v>1129.25</v>
      </c>
      <c r="D38" s="1522">
        <v>266.08333333333331</v>
      </c>
      <c r="E38" s="1522">
        <v>2.4166666666666665</v>
      </c>
      <c r="F38" s="1522">
        <v>23.833333333333332</v>
      </c>
      <c r="G38" s="1522">
        <v>0</v>
      </c>
      <c r="H38" s="1530">
        <v>1421.5833333333333</v>
      </c>
    </row>
    <row r="39" spans="2:8" ht="18" customHeight="1" x14ac:dyDescent="0.2">
      <c r="B39" s="1521" t="s">
        <v>76</v>
      </c>
      <c r="C39" s="1522">
        <v>30579.833333333332</v>
      </c>
      <c r="D39" s="1522">
        <v>2989.6666666666665</v>
      </c>
      <c r="E39" s="1522">
        <v>2076.8333333333335</v>
      </c>
      <c r="F39" s="1522">
        <v>4685.416666666667</v>
      </c>
      <c r="G39" s="1522">
        <v>6015.833333333333</v>
      </c>
      <c r="H39" s="1530">
        <v>46347.583333333336</v>
      </c>
    </row>
    <row r="40" spans="2:8" ht="18" customHeight="1" x14ac:dyDescent="0.2">
      <c r="B40" s="1524" t="s">
        <v>913</v>
      </c>
      <c r="C40" s="1615">
        <v>55828.25</v>
      </c>
      <c r="D40" s="1615">
        <v>9796.6666666666661</v>
      </c>
      <c r="E40" s="1615">
        <v>4511.916666666667</v>
      </c>
      <c r="F40" s="1615">
        <v>12541.25</v>
      </c>
      <c r="G40" s="1615">
        <v>8216.1666666666661</v>
      </c>
      <c r="H40" s="1616">
        <v>90894.25</v>
      </c>
    </row>
  </sheetData>
  <mergeCells count="6">
    <mergeCell ref="B22:H22"/>
    <mergeCell ref="B2:H2"/>
    <mergeCell ref="B4:H4"/>
    <mergeCell ref="B5:H5"/>
    <mergeCell ref="B20:H20"/>
    <mergeCell ref="B21:H21"/>
  </mergeCells>
  <hyperlinks>
    <hyperlink ref="I2" location="'Indice Total'!A75" display="Volver"/>
    <hyperlink ref="I20" location="'Indice Total'!A75"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7"/>
  <sheetViews>
    <sheetView showGridLines="0" zoomScale="90" zoomScaleNormal="90" workbookViewId="0"/>
  </sheetViews>
  <sheetFormatPr baseColWidth="10" defaultColWidth="9.140625" defaultRowHeight="17.25" customHeight="1" x14ac:dyDescent="0.2"/>
  <cols>
    <col min="1" max="1" width="23.7109375" style="859" customWidth="1"/>
    <col min="2" max="2" width="39.28515625" style="859" customWidth="1"/>
    <col min="3" max="11" width="18.28515625" style="859" customWidth="1"/>
    <col min="12" max="12" width="13" style="859" customWidth="1"/>
    <col min="13" max="13" width="10.28515625" style="859" customWidth="1"/>
    <col min="14" max="16384" width="9.140625" style="859"/>
  </cols>
  <sheetData>
    <row r="1" spans="2:14" ht="42.95" customHeight="1" x14ac:dyDescent="0.2">
      <c r="M1" s="3"/>
    </row>
    <row r="2" spans="2:14" ht="24.75" customHeight="1" x14ac:dyDescent="0.2">
      <c r="B2" s="2012" t="s">
        <v>923</v>
      </c>
      <c r="C2" s="2012"/>
      <c r="D2" s="2012"/>
      <c r="E2" s="2012"/>
      <c r="F2" s="2012"/>
      <c r="G2" s="2012"/>
      <c r="H2" s="2012"/>
      <c r="I2" s="2012"/>
      <c r="J2" s="2012"/>
      <c r="K2" s="2012"/>
      <c r="L2" s="2012"/>
      <c r="M2" s="1539" t="s">
        <v>885</v>
      </c>
    </row>
    <row r="3" spans="2:14" ht="21.75" customHeight="1" x14ac:dyDescent="0.2">
      <c r="B3" s="2010" t="s">
        <v>924</v>
      </c>
      <c r="C3" s="2013"/>
      <c r="D3" s="2013"/>
      <c r="E3" s="2013"/>
      <c r="F3" s="2013"/>
      <c r="G3" s="2013"/>
      <c r="H3" s="2013"/>
      <c r="I3" s="2013"/>
      <c r="J3" s="2013"/>
      <c r="K3" s="2013"/>
      <c r="L3" s="2013"/>
    </row>
    <row r="4" spans="2:14" ht="20.25" customHeight="1" thickBot="1" x14ac:dyDescent="0.25">
      <c r="B4" s="2010">
        <v>2017</v>
      </c>
      <c r="C4" s="2013"/>
      <c r="D4" s="2013"/>
      <c r="E4" s="2013"/>
      <c r="F4" s="2013"/>
      <c r="G4" s="2013"/>
      <c r="H4" s="2013"/>
      <c r="I4" s="2013"/>
      <c r="J4" s="2013"/>
      <c r="K4" s="2013"/>
      <c r="L4" s="2013"/>
    </row>
    <row r="5" spans="2:14" ht="17.25" customHeight="1" x14ac:dyDescent="0.2">
      <c r="B5" s="1531"/>
      <c r="C5" s="1531"/>
      <c r="D5" s="1531"/>
      <c r="E5" s="1531"/>
      <c r="F5" s="1531"/>
      <c r="G5" s="1531"/>
      <c r="H5" s="1531"/>
      <c r="I5" s="1531"/>
      <c r="J5" s="1531"/>
      <c r="K5" s="1531"/>
      <c r="L5" s="1531"/>
    </row>
    <row r="6" spans="2:14" ht="33.75" customHeight="1" x14ac:dyDescent="0.2">
      <c r="B6" s="1537" t="s">
        <v>61</v>
      </c>
      <c r="C6" s="1535" t="s">
        <v>258</v>
      </c>
      <c r="D6" s="1535" t="s">
        <v>259</v>
      </c>
      <c r="E6" s="1535" t="s">
        <v>30</v>
      </c>
      <c r="F6" s="1535" t="s">
        <v>260</v>
      </c>
      <c r="G6" s="1535" t="s">
        <v>32</v>
      </c>
      <c r="H6" s="1535" t="s">
        <v>261</v>
      </c>
      <c r="I6" s="1535" t="s">
        <v>262</v>
      </c>
      <c r="J6" s="1535" t="s">
        <v>263</v>
      </c>
      <c r="K6" s="1535" t="s">
        <v>2235</v>
      </c>
      <c r="L6" s="1536" t="s">
        <v>926</v>
      </c>
    </row>
    <row r="7" spans="2:14" ht="18" customHeight="1" x14ac:dyDescent="0.2">
      <c r="B7" s="1521" t="s">
        <v>62</v>
      </c>
      <c r="C7" s="1534">
        <v>57.5</v>
      </c>
      <c r="D7" s="1534">
        <v>14</v>
      </c>
      <c r="E7" s="1534">
        <v>62.25</v>
      </c>
      <c r="F7" s="1534">
        <v>6.083333333333333</v>
      </c>
      <c r="G7" s="1534">
        <v>52.666666666666664</v>
      </c>
      <c r="H7" s="1534">
        <v>287</v>
      </c>
      <c r="I7" s="1534">
        <v>116.16666666666667</v>
      </c>
      <c r="J7" s="1534">
        <v>377.33333333333337</v>
      </c>
      <c r="K7" s="1534">
        <v>0</v>
      </c>
      <c r="L7" s="1530">
        <v>973</v>
      </c>
      <c r="M7" s="860"/>
      <c r="N7" s="860"/>
    </row>
    <row r="8" spans="2:14" ht="18" customHeight="1" x14ac:dyDescent="0.2">
      <c r="B8" s="1521" t="s">
        <v>63</v>
      </c>
      <c r="C8" s="1534">
        <v>12</v>
      </c>
      <c r="D8" s="1534">
        <v>29.166666666666668</v>
      </c>
      <c r="E8" s="1534">
        <v>117.58333333333333</v>
      </c>
      <c r="F8" s="1534">
        <v>2.9166666666666665</v>
      </c>
      <c r="G8" s="1534">
        <v>132.75</v>
      </c>
      <c r="H8" s="1534">
        <v>582.75</v>
      </c>
      <c r="I8" s="1534">
        <v>168.25</v>
      </c>
      <c r="J8" s="1534">
        <v>581.91666666666663</v>
      </c>
      <c r="K8" s="1534">
        <v>1</v>
      </c>
      <c r="L8" s="1530">
        <v>1628.3333333333333</v>
      </c>
      <c r="M8" s="860"/>
      <c r="N8" s="860"/>
    </row>
    <row r="9" spans="2:14" ht="18" customHeight="1" x14ac:dyDescent="0.2">
      <c r="B9" s="1521" t="s">
        <v>64</v>
      </c>
      <c r="C9" s="1534">
        <v>9.9166666666666661</v>
      </c>
      <c r="D9" s="1534">
        <v>50.833333333333336</v>
      </c>
      <c r="E9" s="1534">
        <v>173.25</v>
      </c>
      <c r="F9" s="1534">
        <v>7.583333333333333</v>
      </c>
      <c r="G9" s="1534">
        <v>290.75</v>
      </c>
      <c r="H9" s="1534">
        <v>486.75</v>
      </c>
      <c r="I9" s="1534">
        <v>210.08333333333334</v>
      </c>
      <c r="J9" s="1534">
        <v>803.16666666666663</v>
      </c>
      <c r="K9" s="1534">
        <v>1</v>
      </c>
      <c r="L9" s="1530">
        <v>2033.3333333333333</v>
      </c>
      <c r="M9" s="860"/>
      <c r="N9" s="860"/>
    </row>
    <row r="10" spans="2:14" ht="18" customHeight="1" x14ac:dyDescent="0.2">
      <c r="B10" s="1521" t="s">
        <v>65</v>
      </c>
      <c r="C10" s="1534">
        <v>59.333333333333336</v>
      </c>
      <c r="D10" s="1534">
        <v>41.416666666666664</v>
      </c>
      <c r="E10" s="1534">
        <v>72.833333333333329</v>
      </c>
      <c r="F10" s="1534">
        <v>3</v>
      </c>
      <c r="G10" s="1534">
        <v>94.166666666666671</v>
      </c>
      <c r="H10" s="1534">
        <v>195.5</v>
      </c>
      <c r="I10" s="1534">
        <v>87</v>
      </c>
      <c r="J10" s="1534">
        <v>304.91666666666669</v>
      </c>
      <c r="K10" s="1534">
        <v>0</v>
      </c>
      <c r="L10" s="1530">
        <v>858.16666666666663</v>
      </c>
      <c r="M10" s="860"/>
      <c r="N10" s="860"/>
    </row>
    <row r="11" spans="2:14" ht="18" customHeight="1" x14ac:dyDescent="0.2">
      <c r="B11" s="1521" t="s">
        <v>66</v>
      </c>
      <c r="C11" s="1534">
        <v>290.16666666666669</v>
      </c>
      <c r="D11" s="1534">
        <v>95.666666666666671</v>
      </c>
      <c r="E11" s="1534">
        <v>168</v>
      </c>
      <c r="F11" s="1534">
        <v>26.75</v>
      </c>
      <c r="G11" s="1534">
        <v>232.5</v>
      </c>
      <c r="H11" s="1534">
        <v>640.33333333333337</v>
      </c>
      <c r="I11" s="1534">
        <v>217.83333333333334</v>
      </c>
      <c r="J11" s="1534">
        <v>1102.8333333333335</v>
      </c>
      <c r="K11" s="1534">
        <v>1</v>
      </c>
      <c r="L11" s="1530">
        <v>2775.0833333333335</v>
      </c>
      <c r="M11" s="860"/>
      <c r="N11" s="860"/>
    </row>
    <row r="12" spans="2:14" ht="18" customHeight="1" x14ac:dyDescent="0.2">
      <c r="B12" s="1521" t="s">
        <v>67</v>
      </c>
      <c r="C12" s="1534">
        <v>666</v>
      </c>
      <c r="D12" s="1534">
        <v>40.416666666666664</v>
      </c>
      <c r="E12" s="1534">
        <v>730.41666666666663</v>
      </c>
      <c r="F12" s="1534">
        <v>40.416666666666664</v>
      </c>
      <c r="G12" s="1534">
        <v>594.08333333333337</v>
      </c>
      <c r="H12" s="1534">
        <v>2179.1666666666665</v>
      </c>
      <c r="I12" s="1534">
        <v>1251.75</v>
      </c>
      <c r="J12" s="1534">
        <v>3908.916666666667</v>
      </c>
      <c r="K12" s="1534">
        <v>3</v>
      </c>
      <c r="L12" s="1530">
        <v>9414.1666666666661</v>
      </c>
      <c r="M12" s="860"/>
      <c r="N12" s="860"/>
    </row>
    <row r="13" spans="2:14" ht="18" customHeight="1" x14ac:dyDescent="0.2">
      <c r="B13" s="1521" t="s">
        <v>68</v>
      </c>
      <c r="C13" s="1534">
        <v>959.83333333333337</v>
      </c>
      <c r="D13" s="1534">
        <v>32</v>
      </c>
      <c r="E13" s="1534">
        <v>272.66666666666669</v>
      </c>
      <c r="F13" s="1534">
        <v>92.25</v>
      </c>
      <c r="G13" s="1534">
        <v>233.33333333333334</v>
      </c>
      <c r="H13" s="1534">
        <v>843.58333333333337</v>
      </c>
      <c r="I13" s="1534">
        <v>290.41666666666669</v>
      </c>
      <c r="J13" s="1534">
        <v>1179.6666666666665</v>
      </c>
      <c r="K13" s="1534">
        <v>0</v>
      </c>
      <c r="L13" s="1530">
        <v>3903.75</v>
      </c>
      <c r="M13" s="860"/>
      <c r="N13" s="860"/>
    </row>
    <row r="14" spans="2:14" ht="18" customHeight="1" x14ac:dyDescent="0.2">
      <c r="B14" s="1521" t="s">
        <v>69</v>
      </c>
      <c r="C14" s="1534">
        <v>987.66666666666663</v>
      </c>
      <c r="D14" s="1534">
        <v>54.75</v>
      </c>
      <c r="E14" s="1534">
        <v>433.08333333333331</v>
      </c>
      <c r="F14" s="1534">
        <v>42.916666666666664</v>
      </c>
      <c r="G14" s="1534">
        <v>277.41666666666669</v>
      </c>
      <c r="H14" s="1534">
        <v>992.66666666666663</v>
      </c>
      <c r="I14" s="1534">
        <v>427.91666666666669</v>
      </c>
      <c r="J14" s="1534">
        <v>1390.1666666666665</v>
      </c>
      <c r="K14" s="1534">
        <v>0</v>
      </c>
      <c r="L14" s="1530">
        <v>4606.583333333333</v>
      </c>
      <c r="M14" s="860"/>
      <c r="N14" s="860"/>
    </row>
    <row r="15" spans="2:14" ht="18" customHeight="1" x14ac:dyDescent="0.2">
      <c r="B15" s="1521" t="s">
        <v>70</v>
      </c>
      <c r="C15" s="1534">
        <v>630.16666666666663</v>
      </c>
      <c r="D15" s="1534">
        <v>75</v>
      </c>
      <c r="E15" s="1534">
        <v>854.58333333333337</v>
      </c>
      <c r="F15" s="1534">
        <v>47.416666666666664</v>
      </c>
      <c r="G15" s="1534">
        <v>721.5</v>
      </c>
      <c r="H15" s="1534">
        <v>1774.1666666666667</v>
      </c>
      <c r="I15" s="1534">
        <v>854.25</v>
      </c>
      <c r="J15" s="1534">
        <v>2698.4166666666665</v>
      </c>
      <c r="K15" s="1534">
        <v>1</v>
      </c>
      <c r="L15" s="1530">
        <v>7656.5</v>
      </c>
      <c r="M15" s="860"/>
      <c r="N15" s="860"/>
    </row>
    <row r="16" spans="2:14" ht="18" customHeight="1" x14ac:dyDescent="0.2">
      <c r="B16" s="1521" t="s">
        <v>927</v>
      </c>
      <c r="C16" s="1534">
        <v>374.83333333333331</v>
      </c>
      <c r="D16" s="1534">
        <v>30.333333333333332</v>
      </c>
      <c r="E16" s="1534">
        <v>249.91666666666666</v>
      </c>
      <c r="F16" s="1534">
        <v>11.166666666666666</v>
      </c>
      <c r="G16" s="1534">
        <v>214.66666666666666</v>
      </c>
      <c r="H16" s="1534">
        <v>713.66666666666663</v>
      </c>
      <c r="I16" s="1534">
        <v>249.41666666666666</v>
      </c>
      <c r="J16" s="1534">
        <v>1036.25</v>
      </c>
      <c r="K16" s="1534">
        <v>1</v>
      </c>
      <c r="L16" s="1530">
        <v>2881.25</v>
      </c>
      <c r="M16" s="860"/>
      <c r="N16" s="860"/>
    </row>
    <row r="17" spans="2:14" ht="18" customHeight="1" x14ac:dyDescent="0.2">
      <c r="B17" s="1521" t="s">
        <v>928</v>
      </c>
      <c r="C17" s="1534">
        <v>367.33333333333331</v>
      </c>
      <c r="D17" s="1534">
        <v>18.416666666666668</v>
      </c>
      <c r="E17" s="1534">
        <v>157.5</v>
      </c>
      <c r="F17" s="1534">
        <v>11.75</v>
      </c>
      <c r="G17" s="1534">
        <v>120.58333333333333</v>
      </c>
      <c r="H17" s="1534">
        <v>419.33333333333331</v>
      </c>
      <c r="I17" s="1534">
        <v>146.66666666666666</v>
      </c>
      <c r="J17" s="1534">
        <v>592.25</v>
      </c>
      <c r="K17" s="1534">
        <v>1</v>
      </c>
      <c r="L17" s="1530">
        <v>1834.8333333333333</v>
      </c>
      <c r="M17" s="860"/>
      <c r="N17" s="860"/>
    </row>
    <row r="18" spans="2:14" ht="18" customHeight="1" x14ac:dyDescent="0.2">
      <c r="B18" s="1521" t="s">
        <v>920</v>
      </c>
      <c r="C18" s="1534">
        <v>894.25</v>
      </c>
      <c r="D18" s="1534">
        <v>43.666666666666664</v>
      </c>
      <c r="E18" s="1534">
        <v>378.08333333333331</v>
      </c>
      <c r="F18" s="1534">
        <v>38.5</v>
      </c>
      <c r="G18" s="1534">
        <v>241.75</v>
      </c>
      <c r="H18" s="1534">
        <v>932.5</v>
      </c>
      <c r="I18" s="1534">
        <v>422.08333333333331</v>
      </c>
      <c r="J18" s="1534">
        <v>1318.9166666666667</v>
      </c>
      <c r="K18" s="1534">
        <v>2</v>
      </c>
      <c r="L18" s="1530">
        <v>4271.75</v>
      </c>
      <c r="M18" s="860"/>
      <c r="N18" s="860"/>
    </row>
    <row r="19" spans="2:14" ht="18" customHeight="1" x14ac:dyDescent="0.2">
      <c r="B19" s="1521" t="s">
        <v>112</v>
      </c>
      <c r="C19" s="1534">
        <v>27.166666666666668</v>
      </c>
      <c r="D19" s="1534">
        <v>8.6666666666666661</v>
      </c>
      <c r="E19" s="1534">
        <v>21.5</v>
      </c>
      <c r="F19" s="1534">
        <v>2</v>
      </c>
      <c r="G19" s="1534">
        <v>20.916666666666668</v>
      </c>
      <c r="H19" s="1534">
        <v>63.25</v>
      </c>
      <c r="I19" s="1534">
        <v>28.166666666666668</v>
      </c>
      <c r="J19" s="1534">
        <v>117.41666666666667</v>
      </c>
      <c r="K19" s="1534">
        <v>0</v>
      </c>
      <c r="L19" s="1530">
        <v>288.33333333333331</v>
      </c>
      <c r="M19" s="860"/>
      <c r="N19" s="860"/>
    </row>
    <row r="20" spans="2:14" ht="18" customHeight="1" x14ac:dyDescent="0.2">
      <c r="B20" s="1521" t="s">
        <v>922</v>
      </c>
      <c r="C20" s="1534">
        <v>125.25</v>
      </c>
      <c r="D20" s="1534">
        <v>15.75</v>
      </c>
      <c r="E20" s="1534">
        <v>106.08333333333333</v>
      </c>
      <c r="F20" s="1534">
        <v>1</v>
      </c>
      <c r="G20" s="1534">
        <v>101.5</v>
      </c>
      <c r="H20" s="1534">
        <v>450.33333333333331</v>
      </c>
      <c r="I20" s="1534">
        <v>186.66666666666666</v>
      </c>
      <c r="J20" s="1534">
        <v>433</v>
      </c>
      <c r="K20" s="1534">
        <v>2</v>
      </c>
      <c r="L20" s="1530">
        <v>1421.5833333333333</v>
      </c>
      <c r="M20" s="860"/>
      <c r="N20" s="860"/>
    </row>
    <row r="21" spans="2:14" ht="18" customHeight="1" x14ac:dyDescent="0.2">
      <c r="B21" s="1521" t="s">
        <v>76</v>
      </c>
      <c r="C21" s="1534">
        <v>1526.6666666666667</v>
      </c>
      <c r="D21" s="1534">
        <v>282.25</v>
      </c>
      <c r="E21" s="1534">
        <v>5415.666666666667</v>
      </c>
      <c r="F21" s="1534">
        <v>223.83333333333334</v>
      </c>
      <c r="G21" s="1534">
        <v>3086.0833333333335</v>
      </c>
      <c r="H21" s="1534">
        <v>10680.666666666666</v>
      </c>
      <c r="I21" s="1534">
        <v>3619.4166666666665</v>
      </c>
      <c r="J21" s="1534">
        <v>21485.25</v>
      </c>
      <c r="K21" s="1534">
        <v>27.75</v>
      </c>
      <c r="L21" s="1530">
        <v>46347.583333333336</v>
      </c>
      <c r="M21" s="860"/>
      <c r="N21" s="860"/>
    </row>
    <row r="22" spans="2:14" ht="18" customHeight="1" x14ac:dyDescent="0.2">
      <c r="B22" s="1524" t="s">
        <v>929</v>
      </c>
      <c r="C22" s="1615">
        <v>6988.083333333333</v>
      </c>
      <c r="D22" s="1615">
        <v>832.33333333333337</v>
      </c>
      <c r="E22" s="1615">
        <v>9213.4166666666661</v>
      </c>
      <c r="F22" s="1615">
        <v>557.58333333333337</v>
      </c>
      <c r="G22" s="1615">
        <v>6414.666666666667</v>
      </c>
      <c r="H22" s="1615">
        <v>21241.666666666668</v>
      </c>
      <c r="I22" s="1615">
        <v>8276.0833333333339</v>
      </c>
      <c r="J22" s="1615">
        <v>37329.666666666664</v>
      </c>
      <c r="K22" s="1615">
        <v>40.75</v>
      </c>
      <c r="L22" s="1616">
        <v>90894.25</v>
      </c>
    </row>
    <row r="23" spans="2:14" ht="17.25" customHeight="1" x14ac:dyDescent="0.2">
      <c r="D23" s="861"/>
    </row>
    <row r="24" spans="2:14" ht="17.25" customHeight="1" x14ac:dyDescent="0.2">
      <c r="D24" s="861"/>
      <c r="H24" s="862"/>
      <c r="J24" s="863"/>
    </row>
    <row r="25" spans="2:14" ht="17.25" customHeight="1" x14ac:dyDescent="0.2">
      <c r="D25" s="861"/>
    </row>
    <row r="26" spans="2:14" ht="17.25" customHeight="1" x14ac:dyDescent="0.2">
      <c r="D26" s="861"/>
    </row>
    <row r="27" spans="2:14" ht="17.25" customHeight="1" x14ac:dyDescent="0.2">
      <c r="D27" s="861"/>
    </row>
    <row r="28" spans="2:14" ht="17.25" customHeight="1" x14ac:dyDescent="0.2">
      <c r="D28" s="861"/>
    </row>
    <row r="29" spans="2:14" ht="17.25" customHeight="1" x14ac:dyDescent="0.2">
      <c r="D29" s="861"/>
    </row>
    <row r="30" spans="2:14" ht="17.25" customHeight="1" x14ac:dyDescent="0.2">
      <c r="D30" s="861"/>
    </row>
    <row r="31" spans="2:14" ht="17.25" customHeight="1" x14ac:dyDescent="0.2">
      <c r="D31" s="861"/>
    </row>
    <row r="32" spans="2:14" ht="17.25" customHeight="1" x14ac:dyDescent="0.2">
      <c r="D32" s="861"/>
    </row>
    <row r="33" spans="4:4" ht="17.25" customHeight="1" x14ac:dyDescent="0.2">
      <c r="D33" s="861"/>
    </row>
    <row r="34" spans="4:4" ht="17.25" customHeight="1" x14ac:dyDescent="0.2">
      <c r="D34" s="861"/>
    </row>
    <row r="35" spans="4:4" ht="17.25" customHeight="1" x14ac:dyDescent="0.2">
      <c r="D35" s="861"/>
    </row>
    <row r="36" spans="4:4" ht="17.25" customHeight="1" x14ac:dyDescent="0.2">
      <c r="D36" s="861"/>
    </row>
    <row r="37" spans="4:4" ht="17.25" customHeight="1" x14ac:dyDescent="0.2">
      <c r="D37" s="861"/>
    </row>
  </sheetData>
  <mergeCells count="3">
    <mergeCell ref="B2:L2"/>
    <mergeCell ref="B3:L3"/>
    <mergeCell ref="B4:L4"/>
  </mergeCells>
  <hyperlinks>
    <hyperlink ref="M2" location="'Indice Total'!A75" display="Volver"/>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47"/>
  <sheetViews>
    <sheetView showGridLines="0" zoomScale="90" zoomScaleNormal="90" workbookViewId="0"/>
  </sheetViews>
  <sheetFormatPr baseColWidth="10" defaultRowHeight="15" x14ac:dyDescent="0.2"/>
  <cols>
    <col min="1" max="1" width="23.7109375" style="839" customWidth="1"/>
    <col min="2" max="2" width="24.5703125" style="839" customWidth="1"/>
    <col min="3" max="5" width="18.7109375" style="839" customWidth="1"/>
    <col min="6" max="6" width="16" style="839" bestFit="1" customWidth="1"/>
    <col min="7" max="7" width="16.140625" style="839" bestFit="1" customWidth="1"/>
    <col min="8" max="8" width="13.42578125" style="839" customWidth="1"/>
    <col min="9" max="9" width="13.140625" style="839" customWidth="1"/>
    <col min="10" max="10" width="12.85546875" style="839" bestFit="1" customWidth="1"/>
    <col min="11" max="14" width="11.42578125" style="839"/>
    <col min="15" max="16" width="16" style="839" bestFit="1" customWidth="1"/>
    <col min="17" max="17" width="17.42578125" style="839" customWidth="1"/>
    <col min="18" max="18" width="17.7109375" style="839" customWidth="1"/>
    <col min="19" max="16384" width="11.42578125" style="839"/>
  </cols>
  <sheetData>
    <row r="1" spans="2:14" ht="42.95" customHeight="1" x14ac:dyDescent="0.2">
      <c r="F1" s="3"/>
    </row>
    <row r="2" spans="2:14" ht="18" x14ac:dyDescent="0.25">
      <c r="B2" s="2009" t="s">
        <v>930</v>
      </c>
      <c r="C2" s="2012"/>
      <c r="D2" s="2012"/>
      <c r="E2" s="2012"/>
      <c r="F2" s="1539" t="s">
        <v>885</v>
      </c>
      <c r="G2" s="864"/>
      <c r="H2" s="864"/>
      <c r="I2" s="864"/>
    </row>
    <row r="3" spans="2:14" ht="36" customHeight="1" x14ac:dyDescent="0.2">
      <c r="B3" s="2014" t="s">
        <v>931</v>
      </c>
      <c r="C3" s="2014"/>
      <c r="D3" s="2014"/>
      <c r="E3" s="2014"/>
      <c r="G3" s="865"/>
      <c r="H3" s="865"/>
      <c r="I3" s="865"/>
    </row>
    <row r="4" spans="2:14" ht="18" customHeight="1" thickBot="1" x14ac:dyDescent="0.3">
      <c r="B4" s="2010">
        <v>2017</v>
      </c>
      <c r="C4" s="2010"/>
      <c r="D4" s="2010"/>
      <c r="E4" s="2010"/>
      <c r="G4" s="864"/>
      <c r="H4" s="864"/>
      <c r="I4" s="864"/>
    </row>
    <row r="5" spans="2:14" ht="14.25" customHeight="1" x14ac:dyDescent="0.2">
      <c r="B5" s="1531"/>
      <c r="C5" s="1531"/>
      <c r="D5" s="1531"/>
      <c r="E5" s="1531"/>
      <c r="G5" s="865"/>
      <c r="H5" s="865"/>
      <c r="I5" s="865"/>
    </row>
    <row r="6" spans="2:14" ht="26.25" customHeight="1" x14ac:dyDescent="0.2">
      <c r="B6" s="1532" t="s">
        <v>932</v>
      </c>
      <c r="C6" s="1519" t="s">
        <v>50</v>
      </c>
      <c r="D6" s="1519" t="s">
        <v>51</v>
      </c>
      <c r="E6" s="1520" t="s">
        <v>10</v>
      </c>
      <c r="G6" s="865"/>
      <c r="H6" s="865"/>
      <c r="I6" s="865"/>
    </row>
    <row r="7" spans="2:14" ht="18" customHeight="1" x14ac:dyDescent="0.2">
      <c r="B7" s="1521" t="s">
        <v>890</v>
      </c>
      <c r="C7" s="1522">
        <v>2389209.3333333335</v>
      </c>
      <c r="D7" s="1522">
        <v>1609205.4166666667</v>
      </c>
      <c r="E7" s="1530">
        <v>3998414.75</v>
      </c>
      <c r="G7" s="865"/>
      <c r="H7" s="865"/>
      <c r="I7" s="868"/>
      <c r="J7" s="869"/>
      <c r="K7" s="870"/>
      <c r="L7" s="871"/>
      <c r="N7" s="871"/>
    </row>
    <row r="8" spans="2:14" ht="18" customHeight="1" x14ac:dyDescent="0.2">
      <c r="B8" s="1521" t="s">
        <v>891</v>
      </c>
      <c r="C8" s="1522">
        <v>694617.25</v>
      </c>
      <c r="D8" s="1522">
        <v>632992.91666666663</v>
      </c>
      <c r="E8" s="1530">
        <v>1327610.1666666667</v>
      </c>
      <c r="G8" s="865"/>
      <c r="H8" s="865"/>
      <c r="I8" s="872"/>
      <c r="J8" s="869"/>
      <c r="K8" s="871"/>
      <c r="L8" s="873"/>
      <c r="N8" s="871"/>
    </row>
    <row r="9" spans="2:14" ht="18" customHeight="1" x14ac:dyDescent="0.2">
      <c r="B9" s="1521" t="s">
        <v>892</v>
      </c>
      <c r="C9" s="1522">
        <v>441691.58333333331</v>
      </c>
      <c r="D9" s="1522">
        <v>501378.25</v>
      </c>
      <c r="E9" s="1530">
        <v>943069.83333333337</v>
      </c>
      <c r="G9" s="865"/>
      <c r="H9" s="865"/>
      <c r="I9" s="872"/>
      <c r="J9" s="865"/>
      <c r="K9" s="871"/>
      <c r="L9" s="873"/>
    </row>
    <row r="10" spans="2:14" ht="18" customHeight="1" x14ac:dyDescent="0.25">
      <c r="B10" s="1521" t="s">
        <v>933</v>
      </c>
      <c r="C10" s="1522">
        <v>256164.33333333334</v>
      </c>
      <c r="D10" s="1522">
        <v>199835.58333333334</v>
      </c>
      <c r="E10" s="1530">
        <v>455999.91666666669</v>
      </c>
      <c r="G10" s="865"/>
      <c r="H10" s="864"/>
      <c r="I10" s="874"/>
      <c r="J10" s="875"/>
    </row>
    <row r="11" spans="2:14" ht="18" customHeight="1" x14ac:dyDescent="0.2">
      <c r="B11" s="1521" t="s">
        <v>894</v>
      </c>
      <c r="C11" s="1522">
        <v>157922.91666666666</v>
      </c>
      <c r="D11" s="1522">
        <v>71896.666666666672</v>
      </c>
      <c r="E11" s="1530">
        <v>229819.58333333334</v>
      </c>
      <c r="G11" s="865"/>
      <c r="H11" s="865"/>
      <c r="I11" s="865"/>
      <c r="J11" s="868"/>
      <c r="K11" s="876"/>
    </row>
    <row r="12" spans="2:14" ht="18" customHeight="1" x14ac:dyDescent="0.2">
      <c r="B12" s="1524" t="s">
        <v>934</v>
      </c>
      <c r="C12" s="1615">
        <v>3939605.4166666665</v>
      </c>
      <c r="D12" s="1615">
        <v>3015308.8333333335</v>
      </c>
      <c r="E12" s="1616">
        <v>6954914.25</v>
      </c>
      <c r="G12" s="865"/>
      <c r="H12" s="865"/>
      <c r="I12" s="865"/>
      <c r="J12" s="868"/>
      <c r="K12" s="876"/>
    </row>
    <row r="13" spans="2:14" ht="18" customHeight="1" x14ac:dyDescent="0.25">
      <c r="B13" s="1521" t="s">
        <v>890</v>
      </c>
      <c r="C13" s="1523">
        <v>2214091.9166666665</v>
      </c>
      <c r="D13" s="1523">
        <v>1341325.75</v>
      </c>
      <c r="E13" s="1530">
        <v>3555417.6666666665</v>
      </c>
      <c r="G13" s="865"/>
      <c r="H13" s="864"/>
      <c r="I13" s="864"/>
    </row>
    <row r="14" spans="2:14" ht="18" customHeight="1" x14ac:dyDescent="0.2">
      <c r="B14" s="1521" t="s">
        <v>891</v>
      </c>
      <c r="C14" s="1523">
        <v>585162.91666666663</v>
      </c>
      <c r="D14" s="1523">
        <v>489420.66666666669</v>
      </c>
      <c r="E14" s="1530">
        <v>1074583.5833333333</v>
      </c>
      <c r="G14" s="865"/>
      <c r="H14" s="865"/>
      <c r="I14" s="865"/>
    </row>
    <row r="15" spans="2:14" ht="18" customHeight="1" x14ac:dyDescent="0.2">
      <c r="B15" s="1521" t="s">
        <v>899</v>
      </c>
      <c r="C15" s="1523">
        <v>206850.25</v>
      </c>
      <c r="D15" s="1523">
        <v>145013.5</v>
      </c>
      <c r="E15" s="1530">
        <v>351863.75</v>
      </c>
      <c r="G15" s="865"/>
      <c r="H15" s="865"/>
      <c r="I15" s="865"/>
    </row>
    <row r="16" spans="2:14" ht="18" customHeight="1" x14ac:dyDescent="0.25">
      <c r="B16" s="1521" t="s">
        <v>933</v>
      </c>
      <c r="C16" s="1523">
        <v>198287.16666666666</v>
      </c>
      <c r="D16" s="1523">
        <v>127666.41666666667</v>
      </c>
      <c r="E16" s="1530">
        <v>325953.58333333331</v>
      </c>
      <c r="G16" s="865"/>
      <c r="H16" s="864"/>
      <c r="I16" s="864"/>
      <c r="J16" s="865"/>
    </row>
    <row r="17" spans="2:10" ht="18" customHeight="1" x14ac:dyDescent="0.2">
      <c r="B17" s="1521" t="s">
        <v>894</v>
      </c>
      <c r="C17" s="1523">
        <v>144540.58333333334</v>
      </c>
      <c r="D17" s="1523">
        <v>55719.5</v>
      </c>
      <c r="E17" s="1530">
        <v>200260.08333333334</v>
      </c>
      <c r="G17" s="865"/>
      <c r="H17" s="865"/>
      <c r="I17" s="865"/>
      <c r="J17" s="865"/>
    </row>
    <row r="18" spans="2:10" ht="18" customHeight="1" x14ac:dyDescent="0.2">
      <c r="B18" s="1524" t="s">
        <v>935</v>
      </c>
      <c r="C18" s="1615">
        <v>3348932.8333333335</v>
      </c>
      <c r="D18" s="1615">
        <v>2159145.8333333335</v>
      </c>
      <c r="E18" s="1616">
        <v>5508078.666666667</v>
      </c>
      <c r="G18" s="865"/>
      <c r="H18" s="865"/>
      <c r="I18" s="865"/>
      <c r="J18" s="865"/>
    </row>
    <row r="19" spans="2:10" ht="18" customHeight="1" x14ac:dyDescent="0.2">
      <c r="B19" s="1521" t="s">
        <v>890</v>
      </c>
      <c r="C19" s="1523">
        <v>175117.41666666666</v>
      </c>
      <c r="D19" s="1523">
        <v>267879.66666666669</v>
      </c>
      <c r="E19" s="1530">
        <v>442997.08333333331</v>
      </c>
      <c r="G19" s="865"/>
      <c r="I19" s="865"/>
      <c r="J19" s="865"/>
    </row>
    <row r="20" spans="2:10" ht="18" customHeight="1" x14ac:dyDescent="0.2">
      <c r="B20" s="1521" t="s">
        <v>891</v>
      </c>
      <c r="C20" s="1523">
        <v>109454.33333333333</v>
      </c>
      <c r="D20" s="1523">
        <v>143572.25</v>
      </c>
      <c r="E20" s="1530">
        <v>253026.58333333334</v>
      </c>
      <c r="G20" s="865"/>
      <c r="I20" s="865"/>
      <c r="J20" s="865"/>
    </row>
    <row r="21" spans="2:10" ht="18" customHeight="1" x14ac:dyDescent="0.2">
      <c r="B21" s="1521" t="s">
        <v>892</v>
      </c>
      <c r="C21" s="1523">
        <v>234841.33333333334</v>
      </c>
      <c r="D21" s="1523">
        <v>356364.75</v>
      </c>
      <c r="E21" s="1530">
        <v>591206.08333333337</v>
      </c>
      <c r="G21" s="865"/>
      <c r="I21" s="865"/>
      <c r="J21" s="865"/>
    </row>
    <row r="22" spans="2:10" ht="18" customHeight="1" x14ac:dyDescent="0.2">
      <c r="B22" s="1521" t="s">
        <v>933</v>
      </c>
      <c r="C22" s="1522">
        <v>57877.166666666664</v>
      </c>
      <c r="D22" s="1522">
        <v>72169.166666666672</v>
      </c>
      <c r="E22" s="1530">
        <v>130046.33333333333</v>
      </c>
      <c r="G22" s="865"/>
      <c r="I22" s="865"/>
      <c r="J22" s="865"/>
    </row>
    <row r="23" spans="2:10" ht="18" customHeight="1" x14ac:dyDescent="0.2">
      <c r="B23" s="1521" t="s">
        <v>894</v>
      </c>
      <c r="C23" s="1522">
        <v>13382.333333333334</v>
      </c>
      <c r="D23" s="1522">
        <v>16177.166666666666</v>
      </c>
      <c r="E23" s="1530">
        <v>29559.5</v>
      </c>
      <c r="G23" s="865"/>
      <c r="I23" s="865"/>
      <c r="J23" s="865"/>
    </row>
    <row r="24" spans="2:10" ht="18" customHeight="1" x14ac:dyDescent="0.2">
      <c r="B24" s="1524" t="s">
        <v>936</v>
      </c>
      <c r="C24" s="1615">
        <v>590672.58333333337</v>
      </c>
      <c r="D24" s="1615">
        <v>856163</v>
      </c>
      <c r="E24" s="1616">
        <v>1446835.5833333333</v>
      </c>
      <c r="G24" s="865"/>
    </row>
    <row r="25" spans="2:10" x14ac:dyDescent="0.2">
      <c r="B25" s="877"/>
    </row>
    <row r="26" spans="2:10" x14ac:dyDescent="0.2">
      <c r="B26" s="877"/>
      <c r="E26" s="844"/>
    </row>
    <row r="27" spans="2:10" x14ac:dyDescent="0.2">
      <c r="B27" s="877"/>
      <c r="E27" s="844"/>
    </row>
    <row r="28" spans="2:10" x14ac:dyDescent="0.2">
      <c r="B28" s="877"/>
      <c r="E28" s="844"/>
      <c r="G28" s="870"/>
    </row>
    <row r="29" spans="2:10" x14ac:dyDescent="0.2">
      <c r="B29" s="877"/>
      <c r="E29" s="844"/>
      <c r="G29" s="870"/>
    </row>
    <row r="30" spans="2:10" x14ac:dyDescent="0.2">
      <c r="B30" s="877"/>
      <c r="E30" s="844"/>
      <c r="G30" s="870"/>
    </row>
    <row r="31" spans="2:10" x14ac:dyDescent="0.2">
      <c r="B31" s="877"/>
      <c r="E31" s="844"/>
      <c r="G31" s="870"/>
    </row>
    <row r="32" spans="2:10" x14ac:dyDescent="0.2">
      <c r="B32" s="877"/>
      <c r="G32" s="870"/>
    </row>
    <row r="33" spans="2:7" x14ac:dyDescent="0.2">
      <c r="B33" s="877"/>
      <c r="G33" s="870"/>
    </row>
    <row r="34" spans="2:7" x14ac:dyDescent="0.2">
      <c r="B34" s="877"/>
    </row>
    <row r="35" spans="2:7" x14ac:dyDescent="0.2">
      <c r="B35" s="877"/>
    </row>
    <row r="36" spans="2:7" x14ac:dyDescent="0.2">
      <c r="B36" s="877"/>
    </row>
    <row r="37" spans="2:7" x14ac:dyDescent="0.2">
      <c r="B37" s="877"/>
    </row>
    <row r="38" spans="2:7" x14ac:dyDescent="0.2">
      <c r="B38" s="877"/>
    </row>
    <row r="39" spans="2:7" x14ac:dyDescent="0.2">
      <c r="B39" s="877"/>
    </row>
    <row r="40" spans="2:7" x14ac:dyDescent="0.2">
      <c r="B40" s="877"/>
    </row>
    <row r="41" spans="2:7" x14ac:dyDescent="0.2">
      <c r="B41" s="877"/>
    </row>
    <row r="42" spans="2:7" x14ac:dyDescent="0.2">
      <c r="B42" s="877"/>
    </row>
    <row r="43" spans="2:7" x14ac:dyDescent="0.2">
      <c r="B43" s="877"/>
    </row>
    <row r="44" spans="2:7" x14ac:dyDescent="0.2">
      <c r="B44" s="877"/>
    </row>
    <row r="45" spans="2:7" x14ac:dyDescent="0.2">
      <c r="B45" s="877"/>
    </row>
    <row r="46" spans="2:7" x14ac:dyDescent="0.2">
      <c r="B46" s="877"/>
    </row>
    <row r="47" spans="2:7" x14ac:dyDescent="0.2">
      <c r="B47" s="877"/>
    </row>
  </sheetData>
  <mergeCells count="3">
    <mergeCell ref="B2:E2"/>
    <mergeCell ref="B3:E3"/>
    <mergeCell ref="B4:E4"/>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1"/>
  <sheetViews>
    <sheetView showGridLines="0" zoomScale="90" zoomScaleNormal="90" workbookViewId="0"/>
  </sheetViews>
  <sheetFormatPr baseColWidth="10" defaultColWidth="9.140625" defaultRowHeight="15" x14ac:dyDescent="0.2"/>
  <cols>
    <col min="1" max="1" width="23.7109375" style="839" customWidth="1"/>
    <col min="2" max="2" width="44.5703125" style="839" customWidth="1"/>
    <col min="3" max="3" width="14.28515625" style="839" customWidth="1"/>
    <col min="4" max="4" width="12.85546875" style="839" customWidth="1"/>
    <col min="5" max="5" width="13.28515625" style="839" customWidth="1"/>
    <col min="6" max="6" width="15.140625" style="839" customWidth="1"/>
    <col min="7" max="7" width="16" style="839" customWidth="1"/>
    <col min="8" max="8" width="13.5703125" style="839" customWidth="1"/>
    <col min="9" max="9" width="12.7109375" style="839" customWidth="1"/>
    <col min="10" max="10" width="13" style="839" customWidth="1"/>
    <col min="11" max="11" width="12.7109375" style="839" customWidth="1"/>
    <col min="12" max="15" width="9.7109375" style="839" bestFit="1" customWidth="1"/>
    <col min="16" max="16" width="16" style="839" bestFit="1" customWidth="1"/>
    <col min="17" max="17" width="33.7109375" style="839" customWidth="1"/>
    <col min="18" max="18" width="9.140625" style="839"/>
    <col min="19" max="19" width="23.140625" style="839" customWidth="1"/>
    <col min="20" max="20" width="10.85546875" style="839" customWidth="1"/>
    <col min="21" max="21" width="12.5703125" style="839" customWidth="1"/>
    <col min="22" max="16384" width="9.140625" style="839"/>
  </cols>
  <sheetData>
    <row r="1" spans="2:12" ht="42.95" customHeight="1" x14ac:dyDescent="0.2">
      <c r="I1" s="3"/>
    </row>
    <row r="2" spans="2:12" ht="18" x14ac:dyDescent="0.2">
      <c r="B2" s="2012" t="s">
        <v>937</v>
      </c>
      <c r="C2" s="2012"/>
      <c r="D2" s="2012"/>
      <c r="E2" s="2012"/>
      <c r="F2" s="2012"/>
      <c r="G2" s="2012"/>
      <c r="H2" s="2012"/>
      <c r="I2" s="1539" t="s">
        <v>885</v>
      </c>
    </row>
    <row r="3" spans="2:12" ht="21.75" customHeight="1" x14ac:dyDescent="0.2">
      <c r="B3" s="2010" t="s">
        <v>938</v>
      </c>
      <c r="C3" s="2013"/>
      <c r="D3" s="2013"/>
      <c r="E3" s="2013"/>
      <c r="F3" s="2013"/>
      <c r="G3" s="2013"/>
      <c r="H3" s="2013"/>
    </row>
    <row r="4" spans="2:12" ht="20.25" customHeight="1" thickBot="1" x14ac:dyDescent="0.25">
      <c r="B4" s="2015">
        <v>2017</v>
      </c>
      <c r="C4" s="2015"/>
      <c r="D4" s="2015"/>
      <c r="E4" s="2015"/>
      <c r="F4" s="2015"/>
      <c r="G4" s="2015"/>
      <c r="H4" s="2015"/>
    </row>
    <row r="5" spans="2:12" x14ac:dyDescent="0.2">
      <c r="C5" s="849"/>
      <c r="D5" s="849"/>
      <c r="E5" s="849"/>
      <c r="F5" s="849"/>
      <c r="G5" s="849"/>
      <c r="H5" s="849"/>
      <c r="I5" s="850"/>
    </row>
    <row r="6" spans="2:12" ht="44.25" customHeight="1" x14ac:dyDescent="0.25">
      <c r="B6" s="1518" t="s">
        <v>939</v>
      </c>
      <c r="C6" s="1519" t="s">
        <v>940</v>
      </c>
      <c r="D6" s="1519" t="s">
        <v>941</v>
      </c>
      <c r="E6" s="1519" t="s">
        <v>942</v>
      </c>
      <c r="F6" s="1519" t="s">
        <v>943</v>
      </c>
      <c r="G6" s="1519" t="s">
        <v>907</v>
      </c>
      <c r="H6" s="1520" t="s">
        <v>944</v>
      </c>
    </row>
    <row r="7" spans="2:12" ht="16.5" customHeight="1" x14ac:dyDescent="0.2">
      <c r="B7" s="1521" t="s">
        <v>258</v>
      </c>
      <c r="C7" s="1522">
        <v>209600.75</v>
      </c>
      <c r="D7" s="1522">
        <v>63551.166666666664</v>
      </c>
      <c r="E7" s="1522">
        <v>13248</v>
      </c>
      <c r="F7" s="1522">
        <v>27025.166666666668</v>
      </c>
      <c r="G7" s="1522">
        <v>8396</v>
      </c>
      <c r="H7" s="1530">
        <v>321821.08333333337</v>
      </c>
      <c r="J7" s="865"/>
      <c r="K7" s="878"/>
      <c r="L7" s="878"/>
    </row>
    <row r="8" spans="2:12" ht="20.100000000000001" customHeight="1" x14ac:dyDescent="0.2">
      <c r="B8" s="1521" t="s">
        <v>259</v>
      </c>
      <c r="C8" s="1522">
        <v>61442.916666666664</v>
      </c>
      <c r="D8" s="1522">
        <v>9825.4166666666661</v>
      </c>
      <c r="E8" s="1522">
        <v>9748.6666666666661</v>
      </c>
      <c r="F8" s="1522">
        <v>1250.3333333333333</v>
      </c>
      <c r="G8" s="1522">
        <v>338.33333333333331</v>
      </c>
      <c r="H8" s="1530">
        <v>82605.666666666657</v>
      </c>
      <c r="J8" s="865"/>
      <c r="K8" s="878"/>
      <c r="L8" s="878"/>
    </row>
    <row r="9" spans="2:12" ht="20.100000000000001" customHeight="1" x14ac:dyDescent="0.2">
      <c r="B9" s="1521" t="s">
        <v>909</v>
      </c>
      <c r="C9" s="1522">
        <v>252080.91666666666</v>
      </c>
      <c r="D9" s="1522">
        <v>101323</v>
      </c>
      <c r="E9" s="1522">
        <v>53187.333333333336</v>
      </c>
      <c r="F9" s="1522">
        <v>64701.916666666664</v>
      </c>
      <c r="G9" s="1522">
        <v>23752.916666666668</v>
      </c>
      <c r="H9" s="1530">
        <v>495046.08333333331</v>
      </c>
      <c r="J9" s="865"/>
      <c r="K9" s="878"/>
      <c r="L9" s="878"/>
    </row>
    <row r="10" spans="2:12" ht="20.100000000000001" customHeight="1" x14ac:dyDescent="0.2">
      <c r="B10" s="1521" t="s">
        <v>260</v>
      </c>
      <c r="C10" s="1522">
        <v>17274</v>
      </c>
      <c r="D10" s="1522">
        <v>5507.083333333333</v>
      </c>
      <c r="E10" s="1522">
        <v>404.33333333333331</v>
      </c>
      <c r="F10" s="1522">
        <v>1796.3333333333333</v>
      </c>
      <c r="G10" s="1522">
        <v>279.25</v>
      </c>
      <c r="H10" s="1530">
        <v>25260.999999999996</v>
      </c>
      <c r="J10" s="865"/>
      <c r="K10" s="878"/>
      <c r="L10" s="878"/>
    </row>
    <row r="11" spans="2:12" ht="20.100000000000001" customHeight="1" x14ac:dyDescent="0.2">
      <c r="B11" s="1521" t="s">
        <v>32</v>
      </c>
      <c r="C11" s="1522">
        <v>409504.75</v>
      </c>
      <c r="D11" s="1522">
        <v>51332.833333333336</v>
      </c>
      <c r="E11" s="1522">
        <v>7820.583333333333</v>
      </c>
      <c r="F11" s="1522">
        <v>18001</v>
      </c>
      <c r="G11" s="1522">
        <v>20497.333333333332</v>
      </c>
      <c r="H11" s="1530">
        <v>507156.49999999994</v>
      </c>
      <c r="J11" s="865"/>
      <c r="K11" s="878"/>
      <c r="L11" s="878"/>
    </row>
    <row r="12" spans="2:12" ht="20.100000000000001" customHeight="1" x14ac:dyDescent="0.2">
      <c r="B12" s="1521" t="s">
        <v>911</v>
      </c>
      <c r="C12" s="1522">
        <v>551766.66666666663</v>
      </c>
      <c r="D12" s="1522">
        <v>284107.66666666669</v>
      </c>
      <c r="E12" s="1522">
        <v>72311.166666666672</v>
      </c>
      <c r="F12" s="1522">
        <v>70422.416666666672</v>
      </c>
      <c r="G12" s="1522">
        <v>44748.916666666664</v>
      </c>
      <c r="H12" s="1530">
        <v>1023356.8333333331</v>
      </c>
      <c r="J12" s="865"/>
      <c r="K12" s="878"/>
      <c r="L12" s="878"/>
    </row>
    <row r="13" spans="2:12" ht="20.100000000000001" customHeight="1" x14ac:dyDescent="0.2">
      <c r="B13" s="1521" t="s">
        <v>262</v>
      </c>
      <c r="C13" s="1522">
        <v>190105.58333333334</v>
      </c>
      <c r="D13" s="1522">
        <v>81364.333333333328</v>
      </c>
      <c r="E13" s="1522">
        <v>23230.166666666668</v>
      </c>
      <c r="F13" s="1522">
        <v>26553.75</v>
      </c>
      <c r="G13" s="1522">
        <v>13429.083333333334</v>
      </c>
      <c r="H13" s="1530">
        <v>334682.91666666669</v>
      </c>
      <c r="J13" s="865"/>
      <c r="K13" s="878"/>
      <c r="L13" s="878"/>
    </row>
    <row r="14" spans="2:12" ht="20.100000000000001" customHeight="1" x14ac:dyDescent="0.2">
      <c r="B14" s="1521" t="s">
        <v>263</v>
      </c>
      <c r="C14" s="1522">
        <v>1690941.25</v>
      </c>
      <c r="D14" s="1522">
        <v>459287.08333333331</v>
      </c>
      <c r="E14" s="1522">
        <v>164477.16666666666</v>
      </c>
      <c r="F14" s="1522">
        <v>114695.41666666667</v>
      </c>
      <c r="G14" s="1522">
        <v>87794.166666666672</v>
      </c>
      <c r="H14" s="1530">
        <v>2517195.083333333</v>
      </c>
      <c r="I14" s="870"/>
      <c r="J14" s="865"/>
      <c r="K14" s="878"/>
      <c r="L14" s="878"/>
    </row>
    <row r="15" spans="2:12" ht="20.100000000000001" customHeight="1" x14ac:dyDescent="0.2">
      <c r="B15" s="1521" t="s">
        <v>945</v>
      </c>
      <c r="C15" s="1522">
        <v>167259.16666666666</v>
      </c>
      <c r="D15" s="1522">
        <v>15634.25</v>
      </c>
      <c r="E15" s="1522">
        <v>7417.75</v>
      </c>
      <c r="F15" s="1522">
        <v>1483.25</v>
      </c>
      <c r="G15" s="1522">
        <v>997.75</v>
      </c>
      <c r="H15" s="1530">
        <v>192792.16666666666</v>
      </c>
      <c r="I15" s="870"/>
      <c r="J15" s="865"/>
      <c r="K15" s="878"/>
      <c r="L15" s="878"/>
    </row>
    <row r="16" spans="2:12" ht="20.100000000000001" customHeight="1" x14ac:dyDescent="0.2">
      <c r="B16" s="1521" t="s">
        <v>2235</v>
      </c>
      <c r="C16" s="1522">
        <v>5441.666666666667</v>
      </c>
      <c r="D16" s="1522">
        <v>2650.75</v>
      </c>
      <c r="E16" s="1522">
        <v>0</v>
      </c>
      <c r="F16" s="1522">
        <v>24</v>
      </c>
      <c r="G16" s="1522">
        <v>0</v>
      </c>
      <c r="H16" s="1530">
        <v>8116.416666666667</v>
      </c>
      <c r="I16" s="870"/>
      <c r="J16" s="865"/>
      <c r="K16" s="878"/>
      <c r="L16" s="878"/>
    </row>
    <row r="17" spans="2:12" ht="26.25" customHeight="1" x14ac:dyDescent="0.2">
      <c r="B17" s="1524" t="s">
        <v>913</v>
      </c>
      <c r="C17" s="1615">
        <v>3555417.6666666665</v>
      </c>
      <c r="D17" s="1615">
        <v>1074583.5833333333</v>
      </c>
      <c r="E17" s="1615">
        <v>351863.75</v>
      </c>
      <c r="F17" s="1615">
        <v>325953.58333333331</v>
      </c>
      <c r="G17" s="1615">
        <v>200260.08333333334</v>
      </c>
      <c r="H17" s="1641">
        <v>5508078.666666666</v>
      </c>
      <c r="I17" s="870"/>
      <c r="J17" s="865"/>
      <c r="K17" s="878"/>
      <c r="L17" s="878"/>
    </row>
    <row r="18" spans="2:12" x14ac:dyDescent="0.2">
      <c r="B18" s="877"/>
      <c r="C18" s="849"/>
      <c r="D18" s="849"/>
      <c r="E18" s="849"/>
      <c r="F18" s="849"/>
      <c r="G18" s="849"/>
      <c r="H18" s="849"/>
      <c r="J18" s="865"/>
      <c r="K18" s="878"/>
      <c r="L18" s="878"/>
    </row>
    <row r="19" spans="2:12" x14ac:dyDescent="0.2">
      <c r="C19" s="879"/>
      <c r="D19" s="879"/>
      <c r="E19" s="879"/>
      <c r="F19" s="879"/>
      <c r="G19" s="879"/>
      <c r="H19" s="879"/>
    </row>
    <row r="20" spans="2:12" x14ac:dyDescent="0.2">
      <c r="C20" s="879"/>
      <c r="D20" s="879"/>
      <c r="E20" s="879"/>
      <c r="F20" s="879"/>
      <c r="G20" s="879"/>
      <c r="H20" s="879"/>
    </row>
    <row r="21" spans="2:12" x14ac:dyDescent="0.2">
      <c r="C21" s="879"/>
      <c r="D21" s="879"/>
      <c r="E21" s="879"/>
      <c r="F21" s="879"/>
      <c r="G21" s="879"/>
      <c r="H21" s="879"/>
    </row>
  </sheetData>
  <mergeCells count="3">
    <mergeCell ref="B2:H2"/>
    <mergeCell ref="B3:H3"/>
    <mergeCell ref="B4:H4"/>
  </mergeCells>
  <hyperlinks>
    <hyperlink ref="I2" location="'Indice Total'!A75" display="Volver"/>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39"/>
  <sheetViews>
    <sheetView showGridLines="0" zoomScale="90" zoomScaleNormal="90" workbookViewId="0"/>
  </sheetViews>
  <sheetFormatPr baseColWidth="10" defaultColWidth="9.140625" defaultRowHeight="15" x14ac:dyDescent="0.2"/>
  <cols>
    <col min="1" max="1" width="23.7109375" style="839" customWidth="1"/>
    <col min="2" max="2" width="34" style="839" customWidth="1"/>
    <col min="3" max="3" width="14.7109375" style="839" customWidth="1"/>
    <col min="4" max="4" width="13.5703125" style="839" customWidth="1"/>
    <col min="5" max="5" width="17.7109375" style="839" customWidth="1"/>
    <col min="6" max="6" width="15.42578125" style="839" customWidth="1"/>
    <col min="7" max="7" width="16.7109375" style="839" customWidth="1"/>
    <col min="8" max="8" width="13.28515625" style="839" customWidth="1"/>
    <col min="9" max="9" width="12.7109375" style="839" customWidth="1"/>
    <col min="10" max="10" width="12" style="839" customWidth="1"/>
    <col min="11" max="11" width="12.7109375" style="839" customWidth="1"/>
    <col min="12" max="12" width="11.85546875" style="839" customWidth="1"/>
    <col min="13" max="14" width="11" style="839" customWidth="1"/>
    <col min="15" max="15" width="12.5703125" style="839" customWidth="1"/>
    <col min="16" max="16" width="16" style="839" bestFit="1" customWidth="1"/>
    <col min="17" max="17" width="12.85546875" style="839" bestFit="1" customWidth="1"/>
    <col min="18" max="18" width="19.28515625" style="839" customWidth="1"/>
    <col min="19" max="19" width="25" style="839" customWidth="1"/>
    <col min="20" max="16384" width="9.140625" style="839"/>
  </cols>
  <sheetData>
    <row r="1" spans="2:11" ht="42.95" customHeight="1" x14ac:dyDescent="0.2">
      <c r="I1" s="3"/>
    </row>
    <row r="2" spans="2:11" ht="18" x14ac:dyDescent="0.2">
      <c r="B2" s="2012" t="s">
        <v>946</v>
      </c>
      <c r="C2" s="2012"/>
      <c r="D2" s="2012"/>
      <c r="E2" s="2012"/>
      <c r="F2" s="2012"/>
      <c r="G2" s="2012"/>
      <c r="H2" s="2012"/>
      <c r="I2" s="1539" t="s">
        <v>885</v>
      </c>
    </row>
    <row r="3" spans="2:11" ht="39" customHeight="1" x14ac:dyDescent="0.2">
      <c r="B3" s="2014" t="s">
        <v>947</v>
      </c>
      <c r="C3" s="2016"/>
      <c r="D3" s="2016"/>
      <c r="E3" s="2016"/>
      <c r="F3" s="2016"/>
      <c r="G3" s="2016"/>
      <c r="H3" s="2016"/>
    </row>
    <row r="4" spans="2:11" ht="21.75" customHeight="1" thickBot="1" x14ac:dyDescent="0.25">
      <c r="B4" s="2015">
        <v>2017</v>
      </c>
      <c r="C4" s="2015"/>
      <c r="D4" s="2015"/>
      <c r="E4" s="2015"/>
      <c r="F4" s="2015"/>
      <c r="G4" s="2015"/>
      <c r="H4" s="2015"/>
    </row>
    <row r="5" spans="2:11" x14ac:dyDescent="0.2">
      <c r="C5" s="849"/>
      <c r="D5" s="849"/>
      <c r="E5" s="849"/>
      <c r="F5" s="849"/>
      <c r="G5" s="849"/>
      <c r="H5" s="849"/>
      <c r="I5" s="850"/>
    </row>
    <row r="6" spans="2:11" ht="32.25" customHeight="1" x14ac:dyDescent="0.25">
      <c r="B6" s="1518" t="s">
        <v>948</v>
      </c>
      <c r="C6" s="1732" t="s">
        <v>940</v>
      </c>
      <c r="D6" s="1732" t="s">
        <v>941</v>
      </c>
      <c r="E6" s="1732" t="s">
        <v>942</v>
      </c>
      <c r="F6" s="1732" t="s">
        <v>943</v>
      </c>
      <c r="G6" s="1732" t="s">
        <v>907</v>
      </c>
      <c r="H6" s="1520" t="s">
        <v>944</v>
      </c>
      <c r="I6" s="870"/>
      <c r="J6" s="870"/>
    </row>
    <row r="7" spans="2:11" ht="18" customHeight="1" x14ac:dyDescent="0.2">
      <c r="B7" s="1521" t="s">
        <v>258</v>
      </c>
      <c r="C7" s="1522">
        <v>148855.16666666666</v>
      </c>
      <c r="D7" s="1522">
        <v>43335.25</v>
      </c>
      <c r="E7" s="1522">
        <v>9830.4166666666661</v>
      </c>
      <c r="F7" s="1522">
        <v>20059.916666666668</v>
      </c>
      <c r="G7" s="1522">
        <v>5775.833333333333</v>
      </c>
      <c r="H7" s="1530">
        <v>227856.58333333334</v>
      </c>
      <c r="I7" s="844"/>
      <c r="J7" s="865"/>
      <c r="K7" s="880"/>
    </row>
    <row r="8" spans="2:11" ht="18" customHeight="1" x14ac:dyDescent="0.2">
      <c r="B8" s="1521" t="s">
        <v>259</v>
      </c>
      <c r="C8" s="1522">
        <v>56303.416666666664</v>
      </c>
      <c r="D8" s="1522">
        <v>8589.5833333333339</v>
      </c>
      <c r="E8" s="1522">
        <v>8234.8333333333339</v>
      </c>
      <c r="F8" s="1522">
        <v>1114.25</v>
      </c>
      <c r="G8" s="1522">
        <v>311.5</v>
      </c>
      <c r="H8" s="1530">
        <v>74553.583333333328</v>
      </c>
      <c r="I8" s="844"/>
      <c r="J8" s="865"/>
      <c r="K8" s="880"/>
    </row>
    <row r="9" spans="2:11" ht="18" customHeight="1" x14ac:dyDescent="0.2">
      <c r="B9" s="1521" t="s">
        <v>909</v>
      </c>
      <c r="C9" s="1522">
        <v>183764.75</v>
      </c>
      <c r="D9" s="1522">
        <v>73313.75</v>
      </c>
      <c r="E9" s="1522">
        <v>43415.916666666664</v>
      </c>
      <c r="F9" s="1522">
        <v>45033.583333333336</v>
      </c>
      <c r="G9" s="1522">
        <v>18574.833333333332</v>
      </c>
      <c r="H9" s="1530">
        <v>364102.83333333331</v>
      </c>
      <c r="I9" s="844"/>
      <c r="J9" s="865"/>
      <c r="K9" s="880"/>
    </row>
    <row r="10" spans="2:11" ht="18" customHeight="1" x14ac:dyDescent="0.2">
      <c r="B10" s="1521" t="s">
        <v>260</v>
      </c>
      <c r="C10" s="1522">
        <v>13937.583333333334</v>
      </c>
      <c r="D10" s="1522">
        <v>4392</v>
      </c>
      <c r="E10" s="1522">
        <v>314.91666666666669</v>
      </c>
      <c r="F10" s="1522">
        <v>1307.4166666666667</v>
      </c>
      <c r="G10" s="1522">
        <v>250.66666666666666</v>
      </c>
      <c r="H10" s="1530">
        <v>20202.583333333332</v>
      </c>
      <c r="I10" s="844"/>
      <c r="J10" s="865"/>
      <c r="K10" s="880"/>
    </row>
    <row r="11" spans="2:11" ht="18" customHeight="1" x14ac:dyDescent="0.2">
      <c r="B11" s="1521" t="s">
        <v>32</v>
      </c>
      <c r="C11" s="1522">
        <v>372027.66666666669</v>
      </c>
      <c r="D11" s="1522">
        <v>39150.75</v>
      </c>
      <c r="E11" s="1522">
        <v>6934.666666666667</v>
      </c>
      <c r="F11" s="1522">
        <v>15494.416666666666</v>
      </c>
      <c r="G11" s="1522">
        <v>18781.75</v>
      </c>
      <c r="H11" s="1530">
        <v>452389.25</v>
      </c>
      <c r="I11" s="844"/>
      <c r="J11" s="865"/>
      <c r="K11" s="880"/>
    </row>
    <row r="12" spans="2:11" ht="18" customHeight="1" x14ac:dyDescent="0.2">
      <c r="B12" s="1521" t="s">
        <v>911</v>
      </c>
      <c r="C12" s="1522">
        <v>336126.08333333331</v>
      </c>
      <c r="D12" s="1522">
        <v>131017.58333333333</v>
      </c>
      <c r="E12" s="1522">
        <v>42246.083333333336</v>
      </c>
      <c r="F12" s="1522">
        <v>39139.166666666664</v>
      </c>
      <c r="G12" s="1522">
        <v>30783.416666666668</v>
      </c>
      <c r="H12" s="1530">
        <v>579312.33333333337</v>
      </c>
      <c r="I12" s="844"/>
      <c r="J12" s="865"/>
      <c r="K12" s="880"/>
    </row>
    <row r="13" spans="2:11" ht="18" customHeight="1" x14ac:dyDescent="0.2">
      <c r="B13" s="1521" t="s">
        <v>262</v>
      </c>
      <c r="C13" s="1522">
        <v>147901.41666666666</v>
      </c>
      <c r="D13" s="1522">
        <v>65336.416666666664</v>
      </c>
      <c r="E13" s="1522">
        <v>18902.583333333332</v>
      </c>
      <c r="F13" s="1522">
        <v>22238.916666666668</v>
      </c>
      <c r="G13" s="1522">
        <v>11680.583333333334</v>
      </c>
      <c r="H13" s="1530">
        <v>266059.91666666669</v>
      </c>
      <c r="I13" s="844"/>
      <c r="J13" s="865"/>
      <c r="K13" s="881"/>
    </row>
    <row r="14" spans="2:11" ht="18" customHeight="1" x14ac:dyDescent="0.2">
      <c r="B14" s="1521" t="s">
        <v>263</v>
      </c>
      <c r="C14" s="1522">
        <v>870154.66666666663</v>
      </c>
      <c r="D14" s="1522">
        <v>211358.83333333334</v>
      </c>
      <c r="E14" s="1522">
        <v>73417.916666666672</v>
      </c>
      <c r="F14" s="1522">
        <v>53188</v>
      </c>
      <c r="G14" s="1522">
        <v>57793.75</v>
      </c>
      <c r="H14" s="1530">
        <v>1265913.1666666667</v>
      </c>
      <c r="I14" s="844"/>
      <c r="J14" s="865"/>
      <c r="K14" s="880"/>
    </row>
    <row r="15" spans="2:11" ht="18" customHeight="1" x14ac:dyDescent="0.2">
      <c r="B15" s="1521" t="s">
        <v>945</v>
      </c>
      <c r="C15" s="1522">
        <v>82400.5</v>
      </c>
      <c r="D15" s="1522">
        <v>7449.75</v>
      </c>
      <c r="E15" s="1522">
        <v>3542</v>
      </c>
      <c r="F15" s="1522">
        <v>701.66666666666663</v>
      </c>
      <c r="G15" s="1522">
        <v>569.58333333333337</v>
      </c>
      <c r="H15" s="1530">
        <v>94663.5</v>
      </c>
      <c r="I15" s="844"/>
      <c r="J15" s="865"/>
      <c r="K15" s="880"/>
    </row>
    <row r="16" spans="2:11" ht="18" customHeight="1" x14ac:dyDescent="0.2">
      <c r="B16" s="1521" t="s">
        <v>2235</v>
      </c>
      <c r="C16" s="1522">
        <v>2620.6666666666665</v>
      </c>
      <c r="D16" s="1522">
        <v>1219</v>
      </c>
      <c r="E16" s="1522">
        <v>0</v>
      </c>
      <c r="F16" s="1522">
        <v>10</v>
      </c>
      <c r="G16" s="1522">
        <v>0</v>
      </c>
      <c r="H16" s="1530">
        <v>3879.083333333333</v>
      </c>
      <c r="I16" s="844"/>
      <c r="J16" s="865"/>
      <c r="K16" s="880"/>
    </row>
    <row r="17" spans="2:11" ht="18" customHeight="1" x14ac:dyDescent="0.2">
      <c r="B17" s="1524" t="s">
        <v>913</v>
      </c>
      <c r="C17" s="1735">
        <v>2214091.9166666665</v>
      </c>
      <c r="D17" s="1735">
        <v>585162.91666666663</v>
      </c>
      <c r="E17" s="1735">
        <v>206850.25</v>
      </c>
      <c r="F17" s="1735">
        <v>198287.16666666666</v>
      </c>
      <c r="G17" s="1735">
        <v>144540.58333333334</v>
      </c>
      <c r="H17" s="1735">
        <v>3348932.8333333335</v>
      </c>
      <c r="I17" s="844"/>
      <c r="J17" s="865"/>
      <c r="K17" s="880"/>
    </row>
    <row r="18" spans="2:11" ht="15" customHeight="1" x14ac:dyDescent="0.25">
      <c r="B18" s="845"/>
      <c r="C18" s="846"/>
      <c r="D18" s="846"/>
      <c r="E18" s="846"/>
      <c r="F18" s="846"/>
      <c r="G18" s="846"/>
      <c r="H18" s="846"/>
      <c r="I18" s="882"/>
      <c r="J18" s="865"/>
      <c r="K18" s="880"/>
    </row>
    <row r="19" spans="2:11" ht="15" customHeight="1" x14ac:dyDescent="0.25">
      <c r="B19" s="877"/>
      <c r="D19" s="844"/>
      <c r="E19" s="844"/>
      <c r="F19" s="844"/>
      <c r="G19" s="844"/>
      <c r="H19" s="844"/>
      <c r="I19" s="883"/>
      <c r="K19" s="844"/>
    </row>
    <row r="20" spans="2:11" ht="18" x14ac:dyDescent="0.2">
      <c r="B20" s="2012" t="s">
        <v>949</v>
      </c>
      <c r="C20" s="2012"/>
      <c r="D20" s="2012"/>
      <c r="E20" s="2012"/>
      <c r="F20" s="2012"/>
      <c r="G20" s="2012"/>
      <c r="H20" s="2012"/>
      <c r="I20" s="1539" t="s">
        <v>885</v>
      </c>
    </row>
    <row r="21" spans="2:11" ht="33" customHeight="1" x14ac:dyDescent="0.2">
      <c r="B21" s="2014" t="s">
        <v>950</v>
      </c>
      <c r="C21" s="2016"/>
      <c r="D21" s="2016"/>
      <c r="E21" s="2016"/>
      <c r="F21" s="2016"/>
      <c r="G21" s="2016"/>
      <c r="H21" s="2016"/>
      <c r="I21" s="3"/>
    </row>
    <row r="22" spans="2:11" ht="21.75" customHeight="1" thickBot="1" x14ac:dyDescent="0.25">
      <c r="B22" s="2015">
        <v>2017</v>
      </c>
      <c r="C22" s="2015"/>
      <c r="D22" s="2015"/>
      <c r="E22" s="2015"/>
      <c r="F22" s="2015"/>
      <c r="G22" s="2015"/>
      <c r="H22" s="2015"/>
    </row>
    <row r="23" spans="2:11" x14ac:dyDescent="0.2">
      <c r="B23" s="847"/>
      <c r="C23" s="849"/>
      <c r="D23" s="849"/>
      <c r="E23" s="849"/>
      <c r="F23" s="849"/>
      <c r="G23" s="849"/>
      <c r="H23" s="849"/>
    </row>
    <row r="24" spans="2:11" ht="36" customHeight="1" x14ac:dyDescent="0.25">
      <c r="B24" s="1518" t="s">
        <v>948</v>
      </c>
      <c r="C24" s="1519" t="s">
        <v>940</v>
      </c>
      <c r="D24" s="1519" t="s">
        <v>941</v>
      </c>
      <c r="E24" s="1519" t="s">
        <v>942</v>
      </c>
      <c r="F24" s="1519" t="s">
        <v>943</v>
      </c>
      <c r="G24" s="1519" t="s">
        <v>907</v>
      </c>
      <c r="H24" s="1520" t="s">
        <v>944</v>
      </c>
    </row>
    <row r="25" spans="2:11" ht="18" customHeight="1" x14ac:dyDescent="0.2">
      <c r="B25" s="1521" t="s">
        <v>258</v>
      </c>
      <c r="C25" s="1522">
        <v>60745.583333333336</v>
      </c>
      <c r="D25" s="1522">
        <v>20215.916666666668</v>
      </c>
      <c r="E25" s="1522">
        <v>3417.5833333333335</v>
      </c>
      <c r="F25" s="1522">
        <v>6965.25</v>
      </c>
      <c r="G25" s="1522">
        <v>2620.1666666666665</v>
      </c>
      <c r="H25" s="1530">
        <v>93964.5</v>
      </c>
    </row>
    <row r="26" spans="2:11" ht="18" customHeight="1" x14ac:dyDescent="0.2">
      <c r="B26" s="1521" t="s">
        <v>259</v>
      </c>
      <c r="C26" s="1522">
        <v>5139.5</v>
      </c>
      <c r="D26" s="1522">
        <v>1235.8333333333333</v>
      </c>
      <c r="E26" s="1522">
        <v>1513.8333333333333</v>
      </c>
      <c r="F26" s="1522">
        <v>136.08333333333334</v>
      </c>
      <c r="G26" s="1522">
        <v>26.833333333333332</v>
      </c>
      <c r="H26" s="1530">
        <v>8052.0833333333321</v>
      </c>
    </row>
    <row r="27" spans="2:11" ht="18" customHeight="1" x14ac:dyDescent="0.2">
      <c r="B27" s="1521" t="s">
        <v>909</v>
      </c>
      <c r="C27" s="1522">
        <v>68316.166666666672</v>
      </c>
      <c r="D27" s="1522">
        <v>28009.25</v>
      </c>
      <c r="E27" s="1522">
        <v>9771.4166666666661</v>
      </c>
      <c r="F27" s="1522">
        <v>19668.333333333332</v>
      </c>
      <c r="G27" s="1522">
        <v>5178.083333333333</v>
      </c>
      <c r="H27" s="1530">
        <v>130943.25</v>
      </c>
    </row>
    <row r="28" spans="2:11" ht="18" customHeight="1" x14ac:dyDescent="0.2">
      <c r="B28" s="1521" t="s">
        <v>260</v>
      </c>
      <c r="C28" s="1522">
        <v>3336.4166666666665</v>
      </c>
      <c r="D28" s="1522">
        <v>1115.0833333333333</v>
      </c>
      <c r="E28" s="1522">
        <v>89.416666666666671</v>
      </c>
      <c r="F28" s="1522">
        <v>488.91666666666669</v>
      </c>
      <c r="G28" s="1522">
        <v>28.583333333333332</v>
      </c>
      <c r="H28" s="1530">
        <v>5058.416666666667</v>
      </c>
    </row>
    <row r="29" spans="2:11" ht="18" customHeight="1" x14ac:dyDescent="0.2">
      <c r="B29" s="1521" t="s">
        <v>32</v>
      </c>
      <c r="C29" s="1522">
        <v>37477.083333333336</v>
      </c>
      <c r="D29" s="1522">
        <v>12182.083333333334</v>
      </c>
      <c r="E29" s="1522">
        <v>885.91666666666663</v>
      </c>
      <c r="F29" s="1522">
        <v>2506.5833333333335</v>
      </c>
      <c r="G29" s="1522">
        <v>1715.5833333333333</v>
      </c>
      <c r="H29" s="1530">
        <v>54767.250000000007</v>
      </c>
    </row>
    <row r="30" spans="2:11" ht="18" customHeight="1" x14ac:dyDescent="0.2">
      <c r="B30" s="1521" t="s">
        <v>911</v>
      </c>
      <c r="C30" s="1522">
        <v>215640.58333333334</v>
      </c>
      <c r="D30" s="1522">
        <v>153090.08333333334</v>
      </c>
      <c r="E30" s="1522">
        <v>30065.083333333332</v>
      </c>
      <c r="F30" s="1522">
        <v>31283.25</v>
      </c>
      <c r="G30" s="1522">
        <v>13965.5</v>
      </c>
      <c r="H30" s="1530">
        <v>444044.5</v>
      </c>
    </row>
    <row r="31" spans="2:11" ht="18" customHeight="1" x14ac:dyDescent="0.2">
      <c r="B31" s="1521" t="s">
        <v>262</v>
      </c>
      <c r="C31" s="1522">
        <v>42204.166666666664</v>
      </c>
      <c r="D31" s="1522">
        <v>16027.916666666666</v>
      </c>
      <c r="E31" s="1522">
        <v>4327.583333333333</v>
      </c>
      <c r="F31" s="1522">
        <v>4314.833333333333</v>
      </c>
      <c r="G31" s="1522">
        <v>1748.5</v>
      </c>
      <c r="H31" s="1530">
        <v>68623</v>
      </c>
    </row>
    <row r="32" spans="2:11" ht="18" customHeight="1" x14ac:dyDescent="0.2">
      <c r="B32" s="1521" t="s">
        <v>263</v>
      </c>
      <c r="C32" s="1522">
        <v>820786.58333333337</v>
      </c>
      <c r="D32" s="1522">
        <v>247928.25</v>
      </c>
      <c r="E32" s="1522">
        <v>91059.25</v>
      </c>
      <c r="F32" s="1522">
        <v>61507.416666666664</v>
      </c>
      <c r="G32" s="1522">
        <v>30000.416666666668</v>
      </c>
      <c r="H32" s="1530">
        <v>1251281.916666667</v>
      </c>
    </row>
    <row r="33" spans="2:10" ht="18" customHeight="1" x14ac:dyDescent="0.2">
      <c r="B33" s="1521" t="s">
        <v>945</v>
      </c>
      <c r="C33" s="1522">
        <v>84858.666666666672</v>
      </c>
      <c r="D33" s="1522">
        <v>8184.5</v>
      </c>
      <c r="E33" s="1522">
        <v>3875.75</v>
      </c>
      <c r="F33" s="1522">
        <v>781.58333333333337</v>
      </c>
      <c r="G33" s="1522">
        <v>428.16666666666669</v>
      </c>
      <c r="H33" s="1530">
        <v>98128.666666666672</v>
      </c>
    </row>
    <row r="34" spans="2:10" ht="18" customHeight="1" x14ac:dyDescent="0.2">
      <c r="B34" s="1521" t="s">
        <v>2235</v>
      </c>
      <c r="C34" s="1522">
        <v>2821</v>
      </c>
      <c r="D34" s="1522">
        <v>1431.75</v>
      </c>
      <c r="E34" s="1522">
        <v>0</v>
      </c>
      <c r="F34" s="1522">
        <v>14</v>
      </c>
      <c r="G34" s="1522">
        <v>0</v>
      </c>
      <c r="H34" s="1530">
        <v>4266.75</v>
      </c>
    </row>
    <row r="35" spans="2:10" ht="18" customHeight="1" x14ac:dyDescent="0.2">
      <c r="B35" s="1524" t="s">
        <v>913</v>
      </c>
      <c r="C35" s="1615">
        <v>1341325.75</v>
      </c>
      <c r="D35" s="1615">
        <v>489420.66666666669</v>
      </c>
      <c r="E35" s="1615">
        <v>145013.5</v>
      </c>
      <c r="F35" s="1615">
        <v>127666.41666666667</v>
      </c>
      <c r="G35" s="1615">
        <v>55719.5</v>
      </c>
      <c r="H35" s="1641">
        <v>2159145.8333333335</v>
      </c>
      <c r="J35" s="873"/>
    </row>
    <row r="36" spans="2:10" ht="15.75" x14ac:dyDescent="0.25">
      <c r="B36" s="877"/>
      <c r="D36" s="873"/>
      <c r="E36" s="870"/>
      <c r="F36" s="875"/>
      <c r="G36" s="844"/>
      <c r="H36" s="844"/>
      <c r="J36" s="873"/>
    </row>
    <row r="37" spans="2:10" ht="15.75" x14ac:dyDescent="0.25">
      <c r="B37" s="885"/>
      <c r="D37" s="873"/>
      <c r="E37" s="870"/>
      <c r="F37" s="875"/>
      <c r="I37" s="886"/>
    </row>
    <row r="38" spans="2:10" ht="15.75" x14ac:dyDescent="0.25">
      <c r="D38" s="873"/>
      <c r="F38" s="875"/>
      <c r="I38" s="886"/>
    </row>
    <row r="39" spans="2:10" x14ac:dyDescent="0.2">
      <c r="I39" s="886"/>
    </row>
  </sheetData>
  <mergeCells count="6">
    <mergeCell ref="B22:H22"/>
    <mergeCell ref="B2:H2"/>
    <mergeCell ref="B3:H3"/>
    <mergeCell ref="B4:H4"/>
    <mergeCell ref="B20:H20"/>
    <mergeCell ref="B21:H21"/>
  </mergeCells>
  <hyperlinks>
    <hyperlink ref="I2" location="'Indice Total'!A75" display="Volver"/>
    <hyperlink ref="I20" location="'Indice Total'!A75"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A24"/>
  <sheetViews>
    <sheetView showGridLines="0" zoomScale="90" zoomScaleNormal="90" workbookViewId="0"/>
  </sheetViews>
  <sheetFormatPr baseColWidth="10" defaultColWidth="9.140625" defaultRowHeight="15" x14ac:dyDescent="0.2"/>
  <cols>
    <col min="1" max="1" width="23.7109375" style="839" customWidth="1"/>
    <col min="2" max="2" width="40" style="839" customWidth="1"/>
    <col min="3" max="3" width="21.85546875" style="839" customWidth="1"/>
    <col min="4" max="7" width="17.7109375" style="839" customWidth="1"/>
    <col min="8" max="8" width="16.140625" style="839" customWidth="1"/>
    <col min="9" max="9" width="12.7109375" style="839" customWidth="1"/>
    <col min="10" max="10" width="12.5703125" style="839" customWidth="1"/>
    <col min="11" max="11" width="12.7109375" style="839" customWidth="1"/>
    <col min="12" max="12" width="15.42578125" style="839" bestFit="1" customWidth="1"/>
    <col min="13" max="13" width="10.140625" style="839" bestFit="1" customWidth="1"/>
    <col min="14" max="14" width="11" style="839" customWidth="1"/>
    <col min="15" max="15" width="9.7109375" style="839" bestFit="1" customWidth="1"/>
    <col min="16" max="16" width="16" style="839" bestFit="1" customWidth="1"/>
    <col min="17" max="17" width="15.140625" style="839" bestFit="1" customWidth="1"/>
    <col min="18" max="18" width="19.85546875" style="839" customWidth="1"/>
    <col min="19" max="19" width="23.5703125" style="839" customWidth="1"/>
    <col min="20" max="16384" width="9.140625" style="839"/>
  </cols>
  <sheetData>
    <row r="1" spans="2:14" ht="42.95" customHeight="1" x14ac:dyDescent="0.2">
      <c r="I1" s="3"/>
    </row>
    <row r="2" spans="2:14" ht="18" x14ac:dyDescent="0.2">
      <c r="B2" s="2012" t="s">
        <v>951</v>
      </c>
      <c r="C2" s="2012"/>
      <c r="D2" s="2012"/>
      <c r="E2" s="2012"/>
      <c r="F2" s="2012"/>
      <c r="G2" s="2012"/>
      <c r="H2" s="2012"/>
      <c r="I2" s="1539" t="s">
        <v>885</v>
      </c>
    </row>
    <row r="3" spans="2:14" ht="19.5" customHeight="1" x14ac:dyDescent="0.25">
      <c r="B3" s="2017" t="s">
        <v>952</v>
      </c>
      <c r="C3" s="2018"/>
      <c r="D3" s="2018"/>
      <c r="E3" s="2018"/>
      <c r="F3" s="2018"/>
      <c r="G3" s="2018"/>
      <c r="H3" s="2018"/>
    </row>
    <row r="4" spans="2:14" ht="20.25" customHeight="1" thickBot="1" x14ac:dyDescent="0.25">
      <c r="B4" s="2015">
        <v>2017</v>
      </c>
      <c r="C4" s="2015"/>
      <c r="D4" s="2015"/>
      <c r="E4" s="2015"/>
      <c r="F4" s="2015"/>
      <c r="G4" s="2015"/>
      <c r="H4" s="2015"/>
    </row>
    <row r="5" spans="2:14" x14ac:dyDescent="0.2">
      <c r="B5" s="851"/>
      <c r="C5" s="887"/>
      <c r="D5" s="887"/>
      <c r="E5" s="888"/>
      <c r="F5" s="887"/>
      <c r="G5" s="887"/>
      <c r="H5" s="887"/>
    </row>
    <row r="6" spans="2:14" ht="30" x14ac:dyDescent="0.25">
      <c r="B6" s="1518" t="s">
        <v>925</v>
      </c>
      <c r="C6" s="1519" t="s">
        <v>940</v>
      </c>
      <c r="D6" s="1519" t="s">
        <v>941</v>
      </c>
      <c r="E6" s="1519" t="s">
        <v>942</v>
      </c>
      <c r="F6" s="1519" t="s">
        <v>943</v>
      </c>
      <c r="G6" s="1519" t="s">
        <v>907</v>
      </c>
      <c r="H6" s="1520" t="s">
        <v>944</v>
      </c>
    </row>
    <row r="7" spans="2:14" ht="18" customHeight="1" x14ac:dyDescent="0.25">
      <c r="B7" s="1521" t="s">
        <v>62</v>
      </c>
      <c r="C7" s="1522">
        <v>42497.416666666664</v>
      </c>
      <c r="D7" s="1522">
        <v>16282.5</v>
      </c>
      <c r="E7" s="1522">
        <v>3975.8333333333335</v>
      </c>
      <c r="F7" s="1522">
        <v>2253.25</v>
      </c>
      <c r="G7" s="1522">
        <v>13.583333333333334</v>
      </c>
      <c r="H7" s="1530">
        <v>65022.583333333336</v>
      </c>
      <c r="I7" s="889"/>
      <c r="J7" s="880"/>
      <c r="K7" s="880"/>
      <c r="L7" s="883"/>
      <c r="M7" s="889"/>
      <c r="N7" s="889"/>
    </row>
    <row r="8" spans="2:14" ht="18" customHeight="1" x14ac:dyDescent="0.25">
      <c r="B8" s="1521" t="s">
        <v>63</v>
      </c>
      <c r="C8" s="1522">
        <v>61662.75</v>
      </c>
      <c r="D8" s="1522">
        <v>13093.666666666666</v>
      </c>
      <c r="E8" s="1522">
        <v>23706.333333333332</v>
      </c>
      <c r="F8" s="1522">
        <v>1728</v>
      </c>
      <c r="G8" s="1522">
        <v>342.58333333333331</v>
      </c>
      <c r="H8" s="1530">
        <v>100533.33333333333</v>
      </c>
      <c r="I8" s="873"/>
      <c r="J8" s="880"/>
      <c r="K8" s="880"/>
      <c r="L8" s="871"/>
      <c r="M8" s="873"/>
      <c r="N8" s="889"/>
    </row>
    <row r="9" spans="2:14" ht="18" customHeight="1" x14ac:dyDescent="0.25">
      <c r="B9" s="1521" t="s">
        <v>64</v>
      </c>
      <c r="C9" s="1522">
        <v>133459.5</v>
      </c>
      <c r="D9" s="1522">
        <v>33228.083333333336</v>
      </c>
      <c r="E9" s="1522">
        <v>9786.0833333333339</v>
      </c>
      <c r="F9" s="1522">
        <v>3294.3333333333335</v>
      </c>
      <c r="G9" s="1522">
        <v>769.41666666666663</v>
      </c>
      <c r="H9" s="1530">
        <v>180537.41666666666</v>
      </c>
      <c r="I9" s="873"/>
      <c r="J9" s="880"/>
      <c r="K9" s="880"/>
      <c r="L9" s="871"/>
      <c r="M9" s="873"/>
      <c r="N9" s="889"/>
    </row>
    <row r="10" spans="2:14" ht="18" customHeight="1" x14ac:dyDescent="0.25">
      <c r="B10" s="1521" t="s">
        <v>65</v>
      </c>
      <c r="C10" s="1522">
        <v>55940.666666666664</v>
      </c>
      <c r="D10" s="1522">
        <v>11990.5</v>
      </c>
      <c r="E10" s="1522">
        <v>6476.416666666667</v>
      </c>
      <c r="F10" s="1522">
        <v>2009</v>
      </c>
      <c r="G10" s="1522">
        <v>113.66666666666667</v>
      </c>
      <c r="H10" s="1530">
        <v>76530.25</v>
      </c>
      <c r="I10" s="873"/>
      <c r="J10" s="880"/>
      <c r="K10" s="880"/>
      <c r="L10" s="871"/>
      <c r="M10" s="873"/>
      <c r="N10" s="889"/>
    </row>
    <row r="11" spans="2:14" ht="18" customHeight="1" x14ac:dyDescent="0.25">
      <c r="B11" s="1521" t="s">
        <v>66</v>
      </c>
      <c r="C11" s="1522">
        <v>120769.75</v>
      </c>
      <c r="D11" s="1522">
        <v>32266.5</v>
      </c>
      <c r="E11" s="1522">
        <v>9228.75</v>
      </c>
      <c r="F11" s="1522">
        <v>5913.75</v>
      </c>
      <c r="G11" s="1522">
        <v>189.75</v>
      </c>
      <c r="H11" s="1530">
        <v>168368.5</v>
      </c>
      <c r="I11" s="873"/>
      <c r="J11" s="880"/>
      <c r="K11" s="880"/>
      <c r="L11" s="871"/>
      <c r="M11" s="873"/>
      <c r="N11" s="889"/>
    </row>
    <row r="12" spans="2:14" ht="18" customHeight="1" x14ac:dyDescent="0.25">
      <c r="B12" s="1521" t="s">
        <v>67</v>
      </c>
      <c r="C12" s="1522">
        <v>284507.91666666669</v>
      </c>
      <c r="D12" s="1522">
        <v>51463.916666666664</v>
      </c>
      <c r="E12" s="1522">
        <v>13792.333333333334</v>
      </c>
      <c r="F12" s="1522">
        <v>94419.833333333328</v>
      </c>
      <c r="G12" s="1522">
        <v>808.08333333333337</v>
      </c>
      <c r="H12" s="1530">
        <v>444992.08333333331</v>
      </c>
      <c r="I12" s="873"/>
      <c r="J12" s="880"/>
      <c r="K12" s="880"/>
      <c r="L12" s="871"/>
      <c r="M12" s="873"/>
      <c r="N12" s="889"/>
    </row>
    <row r="13" spans="2:14" ht="18" customHeight="1" x14ac:dyDescent="0.25">
      <c r="B13" s="1521" t="s">
        <v>68</v>
      </c>
      <c r="C13" s="1522">
        <v>181069.66666666666</v>
      </c>
      <c r="D13" s="1522">
        <v>28009.75</v>
      </c>
      <c r="E13" s="1522">
        <v>5290.916666666667</v>
      </c>
      <c r="F13" s="1522">
        <v>12969.333333333334</v>
      </c>
      <c r="G13" s="1522">
        <v>681.08333333333337</v>
      </c>
      <c r="H13" s="1530">
        <v>228020.75</v>
      </c>
      <c r="I13" s="873"/>
      <c r="J13" s="880"/>
      <c r="K13" s="880"/>
      <c r="L13" s="871"/>
      <c r="M13" s="873"/>
      <c r="N13" s="889"/>
    </row>
    <row r="14" spans="2:14" ht="18" customHeight="1" x14ac:dyDescent="0.25">
      <c r="B14" s="1521" t="s">
        <v>69</v>
      </c>
      <c r="C14" s="1522">
        <v>170315.25</v>
      </c>
      <c r="D14" s="1522">
        <v>63608.416666666664</v>
      </c>
      <c r="E14" s="1522">
        <v>10321.416666666666</v>
      </c>
      <c r="F14" s="1522">
        <v>7157.333333333333</v>
      </c>
      <c r="G14" s="1522">
        <v>626.91666666666663</v>
      </c>
      <c r="H14" s="1530">
        <v>252029.33333333334</v>
      </c>
      <c r="I14" s="873"/>
      <c r="J14" s="880"/>
      <c r="K14" s="880"/>
      <c r="L14" s="871"/>
      <c r="M14" s="873"/>
      <c r="N14" s="889"/>
    </row>
    <row r="15" spans="2:14" ht="18" customHeight="1" x14ac:dyDescent="0.25">
      <c r="B15" s="1521" t="s">
        <v>70</v>
      </c>
      <c r="C15" s="1522">
        <v>301275.75</v>
      </c>
      <c r="D15" s="1522">
        <v>107663.08333333333</v>
      </c>
      <c r="E15" s="1522">
        <v>37037.083333333336</v>
      </c>
      <c r="F15" s="1522">
        <v>20602.25</v>
      </c>
      <c r="G15" s="1522">
        <v>2988.25</v>
      </c>
      <c r="H15" s="1530">
        <v>469566.41666666669</v>
      </c>
      <c r="I15" s="873"/>
      <c r="J15" s="880"/>
      <c r="K15" s="880"/>
      <c r="L15" s="871"/>
      <c r="M15" s="873"/>
      <c r="N15" s="889"/>
    </row>
    <row r="16" spans="2:14" ht="18" customHeight="1" x14ac:dyDescent="0.25">
      <c r="B16" s="1521" t="s">
        <v>927</v>
      </c>
      <c r="C16" s="1522">
        <v>106565.08333333333</v>
      </c>
      <c r="D16" s="1522">
        <v>58496.833333333336</v>
      </c>
      <c r="E16" s="1522">
        <v>12215.333333333334</v>
      </c>
      <c r="F16" s="1522">
        <v>22572.75</v>
      </c>
      <c r="G16" s="1522">
        <v>523.41666666666663</v>
      </c>
      <c r="H16" s="1530">
        <v>200373.41666666666</v>
      </c>
      <c r="I16" s="873"/>
      <c r="J16" s="880"/>
      <c r="K16" s="880"/>
      <c r="L16" s="871"/>
      <c r="M16" s="873"/>
      <c r="N16" s="889"/>
    </row>
    <row r="17" spans="2:27" ht="18" customHeight="1" x14ac:dyDescent="0.25">
      <c r="B17" s="1521" t="s">
        <v>928</v>
      </c>
      <c r="C17" s="1522">
        <v>59554.583333333336</v>
      </c>
      <c r="D17" s="1522">
        <v>20956.166666666668</v>
      </c>
      <c r="E17" s="1522">
        <v>2795.1666666666665</v>
      </c>
      <c r="F17" s="1522">
        <v>727.58333333333337</v>
      </c>
      <c r="G17" s="1522">
        <v>853.41666666666663</v>
      </c>
      <c r="H17" s="1530">
        <v>84886.916666666672</v>
      </c>
      <c r="I17" s="873"/>
      <c r="J17" s="880"/>
      <c r="K17" s="880"/>
      <c r="L17" s="871"/>
      <c r="M17" s="873"/>
      <c r="N17" s="889"/>
    </row>
    <row r="18" spans="2:27" ht="18" customHeight="1" x14ac:dyDescent="0.25">
      <c r="B18" s="1521" t="s">
        <v>920</v>
      </c>
      <c r="C18" s="1522">
        <v>136296.58333333334</v>
      </c>
      <c r="D18" s="1522">
        <v>74557.083333333328</v>
      </c>
      <c r="E18" s="1522">
        <v>9535.5833333333339</v>
      </c>
      <c r="F18" s="1522">
        <v>4691.833333333333</v>
      </c>
      <c r="G18" s="1522">
        <v>320.58333333333331</v>
      </c>
      <c r="H18" s="1530">
        <v>225401.66666666666</v>
      </c>
      <c r="I18" s="873"/>
      <c r="J18" s="880"/>
      <c r="K18" s="880"/>
      <c r="L18" s="871"/>
      <c r="M18" s="873"/>
      <c r="N18" s="889"/>
    </row>
    <row r="19" spans="2:27" ht="18" customHeight="1" x14ac:dyDescent="0.25">
      <c r="B19" s="1521" t="s">
        <v>112</v>
      </c>
      <c r="C19" s="1522">
        <v>16019.25</v>
      </c>
      <c r="D19" s="1522">
        <v>4759.083333333333</v>
      </c>
      <c r="E19" s="1522">
        <v>2805.5</v>
      </c>
      <c r="F19" s="1522">
        <v>0</v>
      </c>
      <c r="G19" s="1522">
        <v>0</v>
      </c>
      <c r="H19" s="1530">
        <v>23583.833333333332</v>
      </c>
      <c r="I19" s="873"/>
      <c r="J19" s="880"/>
      <c r="K19" s="880"/>
      <c r="L19" s="871"/>
      <c r="M19" s="873"/>
      <c r="N19" s="889"/>
    </row>
    <row r="20" spans="2:27" ht="18" customHeight="1" x14ac:dyDescent="0.25">
      <c r="B20" s="1521" t="s">
        <v>922</v>
      </c>
      <c r="C20" s="1522">
        <v>41415.5</v>
      </c>
      <c r="D20" s="1522">
        <v>15280.25</v>
      </c>
      <c r="E20" s="1522">
        <v>925.83333333333337</v>
      </c>
      <c r="F20" s="1522">
        <v>172.16666666666666</v>
      </c>
      <c r="G20" s="1522">
        <v>2.3333333333333335</v>
      </c>
      <c r="H20" s="1530">
        <v>57796.083333333336</v>
      </c>
      <c r="I20" s="873"/>
      <c r="J20" s="880"/>
      <c r="K20" s="880"/>
      <c r="L20" s="871"/>
      <c r="M20" s="873"/>
      <c r="N20" s="889"/>
      <c r="O20" s="850"/>
      <c r="P20" s="850"/>
      <c r="Q20" s="850"/>
      <c r="R20" s="850"/>
      <c r="S20" s="850"/>
      <c r="T20" s="850"/>
      <c r="U20" s="850"/>
      <c r="V20" s="850"/>
      <c r="W20" s="850"/>
      <c r="X20" s="850"/>
      <c r="Y20" s="850"/>
      <c r="Z20" s="850"/>
      <c r="AA20" s="850"/>
    </row>
    <row r="21" spans="2:27" ht="18" customHeight="1" x14ac:dyDescent="0.25">
      <c r="B21" s="1521" t="s">
        <v>76</v>
      </c>
      <c r="C21" s="1522">
        <v>1844068</v>
      </c>
      <c r="D21" s="1522">
        <v>542927.75</v>
      </c>
      <c r="E21" s="1522">
        <v>203971.16666666666</v>
      </c>
      <c r="F21" s="1522">
        <v>147442.16666666666</v>
      </c>
      <c r="G21" s="1522">
        <v>192027</v>
      </c>
      <c r="H21" s="1530">
        <v>2767127.75</v>
      </c>
      <c r="I21" s="873"/>
      <c r="J21" s="880"/>
      <c r="K21" s="880"/>
      <c r="L21" s="871"/>
      <c r="M21" s="873"/>
      <c r="N21" s="889"/>
      <c r="O21" s="850"/>
      <c r="P21" s="850"/>
      <c r="Q21" s="850"/>
      <c r="R21" s="850"/>
      <c r="S21" s="850"/>
      <c r="T21" s="850"/>
      <c r="U21" s="850"/>
      <c r="V21" s="850"/>
      <c r="W21" s="850"/>
      <c r="X21" s="850"/>
      <c r="Y21" s="850"/>
      <c r="Z21" s="850"/>
      <c r="AA21" s="850"/>
    </row>
    <row r="22" spans="2:27" ht="18" customHeight="1" x14ac:dyDescent="0.25">
      <c r="B22" s="1524" t="s">
        <v>929</v>
      </c>
      <c r="C22" s="1615">
        <v>3555417.6666666665</v>
      </c>
      <c r="D22" s="1615">
        <v>1074583.5833333333</v>
      </c>
      <c r="E22" s="1615">
        <v>351863.75</v>
      </c>
      <c r="F22" s="1615">
        <v>325953.58333333331</v>
      </c>
      <c r="G22" s="1615">
        <v>200260.08333333334</v>
      </c>
      <c r="H22" s="1616">
        <v>5508078.666666667</v>
      </c>
      <c r="I22" s="873"/>
      <c r="J22" s="880"/>
      <c r="K22" s="880"/>
      <c r="L22" s="871"/>
      <c r="M22" s="873"/>
      <c r="N22" s="889"/>
      <c r="O22" s="850"/>
      <c r="P22" s="850"/>
      <c r="Q22" s="850"/>
      <c r="R22" s="850"/>
      <c r="S22" s="850"/>
      <c r="T22" s="850"/>
      <c r="U22" s="850"/>
      <c r="V22" s="850"/>
      <c r="W22" s="850"/>
      <c r="X22" s="850"/>
      <c r="Y22" s="850"/>
      <c r="Z22" s="850"/>
      <c r="AA22" s="850"/>
    </row>
    <row r="23" spans="2:27" x14ac:dyDescent="0.2">
      <c r="B23" s="877"/>
      <c r="C23" s="855"/>
      <c r="D23" s="855"/>
      <c r="E23" s="855"/>
      <c r="F23" s="855"/>
      <c r="G23" s="855"/>
      <c r="J23" s="865"/>
      <c r="K23" s="880"/>
    </row>
    <row r="24" spans="2:27" x14ac:dyDescent="0.2">
      <c r="D24" s="844"/>
      <c r="E24" s="844"/>
      <c r="F24" s="844"/>
      <c r="G24" s="844"/>
      <c r="H24" s="844"/>
    </row>
  </sheetData>
  <mergeCells count="3">
    <mergeCell ref="B2:H2"/>
    <mergeCell ref="B3:H3"/>
    <mergeCell ref="B4:H4"/>
  </mergeCells>
  <hyperlinks>
    <hyperlink ref="I2" location="'Indice Total'!A75" display="Volver"/>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38"/>
  <sheetViews>
    <sheetView showGridLines="0" zoomScale="90" zoomScaleNormal="90" workbookViewId="0"/>
  </sheetViews>
  <sheetFormatPr baseColWidth="10" defaultColWidth="11.42578125" defaultRowHeight="12.75" x14ac:dyDescent="0.2"/>
  <cols>
    <col min="1" max="1" width="23.7109375" style="80" customWidth="1"/>
    <col min="2" max="2" width="40" style="80" customWidth="1"/>
    <col min="3" max="3" width="16.140625" style="80" customWidth="1"/>
    <col min="4" max="4" width="14.42578125" style="80" customWidth="1"/>
    <col min="5" max="5" width="13.85546875" style="80" customWidth="1"/>
    <col min="6" max="16384" width="11.42578125" style="80"/>
  </cols>
  <sheetData>
    <row r="1" spans="2:11" ht="42.95" customHeight="1" x14ac:dyDescent="0.2"/>
    <row r="2" spans="2:11" ht="21.75" customHeight="1" x14ac:dyDescent="0.2">
      <c r="B2" s="1846" t="s">
        <v>48</v>
      </c>
      <c r="C2" s="1846"/>
      <c r="D2" s="1846"/>
      <c r="E2" s="1846"/>
      <c r="F2" s="3"/>
      <c r="G2" s="3" t="s">
        <v>885</v>
      </c>
    </row>
    <row r="3" spans="2:11" ht="50.25" customHeight="1" x14ac:dyDescent="0.2">
      <c r="B3" s="1809" t="s">
        <v>49</v>
      </c>
      <c r="C3" s="1809"/>
      <c r="D3" s="1809"/>
      <c r="E3" s="1809"/>
      <c r="F3" s="3"/>
      <c r="G3" s="3"/>
    </row>
    <row r="4" spans="2:11" ht="19.149999999999999" customHeight="1" thickBot="1" x14ac:dyDescent="0.25">
      <c r="B4" s="1847">
        <v>2017</v>
      </c>
      <c r="C4" s="1847"/>
      <c r="D4" s="1847"/>
      <c r="E4" s="1848"/>
      <c r="F4" s="3"/>
      <c r="G4" s="3"/>
      <c r="H4" s="81"/>
    </row>
    <row r="5" spans="2:11" ht="19.5" customHeight="1" x14ac:dyDescent="0.2">
      <c r="B5" s="82"/>
      <c r="C5" s="82"/>
      <c r="D5" s="82"/>
      <c r="E5" s="82"/>
      <c r="H5" s="83"/>
      <c r="I5" s="84"/>
      <c r="J5" s="84"/>
      <c r="K5" s="84"/>
    </row>
    <row r="6" spans="2:11" ht="25.5" customHeight="1" x14ac:dyDescent="0.2">
      <c r="B6" s="85" t="s">
        <v>3</v>
      </c>
      <c r="C6" s="86" t="s">
        <v>50</v>
      </c>
      <c r="D6" s="86" t="s">
        <v>51</v>
      </c>
      <c r="E6" s="87" t="s">
        <v>10</v>
      </c>
      <c r="H6" s="83"/>
      <c r="I6" s="88"/>
      <c r="J6" s="88"/>
      <c r="K6" s="88"/>
    </row>
    <row r="7" spans="2:11" ht="18" customHeight="1" x14ac:dyDescent="0.2">
      <c r="B7" s="89" t="s">
        <v>5</v>
      </c>
      <c r="C7" s="90">
        <v>1417876.3333333333</v>
      </c>
      <c r="D7" s="90">
        <v>1021416.5833333334</v>
      </c>
      <c r="E7" s="93">
        <v>2439292.9166666665</v>
      </c>
      <c r="F7" s="91"/>
      <c r="G7" s="92"/>
      <c r="H7" s="88"/>
      <c r="I7" s="88"/>
      <c r="J7" s="88"/>
      <c r="K7" s="88"/>
    </row>
    <row r="8" spans="2:11" ht="18" customHeight="1" x14ac:dyDescent="0.2">
      <c r="B8" s="11" t="s">
        <v>6</v>
      </c>
      <c r="C8" s="12">
        <v>1342933.5833333333</v>
      </c>
      <c r="D8" s="12">
        <v>688264.5</v>
      </c>
      <c r="E8" s="93">
        <v>2031198.0833333333</v>
      </c>
      <c r="F8" s="91"/>
      <c r="G8" s="92"/>
      <c r="H8" s="88"/>
      <c r="I8" s="88"/>
      <c r="J8" s="88"/>
      <c r="K8" s="88"/>
    </row>
    <row r="9" spans="2:11" ht="18" customHeight="1" x14ac:dyDescent="0.2">
      <c r="B9" s="11" t="s">
        <v>7</v>
      </c>
      <c r="C9" s="12">
        <v>344365.16666666669</v>
      </c>
      <c r="D9" s="12">
        <v>234962.25</v>
      </c>
      <c r="E9" s="93">
        <v>579327.41666666674</v>
      </c>
      <c r="F9" s="91"/>
      <c r="G9" s="92"/>
      <c r="H9" s="88"/>
      <c r="I9" s="88"/>
      <c r="J9" s="88"/>
      <c r="K9" s="88"/>
    </row>
    <row r="10" spans="2:11" ht="18" customHeight="1" x14ac:dyDescent="0.2">
      <c r="B10" s="14" t="s">
        <v>52</v>
      </c>
      <c r="C10" s="93">
        <v>3105175.083333333</v>
      </c>
      <c r="D10" s="93">
        <v>1944643.3333333335</v>
      </c>
      <c r="E10" s="93">
        <v>5049818.416666666</v>
      </c>
      <c r="F10" s="91"/>
      <c r="G10" s="92"/>
      <c r="H10" s="88"/>
      <c r="I10" s="88"/>
      <c r="J10" s="88"/>
      <c r="K10" s="88"/>
    </row>
    <row r="11" spans="2:11" ht="18" customHeight="1" x14ac:dyDescent="0.2">
      <c r="B11" s="16" t="s">
        <v>9</v>
      </c>
      <c r="C11" s="12">
        <v>361100.58333333331</v>
      </c>
      <c r="D11" s="12">
        <v>400398.33333333331</v>
      </c>
      <c r="E11" s="93">
        <v>761498.91666666663</v>
      </c>
      <c r="F11" s="91"/>
      <c r="G11" s="92"/>
      <c r="H11" s="92"/>
      <c r="I11" s="92"/>
      <c r="J11" s="92"/>
    </row>
    <row r="12" spans="2:11" ht="18" customHeight="1" x14ac:dyDescent="0.2">
      <c r="B12" s="27" t="s">
        <v>10</v>
      </c>
      <c r="C12" s="15">
        <v>3466275.6666666665</v>
      </c>
      <c r="D12" s="15">
        <v>2345041.666666667</v>
      </c>
      <c r="E12" s="15">
        <v>5811317.333333334</v>
      </c>
      <c r="F12" s="91"/>
    </row>
    <row r="13" spans="2:11" ht="23.25" customHeight="1" x14ac:dyDescent="0.2">
      <c r="B13" s="1849" t="s">
        <v>11</v>
      </c>
      <c r="C13" s="1849"/>
      <c r="D13" s="1849"/>
      <c r="E13" s="1849"/>
    </row>
    <row r="14" spans="2:11" ht="24" customHeight="1" x14ac:dyDescent="0.2">
      <c r="B14" s="1826" t="s">
        <v>12</v>
      </c>
      <c r="C14" s="1826"/>
      <c r="D14" s="1826"/>
      <c r="E14" s="1826"/>
    </row>
    <row r="18" spans="3:4" x14ac:dyDescent="0.2">
      <c r="C18" s="94"/>
      <c r="D18" s="94"/>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G2" location="'Indice Total'!A7"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F51"/>
  <sheetViews>
    <sheetView showGridLines="0" zoomScale="90" zoomScaleNormal="90" workbookViewId="0"/>
  </sheetViews>
  <sheetFormatPr baseColWidth="10" defaultColWidth="9.140625" defaultRowHeight="15.75" x14ac:dyDescent="0.25"/>
  <cols>
    <col min="1" max="1" width="23.7109375" style="839" customWidth="1"/>
    <col min="2" max="2" width="41.7109375" style="839" customWidth="1"/>
    <col min="3" max="3" width="15.5703125" style="839" customWidth="1"/>
    <col min="4" max="7" width="17.7109375" style="839" customWidth="1"/>
    <col min="8" max="8" width="17.7109375" style="883" customWidth="1"/>
    <col min="9" max="9" width="13.85546875" style="839" bestFit="1" customWidth="1"/>
    <col min="10" max="14" width="18" style="839" customWidth="1"/>
    <col min="15" max="15" width="13.85546875" style="839" bestFit="1" customWidth="1"/>
    <col min="16" max="16" width="17" style="839" bestFit="1" customWidth="1"/>
    <col min="17" max="17" width="12.85546875" style="839" customWidth="1"/>
    <col min="18" max="18" width="17.5703125" style="839" customWidth="1"/>
    <col min="19" max="19" width="20.28515625" style="839" customWidth="1"/>
    <col min="20" max="20" width="11.85546875" style="839" customWidth="1"/>
    <col min="21" max="21" width="10.140625" style="839" customWidth="1"/>
    <col min="22" max="22" width="10.28515625" style="839" customWidth="1"/>
    <col min="23" max="23" width="9.140625" style="839"/>
    <col min="24" max="24" width="12.5703125" style="839" bestFit="1" customWidth="1"/>
    <col min="25" max="25" width="19.140625" style="839" bestFit="1" customWidth="1"/>
    <col min="26" max="26" width="39.85546875" style="839" bestFit="1" customWidth="1"/>
    <col min="27" max="27" width="12.85546875" style="839" customWidth="1"/>
    <col min="28" max="28" width="10.42578125" style="839" customWidth="1"/>
    <col min="29" max="29" width="10.5703125" style="839" bestFit="1" customWidth="1"/>
    <col min="30" max="16384" width="9.140625" style="839"/>
  </cols>
  <sheetData>
    <row r="1" spans="2:30" ht="42.95" customHeight="1" x14ac:dyDescent="0.25">
      <c r="I1" s="3"/>
    </row>
    <row r="2" spans="2:30" ht="18" x14ac:dyDescent="0.2">
      <c r="B2" s="2012" t="s">
        <v>953</v>
      </c>
      <c r="C2" s="2012"/>
      <c r="D2" s="2012"/>
      <c r="E2" s="2012"/>
      <c r="F2" s="2012"/>
      <c r="G2" s="2012"/>
      <c r="H2" s="2012"/>
      <c r="I2" s="1539" t="s">
        <v>885</v>
      </c>
      <c r="J2" s="3"/>
    </row>
    <row r="3" spans="2:30" ht="17.25" customHeight="1" x14ac:dyDescent="0.25">
      <c r="B3" s="2019" t="s">
        <v>954</v>
      </c>
      <c r="C3" s="2020"/>
      <c r="D3" s="2020"/>
      <c r="E3" s="2020"/>
      <c r="F3" s="2020"/>
      <c r="G3" s="2020"/>
      <c r="H3" s="2020"/>
    </row>
    <row r="4" spans="2:30" ht="19.5" customHeight="1" thickBot="1" x14ac:dyDescent="0.25">
      <c r="B4" s="2010">
        <v>2017</v>
      </c>
      <c r="C4" s="2010"/>
      <c r="D4" s="2010"/>
      <c r="E4" s="2010"/>
      <c r="F4" s="2010"/>
      <c r="G4" s="2010"/>
      <c r="H4" s="2010"/>
    </row>
    <row r="5" spans="2:30" x14ac:dyDescent="0.25">
      <c r="B5" s="890"/>
      <c r="C5" s="890"/>
      <c r="D5" s="890"/>
      <c r="E5" s="890"/>
      <c r="F5" s="890"/>
      <c r="G5" s="890"/>
      <c r="H5" s="1617"/>
    </row>
    <row r="6" spans="2:30" ht="30" x14ac:dyDescent="0.25">
      <c r="B6" s="1527" t="s">
        <v>925</v>
      </c>
      <c r="C6" s="1497" t="s">
        <v>940</v>
      </c>
      <c r="D6" s="1497" t="s">
        <v>941</v>
      </c>
      <c r="E6" s="1497" t="s">
        <v>942</v>
      </c>
      <c r="F6" s="1497" t="s">
        <v>943</v>
      </c>
      <c r="G6" s="1497" t="s">
        <v>907</v>
      </c>
      <c r="H6" s="1498" t="s">
        <v>944</v>
      </c>
      <c r="J6" s="891"/>
      <c r="K6" s="850"/>
      <c r="L6" s="850"/>
      <c r="M6" s="850"/>
      <c r="N6" s="850"/>
      <c r="O6" s="850"/>
      <c r="P6" s="850"/>
      <c r="Q6" s="891"/>
      <c r="R6" s="850"/>
      <c r="S6" s="850"/>
      <c r="T6" s="850"/>
      <c r="U6" s="850"/>
      <c r="V6" s="850"/>
      <c r="W6" s="850"/>
      <c r="X6" s="891"/>
      <c r="Y6" s="850"/>
      <c r="Z6" s="850"/>
      <c r="AA6" s="850"/>
      <c r="AB6" s="850"/>
      <c r="AC6" s="850"/>
      <c r="AD6" s="850"/>
    </row>
    <row r="7" spans="2:30" ht="18" customHeight="1" x14ac:dyDescent="0.25">
      <c r="B7" s="866" t="s">
        <v>62</v>
      </c>
      <c r="C7" s="867">
        <v>25788.833333333332</v>
      </c>
      <c r="D7" s="867">
        <v>8776</v>
      </c>
      <c r="E7" s="867">
        <v>2082.5</v>
      </c>
      <c r="F7" s="867">
        <v>402.41666666666669</v>
      </c>
      <c r="G7" s="867">
        <v>10.583333333333334</v>
      </c>
      <c r="H7" s="884">
        <v>37060.333333333336</v>
      </c>
      <c r="I7" s="865"/>
      <c r="J7" s="892"/>
      <c r="K7" s="893"/>
      <c r="L7" s="894"/>
      <c r="M7" s="895"/>
      <c r="N7" s="895"/>
      <c r="O7" s="894"/>
      <c r="P7" s="850"/>
      <c r="Q7" s="892"/>
      <c r="R7" s="893"/>
      <c r="S7" s="894"/>
      <c r="T7" s="895"/>
      <c r="U7" s="895"/>
      <c r="V7" s="894"/>
      <c r="W7" s="850"/>
      <c r="X7" s="892"/>
      <c r="Y7" s="893"/>
      <c r="Z7" s="894"/>
      <c r="AA7" s="895"/>
      <c r="AB7" s="895"/>
      <c r="AC7" s="894"/>
      <c r="AD7" s="850"/>
    </row>
    <row r="8" spans="2:30" ht="18" customHeight="1" x14ac:dyDescent="0.25">
      <c r="B8" s="866" t="s">
        <v>63</v>
      </c>
      <c r="C8" s="867">
        <v>38165.75</v>
      </c>
      <c r="D8" s="867">
        <v>8533.25</v>
      </c>
      <c r="E8" s="867">
        <v>15720.083333333334</v>
      </c>
      <c r="F8" s="867">
        <v>1065.0833333333333</v>
      </c>
      <c r="G8" s="867">
        <v>244.5</v>
      </c>
      <c r="H8" s="884">
        <v>63728.666666666664</v>
      </c>
      <c r="I8" s="865"/>
      <c r="J8" s="896"/>
      <c r="K8" s="893"/>
      <c r="L8" s="897"/>
      <c r="M8" s="898"/>
      <c r="N8" s="899"/>
      <c r="O8" s="900"/>
      <c r="P8" s="850"/>
      <c r="Q8" s="896"/>
      <c r="R8" s="893"/>
      <c r="S8" s="897"/>
      <c r="T8" s="898"/>
      <c r="U8" s="899"/>
      <c r="V8" s="900"/>
      <c r="W8" s="850"/>
      <c r="X8" s="896"/>
      <c r="Y8" s="893"/>
      <c r="Z8" s="897"/>
      <c r="AA8" s="898"/>
      <c r="AB8" s="899"/>
      <c r="AC8" s="900"/>
      <c r="AD8" s="850"/>
    </row>
    <row r="9" spans="2:30" ht="18" customHeight="1" x14ac:dyDescent="0.25">
      <c r="B9" s="866" t="s">
        <v>64</v>
      </c>
      <c r="C9" s="867">
        <v>88587.5</v>
      </c>
      <c r="D9" s="867">
        <v>21356.416666666668</v>
      </c>
      <c r="E9" s="867">
        <v>7285.416666666667</v>
      </c>
      <c r="F9" s="867">
        <v>2378.5</v>
      </c>
      <c r="G9" s="867">
        <v>513.75</v>
      </c>
      <c r="H9" s="884">
        <v>120121.58333333333</v>
      </c>
      <c r="I9" s="865"/>
      <c r="J9" s="896"/>
      <c r="K9" s="893"/>
      <c r="L9" s="897"/>
      <c r="M9" s="898"/>
      <c r="N9" s="899"/>
      <c r="O9" s="900"/>
      <c r="P9" s="850"/>
      <c r="Q9" s="896"/>
      <c r="R9" s="893"/>
      <c r="S9" s="897"/>
      <c r="T9" s="898"/>
      <c r="U9" s="899"/>
      <c r="V9" s="900"/>
      <c r="W9" s="850"/>
      <c r="X9" s="896"/>
      <c r="Y9" s="893"/>
      <c r="Z9" s="897"/>
      <c r="AA9" s="898"/>
      <c r="AB9" s="899"/>
      <c r="AC9" s="900"/>
      <c r="AD9" s="850"/>
    </row>
    <row r="10" spans="2:30" ht="18" customHeight="1" x14ac:dyDescent="0.25">
      <c r="B10" s="866" t="s">
        <v>65</v>
      </c>
      <c r="C10" s="867">
        <v>37073.166666666664</v>
      </c>
      <c r="D10" s="867">
        <v>6095.333333333333</v>
      </c>
      <c r="E10" s="867">
        <v>4483</v>
      </c>
      <c r="F10" s="867">
        <v>1242.9166666666667</v>
      </c>
      <c r="G10" s="867">
        <v>96.833333333333329</v>
      </c>
      <c r="H10" s="884">
        <v>48991.25</v>
      </c>
      <c r="I10" s="865"/>
      <c r="J10" s="896"/>
      <c r="K10" s="893"/>
      <c r="L10" s="897"/>
      <c r="M10" s="898"/>
      <c r="N10" s="899"/>
      <c r="O10" s="900"/>
      <c r="P10" s="850"/>
      <c r="Q10" s="896"/>
      <c r="R10" s="893"/>
      <c r="S10" s="897"/>
      <c r="T10" s="898"/>
      <c r="U10" s="899"/>
      <c r="V10" s="900"/>
      <c r="W10" s="850"/>
      <c r="X10" s="896"/>
      <c r="Y10" s="893"/>
      <c r="Z10" s="897"/>
      <c r="AA10" s="898"/>
      <c r="AB10" s="899"/>
      <c r="AC10" s="900"/>
      <c r="AD10" s="850"/>
    </row>
    <row r="11" spans="2:30" ht="18" customHeight="1" x14ac:dyDescent="0.25">
      <c r="B11" s="866" t="s">
        <v>66</v>
      </c>
      <c r="C11" s="867">
        <v>78135.333333333328</v>
      </c>
      <c r="D11" s="867">
        <v>15472.75</v>
      </c>
      <c r="E11" s="867">
        <v>6195.833333333333</v>
      </c>
      <c r="F11" s="867">
        <v>3582</v>
      </c>
      <c r="G11" s="867">
        <v>171.25</v>
      </c>
      <c r="H11" s="884">
        <v>103557.16666666667</v>
      </c>
      <c r="I11" s="865"/>
      <c r="J11" s="896"/>
      <c r="K11" s="893"/>
      <c r="L11" s="897"/>
      <c r="M11" s="898"/>
      <c r="N11" s="899"/>
      <c r="O11" s="900"/>
      <c r="P11" s="850"/>
      <c r="Q11" s="896"/>
      <c r="R11" s="893"/>
      <c r="S11" s="897"/>
      <c r="T11" s="898"/>
      <c r="U11" s="899"/>
      <c r="V11" s="900"/>
      <c r="W11" s="850"/>
      <c r="X11" s="896"/>
      <c r="Y11" s="893"/>
      <c r="Z11" s="897"/>
      <c r="AA11" s="898"/>
      <c r="AB11" s="899"/>
      <c r="AC11" s="900"/>
      <c r="AD11" s="850"/>
    </row>
    <row r="12" spans="2:30" ht="18" customHeight="1" x14ac:dyDescent="0.25">
      <c r="B12" s="866" t="s">
        <v>67</v>
      </c>
      <c r="C12" s="867">
        <v>173682.33333333334</v>
      </c>
      <c r="D12" s="867">
        <v>31075.583333333332</v>
      </c>
      <c r="E12" s="867">
        <v>7252.083333333333</v>
      </c>
      <c r="F12" s="867">
        <v>57726.666666666664</v>
      </c>
      <c r="G12" s="867">
        <v>588.75</v>
      </c>
      <c r="H12" s="884">
        <v>270325.41666666669</v>
      </c>
      <c r="I12" s="865"/>
      <c r="J12" s="896"/>
      <c r="K12" s="893"/>
      <c r="L12" s="897"/>
      <c r="M12" s="898"/>
      <c r="N12" s="899"/>
      <c r="O12" s="900"/>
      <c r="P12" s="850"/>
      <c r="Q12" s="896"/>
      <c r="R12" s="893"/>
      <c r="S12" s="897"/>
      <c r="T12" s="898"/>
      <c r="U12" s="899"/>
      <c r="V12" s="900"/>
      <c r="W12" s="850"/>
      <c r="X12" s="896"/>
      <c r="Y12" s="893"/>
      <c r="Z12" s="897"/>
      <c r="AA12" s="898"/>
      <c r="AB12" s="899"/>
      <c r="AC12" s="900"/>
      <c r="AD12" s="850"/>
    </row>
    <row r="13" spans="2:30" ht="18" customHeight="1" x14ac:dyDescent="0.25">
      <c r="B13" s="866" t="s">
        <v>68</v>
      </c>
      <c r="C13" s="867">
        <v>113736.5</v>
      </c>
      <c r="D13" s="867">
        <v>12689.666666666666</v>
      </c>
      <c r="E13" s="867">
        <v>3581.6666666666665</v>
      </c>
      <c r="F13" s="867">
        <v>7537.25</v>
      </c>
      <c r="G13" s="867">
        <v>496.41666666666669</v>
      </c>
      <c r="H13" s="884">
        <v>138041.5</v>
      </c>
      <c r="I13" s="865"/>
      <c r="J13" s="896"/>
      <c r="K13" s="893"/>
      <c r="L13" s="897"/>
      <c r="M13" s="898"/>
      <c r="N13" s="899"/>
      <c r="O13" s="900"/>
      <c r="P13" s="850"/>
      <c r="Q13" s="896"/>
      <c r="R13" s="893"/>
      <c r="S13" s="897"/>
      <c r="T13" s="898"/>
      <c r="U13" s="899"/>
      <c r="V13" s="900"/>
      <c r="W13" s="850"/>
      <c r="X13" s="896"/>
      <c r="Y13" s="893"/>
      <c r="Z13" s="897"/>
      <c r="AA13" s="898"/>
      <c r="AB13" s="899"/>
      <c r="AC13" s="900"/>
      <c r="AD13" s="850"/>
    </row>
    <row r="14" spans="2:30" ht="18" customHeight="1" x14ac:dyDescent="0.25">
      <c r="B14" s="866" t="s">
        <v>69</v>
      </c>
      <c r="C14" s="867">
        <v>102639.58333333333</v>
      </c>
      <c r="D14" s="867">
        <v>37513.75</v>
      </c>
      <c r="E14" s="867">
        <v>6069</v>
      </c>
      <c r="F14" s="867">
        <v>4712.833333333333</v>
      </c>
      <c r="G14" s="867">
        <v>463.25</v>
      </c>
      <c r="H14" s="884">
        <v>151398.41666666666</v>
      </c>
      <c r="I14" s="865"/>
      <c r="J14" s="896"/>
      <c r="K14" s="893"/>
      <c r="L14" s="897"/>
      <c r="M14" s="898"/>
      <c r="N14" s="899"/>
      <c r="O14" s="900"/>
      <c r="P14" s="850"/>
      <c r="Q14" s="896"/>
      <c r="R14" s="893"/>
      <c r="S14" s="897"/>
      <c r="T14" s="898"/>
      <c r="U14" s="899"/>
      <c r="V14" s="900"/>
      <c r="W14" s="850"/>
      <c r="X14" s="896"/>
      <c r="Y14" s="893"/>
      <c r="Z14" s="897"/>
      <c r="AA14" s="898"/>
      <c r="AB14" s="899"/>
      <c r="AC14" s="900"/>
      <c r="AD14" s="850"/>
    </row>
    <row r="15" spans="2:30" ht="18" customHeight="1" x14ac:dyDescent="0.25">
      <c r="B15" s="866" t="s">
        <v>70</v>
      </c>
      <c r="C15" s="867">
        <v>189515.75</v>
      </c>
      <c r="D15" s="867">
        <v>66602.416666666672</v>
      </c>
      <c r="E15" s="867">
        <v>19437.75</v>
      </c>
      <c r="F15" s="867">
        <v>11888.583333333334</v>
      </c>
      <c r="G15" s="867">
        <v>2020.5833333333333</v>
      </c>
      <c r="H15" s="884">
        <v>289465.08333333331</v>
      </c>
      <c r="I15" s="865"/>
      <c r="J15" s="896"/>
      <c r="K15" s="893"/>
      <c r="L15" s="897"/>
      <c r="M15" s="898"/>
      <c r="N15" s="899"/>
      <c r="O15" s="900"/>
      <c r="P15" s="850"/>
      <c r="Q15" s="896"/>
      <c r="R15" s="893"/>
      <c r="S15" s="897"/>
      <c r="T15" s="898"/>
      <c r="U15" s="899"/>
      <c r="V15" s="900"/>
      <c r="W15" s="850"/>
      <c r="X15" s="896"/>
      <c r="Y15" s="893"/>
      <c r="Z15" s="897"/>
      <c r="AA15" s="898"/>
      <c r="AB15" s="899"/>
      <c r="AC15" s="900"/>
      <c r="AD15" s="850"/>
    </row>
    <row r="16" spans="2:30" ht="18" customHeight="1" x14ac:dyDescent="0.25">
      <c r="B16" s="866" t="s">
        <v>927</v>
      </c>
      <c r="C16" s="867">
        <v>64260.916666666664</v>
      </c>
      <c r="D16" s="867">
        <v>29978.75</v>
      </c>
      <c r="E16" s="867">
        <v>6447.75</v>
      </c>
      <c r="F16" s="867">
        <v>14810.5</v>
      </c>
      <c r="G16" s="867">
        <v>367.75</v>
      </c>
      <c r="H16" s="884">
        <v>115865.66666666667</v>
      </c>
      <c r="I16" s="865"/>
      <c r="J16" s="896"/>
      <c r="K16" s="893"/>
      <c r="L16" s="897"/>
      <c r="M16" s="898"/>
      <c r="N16" s="899"/>
      <c r="O16" s="900"/>
      <c r="P16" s="850"/>
      <c r="Q16" s="896"/>
      <c r="R16" s="893"/>
      <c r="S16" s="897"/>
      <c r="T16" s="898"/>
      <c r="U16" s="899"/>
      <c r="V16" s="900"/>
      <c r="W16" s="850"/>
      <c r="X16" s="896"/>
      <c r="Y16" s="893"/>
      <c r="Z16" s="897"/>
      <c r="AA16" s="898"/>
      <c r="AB16" s="899"/>
      <c r="AC16" s="900"/>
      <c r="AD16" s="850"/>
    </row>
    <row r="17" spans="2:32" ht="18" customHeight="1" x14ac:dyDescent="0.25">
      <c r="B17" s="866" t="s">
        <v>928</v>
      </c>
      <c r="C17" s="867">
        <v>34827.666666666664</v>
      </c>
      <c r="D17" s="867">
        <v>11986.083333333334</v>
      </c>
      <c r="E17" s="867">
        <v>2121.4166666666665</v>
      </c>
      <c r="F17" s="867">
        <v>462</v>
      </c>
      <c r="G17" s="867">
        <v>635.5</v>
      </c>
      <c r="H17" s="884">
        <v>50032.666666666664</v>
      </c>
      <c r="I17" s="865"/>
      <c r="J17" s="896"/>
      <c r="K17" s="893"/>
      <c r="L17" s="897"/>
      <c r="M17" s="898"/>
      <c r="N17" s="899"/>
      <c r="O17" s="900"/>
      <c r="P17" s="850"/>
      <c r="Q17" s="896"/>
      <c r="R17" s="893"/>
      <c r="S17" s="897"/>
      <c r="T17" s="898"/>
      <c r="U17" s="899"/>
      <c r="V17" s="900"/>
      <c r="W17" s="850"/>
      <c r="X17" s="896"/>
      <c r="Y17" s="893"/>
      <c r="Z17" s="897"/>
      <c r="AA17" s="898"/>
      <c r="AB17" s="899"/>
      <c r="AC17" s="900"/>
      <c r="AD17" s="850"/>
    </row>
    <row r="18" spans="2:32" ht="18" customHeight="1" x14ac:dyDescent="0.25">
      <c r="B18" s="866" t="s">
        <v>920</v>
      </c>
      <c r="C18" s="867">
        <v>81468.083333333328</v>
      </c>
      <c r="D18" s="867">
        <v>40703.333333333336</v>
      </c>
      <c r="E18" s="867">
        <v>6125.416666666667</v>
      </c>
      <c r="F18" s="867">
        <v>3140.0833333333335</v>
      </c>
      <c r="G18" s="867">
        <v>207.83333333333334</v>
      </c>
      <c r="H18" s="884">
        <v>131644.75</v>
      </c>
      <c r="I18" s="865"/>
      <c r="J18" s="896"/>
      <c r="K18" s="893"/>
      <c r="L18" s="897"/>
      <c r="M18" s="898"/>
      <c r="N18" s="899"/>
      <c r="O18" s="900"/>
      <c r="P18" s="850"/>
      <c r="Q18" s="896"/>
      <c r="R18" s="893"/>
      <c r="S18" s="897"/>
      <c r="T18" s="898"/>
      <c r="U18" s="899"/>
      <c r="V18" s="900"/>
      <c r="W18" s="850"/>
      <c r="X18" s="896"/>
      <c r="Y18" s="893"/>
      <c r="Z18" s="897"/>
      <c r="AA18" s="898"/>
      <c r="AB18" s="899"/>
      <c r="AC18" s="900"/>
      <c r="AD18" s="850"/>
    </row>
    <row r="19" spans="2:32" ht="18" customHeight="1" x14ac:dyDescent="0.25">
      <c r="B19" s="866" t="s">
        <v>112</v>
      </c>
      <c r="C19" s="867">
        <v>9134.5833333333339</v>
      </c>
      <c r="D19" s="867">
        <v>2597.9166666666665</v>
      </c>
      <c r="E19" s="867">
        <v>1599.25</v>
      </c>
      <c r="F19" s="867">
        <v>0</v>
      </c>
      <c r="G19" s="867">
        <v>0</v>
      </c>
      <c r="H19" s="884">
        <v>13331.75</v>
      </c>
      <c r="I19" s="865"/>
      <c r="J19" s="896"/>
      <c r="K19" s="893"/>
      <c r="L19" s="897"/>
      <c r="M19" s="898"/>
      <c r="N19" s="899"/>
      <c r="O19" s="900"/>
      <c r="P19" s="850"/>
      <c r="Q19" s="896"/>
      <c r="R19" s="893"/>
      <c r="S19" s="897"/>
      <c r="T19" s="898"/>
      <c r="U19" s="899"/>
      <c r="V19" s="900"/>
      <c r="W19" s="850"/>
      <c r="X19" s="896"/>
      <c r="Y19" s="893"/>
      <c r="Z19" s="897"/>
      <c r="AA19" s="898"/>
      <c r="AB19" s="899"/>
      <c r="AC19" s="900"/>
      <c r="AD19" s="850"/>
    </row>
    <row r="20" spans="2:32" ht="18" customHeight="1" x14ac:dyDescent="0.25">
      <c r="B20" s="866" t="s">
        <v>922</v>
      </c>
      <c r="C20" s="867">
        <v>26770.166666666668</v>
      </c>
      <c r="D20" s="867">
        <v>6705.25</v>
      </c>
      <c r="E20" s="867">
        <v>465</v>
      </c>
      <c r="F20" s="867">
        <v>75.166666666666671</v>
      </c>
      <c r="G20" s="867">
        <v>0</v>
      </c>
      <c r="H20" s="884">
        <v>34015.583333333336</v>
      </c>
      <c r="I20" s="865"/>
      <c r="J20" s="896"/>
      <c r="K20" s="893"/>
      <c r="L20" s="897"/>
      <c r="M20" s="898"/>
      <c r="N20" s="899"/>
      <c r="O20" s="900"/>
      <c r="P20" s="850"/>
      <c r="Q20" s="896"/>
      <c r="R20" s="893"/>
      <c r="S20" s="897"/>
      <c r="T20" s="898"/>
      <c r="U20" s="899"/>
      <c r="V20" s="900"/>
      <c r="W20" s="850"/>
      <c r="X20" s="896"/>
      <c r="Y20" s="893"/>
      <c r="Z20" s="897"/>
      <c r="AA20" s="898"/>
      <c r="AB20" s="899"/>
      <c r="AC20" s="900"/>
      <c r="AD20" s="850"/>
    </row>
    <row r="21" spans="2:32" ht="18" customHeight="1" x14ac:dyDescent="0.25">
      <c r="B21" s="866" t="s">
        <v>76</v>
      </c>
      <c r="C21" s="867">
        <v>1150305.75</v>
      </c>
      <c r="D21" s="867">
        <v>285076.41666666669</v>
      </c>
      <c r="E21" s="867">
        <v>117984.08333333333</v>
      </c>
      <c r="F21" s="867">
        <v>89263.166666666672</v>
      </c>
      <c r="G21" s="867">
        <v>138723.58333333334</v>
      </c>
      <c r="H21" s="884">
        <v>1662391.8333333333</v>
      </c>
      <c r="I21" s="865"/>
      <c r="J21" s="896"/>
      <c r="K21" s="893"/>
      <c r="L21" s="897"/>
      <c r="M21" s="898"/>
      <c r="N21" s="899"/>
      <c r="O21" s="900"/>
      <c r="P21" s="850"/>
      <c r="Q21" s="896"/>
      <c r="R21" s="893"/>
      <c r="S21" s="897"/>
      <c r="T21" s="898"/>
      <c r="U21" s="899"/>
      <c r="V21" s="900"/>
      <c r="W21" s="850"/>
      <c r="X21" s="896"/>
      <c r="Y21" s="893"/>
      <c r="Z21" s="897"/>
      <c r="AA21" s="898"/>
      <c r="AB21" s="899"/>
      <c r="AC21" s="900"/>
      <c r="AD21" s="850"/>
    </row>
    <row r="22" spans="2:32" ht="18" customHeight="1" x14ac:dyDescent="0.25">
      <c r="B22" s="1642" t="s">
        <v>929</v>
      </c>
      <c r="C22" s="1643">
        <v>2214091.9166666665</v>
      </c>
      <c r="D22" s="1644">
        <v>585162.91666666663</v>
      </c>
      <c r="E22" s="1644">
        <v>206850.25</v>
      </c>
      <c r="F22" s="1644">
        <v>198287.16666666666</v>
      </c>
      <c r="G22" s="1644">
        <v>144540.58333333334</v>
      </c>
      <c r="H22" s="1645">
        <v>3348932.8333333335</v>
      </c>
      <c r="I22" s="865"/>
      <c r="J22" s="896"/>
      <c r="K22" s="893"/>
      <c r="L22" s="897"/>
      <c r="M22" s="898"/>
      <c r="N22" s="899"/>
      <c r="O22" s="900"/>
      <c r="P22" s="850"/>
      <c r="Q22" s="896"/>
      <c r="R22" s="893"/>
      <c r="S22" s="897"/>
      <c r="T22" s="898"/>
      <c r="U22" s="899"/>
      <c r="V22" s="900"/>
      <c r="W22" s="850"/>
      <c r="X22" s="850"/>
      <c r="Y22" s="850"/>
      <c r="Z22" s="897"/>
      <c r="AA22" s="898"/>
      <c r="AB22" s="899"/>
      <c r="AC22" s="900"/>
      <c r="AD22" s="850"/>
    </row>
    <row r="23" spans="2:32" ht="15" customHeight="1" x14ac:dyDescent="0.25">
      <c r="B23" s="901"/>
      <c r="C23" s="902"/>
      <c r="D23" s="902"/>
      <c r="E23" s="902"/>
      <c r="F23" s="902"/>
      <c r="G23" s="902"/>
      <c r="H23" s="902"/>
      <c r="J23" s="900"/>
      <c r="K23" s="893"/>
      <c r="L23" s="850"/>
      <c r="M23" s="850"/>
      <c r="N23" s="850"/>
      <c r="O23" s="900"/>
      <c r="P23" s="850"/>
      <c r="Q23" s="900"/>
      <c r="R23" s="893"/>
      <c r="S23" s="850"/>
      <c r="T23" s="850"/>
      <c r="U23" s="850"/>
      <c r="V23" s="900"/>
      <c r="W23" s="850"/>
      <c r="X23" s="903"/>
      <c r="Y23" s="893"/>
      <c r="Z23" s="850"/>
      <c r="AA23" s="850"/>
      <c r="AB23" s="850"/>
      <c r="AC23" s="900"/>
      <c r="AD23" s="850"/>
    </row>
    <row r="24" spans="2:32" ht="15" customHeight="1" x14ac:dyDescent="0.2">
      <c r="B24" s="901"/>
      <c r="C24" s="902"/>
      <c r="D24" s="902"/>
      <c r="E24" s="902"/>
      <c r="F24" s="902"/>
      <c r="G24" s="902"/>
      <c r="H24" s="902"/>
      <c r="J24" s="899"/>
      <c r="K24" s="850"/>
      <c r="L24" s="850"/>
      <c r="M24" s="850"/>
      <c r="N24" s="850"/>
      <c r="O24" s="850"/>
      <c r="P24" s="850"/>
      <c r="Q24" s="899"/>
      <c r="R24" s="850"/>
      <c r="S24" s="850"/>
      <c r="T24" s="850"/>
      <c r="U24" s="850"/>
      <c r="V24" s="850"/>
      <c r="W24" s="850"/>
      <c r="X24" s="899"/>
      <c r="Y24" s="850"/>
      <c r="Z24" s="850"/>
      <c r="AA24" s="850"/>
      <c r="AB24" s="850"/>
      <c r="AC24" s="850"/>
      <c r="AD24" s="850"/>
    </row>
    <row r="25" spans="2:32" ht="27.75" customHeight="1" x14ac:dyDescent="0.2">
      <c r="B25" s="2012" t="s">
        <v>955</v>
      </c>
      <c r="C25" s="2012"/>
      <c r="D25" s="2012"/>
      <c r="E25" s="2012"/>
      <c r="F25" s="2012"/>
      <c r="G25" s="2012"/>
      <c r="H25" s="2012"/>
      <c r="I25" s="1539" t="s">
        <v>885</v>
      </c>
      <c r="P25" s="850"/>
      <c r="Q25" s="850"/>
    </row>
    <row r="26" spans="2:32" x14ac:dyDescent="0.25">
      <c r="B26" s="2019" t="s">
        <v>956</v>
      </c>
      <c r="C26" s="2020"/>
      <c r="D26" s="2020"/>
      <c r="E26" s="2020"/>
      <c r="F26" s="2020"/>
      <c r="G26" s="2020"/>
      <c r="H26" s="2020"/>
      <c r="I26" s="850"/>
      <c r="J26" s="850"/>
      <c r="K26" s="850"/>
      <c r="L26" s="850"/>
      <c r="M26" s="850"/>
      <c r="N26" s="850"/>
      <c r="O26" s="850"/>
      <c r="P26" s="850"/>
      <c r="Q26" s="850"/>
    </row>
    <row r="27" spans="2:32" ht="24" customHeight="1" thickBot="1" x14ac:dyDescent="0.25">
      <c r="B27" s="2015">
        <v>2017</v>
      </c>
      <c r="C27" s="2015"/>
      <c r="D27" s="2015"/>
      <c r="E27" s="2015"/>
      <c r="F27" s="2015"/>
      <c r="G27" s="2015"/>
      <c r="H27" s="2015"/>
    </row>
    <row r="28" spans="2:32" x14ac:dyDescent="0.25">
      <c r="B28" s="904"/>
      <c r="C28" s="904"/>
      <c r="D28" s="904"/>
      <c r="E28" s="904"/>
      <c r="F28" s="904"/>
      <c r="G28" s="904"/>
      <c r="H28" s="1618"/>
    </row>
    <row r="29" spans="2:32" ht="30" x14ac:dyDescent="0.25">
      <c r="B29" s="1621" t="s">
        <v>925</v>
      </c>
      <c r="C29" s="1622" t="s">
        <v>940</v>
      </c>
      <c r="D29" s="1622" t="s">
        <v>941</v>
      </c>
      <c r="E29" s="1622" t="s">
        <v>942</v>
      </c>
      <c r="F29" s="1622" t="s">
        <v>943</v>
      </c>
      <c r="G29" s="1622" t="s">
        <v>907</v>
      </c>
      <c r="H29" s="1623" t="s">
        <v>944</v>
      </c>
      <c r="I29" s="850"/>
      <c r="J29" s="891"/>
      <c r="K29" s="850"/>
      <c r="L29" s="850"/>
      <c r="M29" s="850"/>
      <c r="N29" s="850"/>
      <c r="O29" s="850"/>
      <c r="P29" s="850"/>
      <c r="Q29" s="891"/>
      <c r="R29" s="850"/>
      <c r="S29" s="850"/>
      <c r="T29" s="850"/>
      <c r="U29" s="850"/>
      <c r="V29" s="850"/>
      <c r="W29" s="850"/>
      <c r="X29" s="891"/>
      <c r="Y29" s="850"/>
      <c r="Z29" s="850"/>
      <c r="AA29" s="850"/>
      <c r="AB29" s="850"/>
      <c r="AC29" s="850"/>
      <c r="AD29" s="850"/>
      <c r="AE29" s="850"/>
      <c r="AF29" s="850"/>
    </row>
    <row r="30" spans="2:32" ht="18" customHeight="1" x14ac:dyDescent="0.55000000000000004">
      <c r="B30" s="866" t="s">
        <v>62</v>
      </c>
      <c r="C30" s="867">
        <v>16708.583333333332</v>
      </c>
      <c r="D30" s="867">
        <v>7506.5</v>
      </c>
      <c r="E30" s="867">
        <v>1893.3333333333333</v>
      </c>
      <c r="F30" s="867">
        <v>1850.8333333333333</v>
      </c>
      <c r="G30" s="867">
        <v>3</v>
      </c>
      <c r="H30" s="884">
        <v>27962.25</v>
      </c>
      <c r="I30" s="896"/>
      <c r="J30" s="905"/>
      <c r="K30" s="893"/>
      <c r="L30" s="894"/>
      <c r="M30" s="895"/>
      <c r="N30" s="895"/>
      <c r="O30" s="894"/>
      <c r="P30" s="850"/>
      <c r="Q30" s="905"/>
      <c r="R30" s="893"/>
      <c r="S30" s="894"/>
      <c r="T30" s="895"/>
      <c r="U30" s="895"/>
      <c r="V30" s="894"/>
      <c r="W30" s="850"/>
      <c r="X30" s="905"/>
      <c r="Y30" s="893"/>
      <c r="Z30" s="894"/>
      <c r="AA30" s="895"/>
      <c r="AB30" s="895"/>
      <c r="AC30" s="894"/>
      <c r="AD30" s="850"/>
      <c r="AE30" s="850"/>
      <c r="AF30" s="850"/>
    </row>
    <row r="31" spans="2:32" ht="18" customHeight="1" x14ac:dyDescent="0.25">
      <c r="B31" s="866" t="s">
        <v>63</v>
      </c>
      <c r="C31" s="867">
        <v>23497</v>
      </c>
      <c r="D31" s="867">
        <v>4560.416666666667</v>
      </c>
      <c r="E31" s="867">
        <v>7986.25</v>
      </c>
      <c r="F31" s="867">
        <v>662.91666666666663</v>
      </c>
      <c r="G31" s="867">
        <v>98.083333333333329</v>
      </c>
      <c r="H31" s="884">
        <v>36804.666666666664</v>
      </c>
      <c r="I31" s="896"/>
      <c r="J31" s="896"/>
      <c r="K31" s="893"/>
      <c r="L31" s="897"/>
      <c r="M31" s="898"/>
      <c r="N31" s="899"/>
      <c r="O31" s="900"/>
      <c r="P31" s="850"/>
      <c r="Q31" s="896"/>
      <c r="R31" s="893"/>
      <c r="S31" s="897"/>
      <c r="T31" s="898"/>
      <c r="U31" s="899"/>
      <c r="V31" s="900"/>
      <c r="W31" s="850"/>
      <c r="X31" s="896"/>
      <c r="Y31" s="893"/>
      <c r="Z31" s="897"/>
      <c r="AA31" s="898"/>
      <c r="AB31" s="899"/>
      <c r="AC31" s="900"/>
      <c r="AD31" s="850"/>
      <c r="AE31" s="850"/>
      <c r="AF31" s="850"/>
    </row>
    <row r="32" spans="2:32" ht="18" customHeight="1" x14ac:dyDescent="0.25">
      <c r="B32" s="866" t="s">
        <v>64</v>
      </c>
      <c r="C32" s="867">
        <v>44872</v>
      </c>
      <c r="D32" s="867">
        <v>11871.666666666666</v>
      </c>
      <c r="E32" s="867">
        <v>2500.6666666666665</v>
      </c>
      <c r="F32" s="867">
        <v>915.83333333333337</v>
      </c>
      <c r="G32" s="867">
        <v>255.66666666666666</v>
      </c>
      <c r="H32" s="884">
        <v>60415.833333333336</v>
      </c>
      <c r="I32" s="896"/>
      <c r="J32" s="896"/>
      <c r="K32" s="893"/>
      <c r="L32" s="897"/>
      <c r="M32" s="898"/>
      <c r="N32" s="899"/>
      <c r="O32" s="900"/>
      <c r="P32" s="850"/>
      <c r="Q32" s="896"/>
      <c r="R32" s="893"/>
      <c r="S32" s="897"/>
      <c r="T32" s="898"/>
      <c r="U32" s="899"/>
      <c r="V32" s="900"/>
      <c r="W32" s="850"/>
      <c r="X32" s="896"/>
      <c r="Y32" s="893"/>
      <c r="Z32" s="897"/>
      <c r="AA32" s="898"/>
      <c r="AB32" s="899"/>
      <c r="AC32" s="900"/>
      <c r="AD32" s="850"/>
      <c r="AE32" s="850"/>
      <c r="AF32" s="850"/>
    </row>
    <row r="33" spans="2:32" ht="18" customHeight="1" x14ac:dyDescent="0.25">
      <c r="B33" s="866" t="s">
        <v>65</v>
      </c>
      <c r="C33" s="867">
        <v>18867.5</v>
      </c>
      <c r="D33" s="867">
        <v>5895.166666666667</v>
      </c>
      <c r="E33" s="867">
        <v>1993.4166666666667</v>
      </c>
      <c r="F33" s="867">
        <v>766.08333333333337</v>
      </c>
      <c r="G33" s="867">
        <v>16.833333333333332</v>
      </c>
      <c r="H33" s="884">
        <v>27539</v>
      </c>
      <c r="I33" s="896"/>
      <c r="J33" s="896"/>
      <c r="K33" s="893"/>
      <c r="L33" s="897"/>
      <c r="M33" s="898"/>
      <c r="N33" s="899"/>
      <c r="O33" s="900"/>
      <c r="P33" s="850"/>
      <c r="Q33" s="896"/>
      <c r="R33" s="893"/>
      <c r="S33" s="897"/>
      <c r="T33" s="898"/>
      <c r="U33" s="899"/>
      <c r="V33" s="900"/>
      <c r="W33" s="850"/>
      <c r="X33" s="896"/>
      <c r="Y33" s="893"/>
      <c r="Z33" s="897"/>
      <c r="AA33" s="898"/>
      <c r="AB33" s="899"/>
      <c r="AC33" s="900"/>
      <c r="AD33" s="850"/>
      <c r="AE33" s="850"/>
      <c r="AF33" s="850"/>
    </row>
    <row r="34" spans="2:32" ht="18" customHeight="1" x14ac:dyDescent="0.25">
      <c r="B34" s="866" t="s">
        <v>66</v>
      </c>
      <c r="C34" s="867">
        <v>42634.416666666664</v>
      </c>
      <c r="D34" s="867">
        <v>16793.75</v>
      </c>
      <c r="E34" s="867">
        <v>3032.9166666666665</v>
      </c>
      <c r="F34" s="867">
        <v>2331.75</v>
      </c>
      <c r="G34" s="867">
        <v>18.5</v>
      </c>
      <c r="H34" s="884">
        <v>64811.333333333336</v>
      </c>
      <c r="I34" s="896"/>
      <c r="J34" s="896"/>
      <c r="K34" s="893"/>
      <c r="L34" s="897"/>
      <c r="M34" s="898"/>
      <c r="N34" s="899"/>
      <c r="O34" s="900"/>
      <c r="P34" s="850"/>
      <c r="Q34" s="896"/>
      <c r="R34" s="893"/>
      <c r="S34" s="897"/>
      <c r="T34" s="898"/>
      <c r="U34" s="899"/>
      <c r="V34" s="900"/>
      <c r="W34" s="850"/>
      <c r="X34" s="896"/>
      <c r="Y34" s="893"/>
      <c r="Z34" s="897"/>
      <c r="AA34" s="898"/>
      <c r="AB34" s="899"/>
      <c r="AC34" s="900"/>
      <c r="AD34" s="850"/>
      <c r="AE34" s="850"/>
      <c r="AF34" s="850"/>
    </row>
    <row r="35" spans="2:32" ht="18" customHeight="1" x14ac:dyDescent="0.25">
      <c r="B35" s="866" t="s">
        <v>67</v>
      </c>
      <c r="C35" s="867">
        <v>110825.58333333333</v>
      </c>
      <c r="D35" s="867">
        <v>20388.333333333332</v>
      </c>
      <c r="E35" s="867">
        <v>6540.25</v>
      </c>
      <c r="F35" s="867">
        <v>36693.166666666664</v>
      </c>
      <c r="G35" s="867">
        <v>219.33333333333334</v>
      </c>
      <c r="H35" s="884">
        <v>174666.66666666666</v>
      </c>
      <c r="I35" s="896"/>
      <c r="J35" s="896"/>
      <c r="K35" s="893"/>
      <c r="L35" s="897"/>
      <c r="M35" s="898"/>
      <c r="N35" s="899"/>
      <c r="O35" s="900"/>
      <c r="P35" s="850"/>
      <c r="Q35" s="896"/>
      <c r="R35" s="893"/>
      <c r="S35" s="897"/>
      <c r="T35" s="898"/>
      <c r="U35" s="899"/>
      <c r="V35" s="900"/>
      <c r="W35" s="850"/>
      <c r="X35" s="896"/>
      <c r="Y35" s="893"/>
      <c r="Z35" s="897"/>
      <c r="AA35" s="898"/>
      <c r="AB35" s="899"/>
      <c r="AC35" s="900"/>
      <c r="AD35" s="850"/>
      <c r="AE35" s="850"/>
      <c r="AF35" s="850"/>
    </row>
    <row r="36" spans="2:32" ht="18" customHeight="1" x14ac:dyDescent="0.25">
      <c r="B36" s="866" t="s">
        <v>68</v>
      </c>
      <c r="C36" s="867">
        <v>67333.166666666672</v>
      </c>
      <c r="D36" s="867">
        <v>15320.083333333334</v>
      </c>
      <c r="E36" s="867">
        <v>1709.25</v>
      </c>
      <c r="F36" s="867">
        <v>5432.083333333333</v>
      </c>
      <c r="G36" s="867">
        <v>184.66666666666666</v>
      </c>
      <c r="H36" s="884">
        <v>89979.25</v>
      </c>
      <c r="I36" s="896"/>
      <c r="J36" s="896"/>
      <c r="K36" s="893"/>
      <c r="L36" s="897"/>
      <c r="M36" s="898"/>
      <c r="N36" s="899"/>
      <c r="O36" s="900"/>
      <c r="P36" s="850"/>
      <c r="Q36" s="896"/>
      <c r="R36" s="893"/>
      <c r="S36" s="897"/>
      <c r="T36" s="898"/>
      <c r="U36" s="899"/>
      <c r="V36" s="900"/>
      <c r="W36" s="850"/>
      <c r="X36" s="896"/>
      <c r="Y36" s="893"/>
      <c r="Z36" s="897"/>
      <c r="AA36" s="898"/>
      <c r="AB36" s="899"/>
      <c r="AC36" s="900"/>
      <c r="AD36" s="850"/>
      <c r="AE36" s="850"/>
      <c r="AF36" s="850"/>
    </row>
    <row r="37" spans="2:32" ht="18" customHeight="1" x14ac:dyDescent="0.25">
      <c r="B37" s="866" t="s">
        <v>69</v>
      </c>
      <c r="C37" s="867">
        <v>67675.666666666672</v>
      </c>
      <c r="D37" s="867">
        <v>26094.666666666668</v>
      </c>
      <c r="E37" s="867">
        <v>4252.416666666667</v>
      </c>
      <c r="F37" s="867">
        <v>2444.5</v>
      </c>
      <c r="G37" s="867">
        <v>163.66666666666666</v>
      </c>
      <c r="H37" s="884">
        <v>100630.91666666667</v>
      </c>
      <c r="I37" s="896"/>
      <c r="J37" s="896"/>
      <c r="K37" s="893"/>
      <c r="L37" s="897"/>
      <c r="M37" s="898"/>
      <c r="N37" s="899"/>
      <c r="O37" s="900"/>
      <c r="P37" s="850"/>
      <c r="Q37" s="896"/>
      <c r="R37" s="893"/>
      <c r="S37" s="897"/>
      <c r="T37" s="898"/>
      <c r="U37" s="899"/>
      <c r="V37" s="900"/>
      <c r="W37" s="850"/>
      <c r="X37" s="896"/>
      <c r="Y37" s="893"/>
      <c r="Z37" s="897"/>
      <c r="AA37" s="898"/>
      <c r="AB37" s="899"/>
      <c r="AC37" s="900"/>
      <c r="AD37" s="850"/>
      <c r="AE37" s="850"/>
      <c r="AF37" s="850"/>
    </row>
    <row r="38" spans="2:32" ht="18" customHeight="1" x14ac:dyDescent="0.25">
      <c r="B38" s="866" t="s">
        <v>70</v>
      </c>
      <c r="C38" s="867">
        <v>111760</v>
      </c>
      <c r="D38" s="867">
        <v>41060.666666666664</v>
      </c>
      <c r="E38" s="867">
        <v>17599.333333333332</v>
      </c>
      <c r="F38" s="867">
        <v>8713.6666666666661</v>
      </c>
      <c r="G38" s="867">
        <v>967.66666666666663</v>
      </c>
      <c r="H38" s="884">
        <v>180101.33333333334</v>
      </c>
      <c r="I38" s="896"/>
      <c r="J38" s="896"/>
      <c r="K38" s="893"/>
      <c r="L38" s="897"/>
      <c r="M38" s="898"/>
      <c r="N38" s="899"/>
      <c r="O38" s="900"/>
      <c r="P38" s="850"/>
      <c r="Q38" s="896"/>
      <c r="R38" s="893"/>
      <c r="S38" s="897"/>
      <c r="T38" s="898"/>
      <c r="U38" s="899"/>
      <c r="V38" s="900"/>
      <c r="W38" s="850"/>
      <c r="X38" s="896"/>
      <c r="Y38" s="893"/>
      <c r="Z38" s="897"/>
      <c r="AA38" s="898"/>
      <c r="AB38" s="899"/>
      <c r="AC38" s="900"/>
      <c r="AD38" s="850"/>
      <c r="AE38" s="850"/>
      <c r="AF38" s="850"/>
    </row>
    <row r="39" spans="2:32" ht="18" customHeight="1" x14ac:dyDescent="0.25">
      <c r="B39" s="866" t="s">
        <v>927</v>
      </c>
      <c r="C39" s="867">
        <v>42304.166666666664</v>
      </c>
      <c r="D39" s="867">
        <v>28518.083333333332</v>
      </c>
      <c r="E39" s="867">
        <v>5767.583333333333</v>
      </c>
      <c r="F39" s="867">
        <v>7762.25</v>
      </c>
      <c r="G39" s="867">
        <v>155.66666666666666</v>
      </c>
      <c r="H39" s="884">
        <v>84507.75</v>
      </c>
      <c r="I39" s="896"/>
      <c r="J39" s="896"/>
      <c r="K39" s="893"/>
      <c r="L39" s="897"/>
      <c r="M39" s="898"/>
      <c r="N39" s="899"/>
      <c r="O39" s="900"/>
      <c r="P39" s="850"/>
      <c r="Q39" s="896"/>
      <c r="R39" s="893"/>
      <c r="S39" s="897"/>
      <c r="T39" s="898"/>
      <c r="U39" s="899"/>
      <c r="V39" s="900"/>
      <c r="W39" s="850"/>
      <c r="X39" s="896"/>
      <c r="Y39" s="893"/>
      <c r="Z39" s="897"/>
      <c r="AA39" s="898"/>
      <c r="AB39" s="899"/>
      <c r="AC39" s="900"/>
      <c r="AD39" s="850"/>
      <c r="AE39" s="850"/>
      <c r="AF39" s="850"/>
    </row>
    <row r="40" spans="2:32" ht="18" customHeight="1" x14ac:dyDescent="0.25">
      <c r="B40" s="866" t="s">
        <v>928</v>
      </c>
      <c r="C40" s="867">
        <v>24726.916666666668</v>
      </c>
      <c r="D40" s="867">
        <v>8970.0833333333339</v>
      </c>
      <c r="E40" s="867">
        <v>673.75</v>
      </c>
      <c r="F40" s="867">
        <v>265.58333333333331</v>
      </c>
      <c r="G40" s="867">
        <v>217.91666666666666</v>
      </c>
      <c r="H40" s="884">
        <v>34854.25</v>
      </c>
      <c r="I40" s="896"/>
      <c r="J40" s="896"/>
      <c r="K40" s="893"/>
      <c r="L40" s="897"/>
      <c r="M40" s="898"/>
      <c r="N40" s="899"/>
      <c r="O40" s="900"/>
      <c r="P40" s="850"/>
      <c r="Q40" s="896"/>
      <c r="R40" s="893"/>
      <c r="S40" s="897"/>
      <c r="T40" s="898"/>
      <c r="U40" s="899"/>
      <c r="V40" s="900"/>
      <c r="W40" s="850"/>
      <c r="X40" s="896"/>
      <c r="Y40" s="893"/>
      <c r="Z40" s="897"/>
      <c r="AA40" s="898"/>
      <c r="AB40" s="899"/>
      <c r="AC40" s="900"/>
      <c r="AD40" s="850"/>
      <c r="AE40" s="850"/>
      <c r="AF40" s="850"/>
    </row>
    <row r="41" spans="2:32" ht="18" customHeight="1" x14ac:dyDescent="0.25">
      <c r="B41" s="866" t="s">
        <v>920</v>
      </c>
      <c r="C41" s="867">
        <v>54828.5</v>
      </c>
      <c r="D41" s="867">
        <v>33853.75</v>
      </c>
      <c r="E41" s="867">
        <v>3410.1666666666665</v>
      </c>
      <c r="F41" s="867">
        <v>1551.75</v>
      </c>
      <c r="G41" s="867">
        <v>112.75</v>
      </c>
      <c r="H41" s="884">
        <v>93756.916666666672</v>
      </c>
      <c r="I41" s="896"/>
      <c r="J41" s="896"/>
      <c r="K41" s="893"/>
      <c r="L41" s="897"/>
      <c r="M41" s="898"/>
      <c r="N41" s="899"/>
      <c r="O41" s="900"/>
      <c r="P41" s="850"/>
      <c r="Q41" s="896"/>
      <c r="R41" s="893"/>
      <c r="S41" s="897"/>
      <c r="T41" s="898"/>
      <c r="U41" s="899"/>
      <c r="V41" s="900"/>
      <c r="W41" s="850"/>
      <c r="X41" s="896"/>
      <c r="Y41" s="893"/>
      <c r="Z41" s="897"/>
      <c r="AA41" s="898"/>
      <c r="AB41" s="899"/>
      <c r="AC41" s="900"/>
      <c r="AD41" s="850"/>
      <c r="AE41" s="850"/>
      <c r="AF41" s="850"/>
    </row>
    <row r="42" spans="2:32" ht="18" customHeight="1" x14ac:dyDescent="0.25">
      <c r="B42" s="866" t="s">
        <v>112</v>
      </c>
      <c r="C42" s="867">
        <v>6884.666666666667</v>
      </c>
      <c r="D42" s="867">
        <v>2161.1666666666665</v>
      </c>
      <c r="E42" s="867">
        <v>1206.25</v>
      </c>
      <c r="F42" s="867">
        <v>0</v>
      </c>
      <c r="G42" s="867">
        <v>0</v>
      </c>
      <c r="H42" s="884">
        <v>10252.083333333334</v>
      </c>
      <c r="I42" s="896"/>
      <c r="J42" s="896"/>
      <c r="K42" s="893"/>
      <c r="L42" s="897"/>
      <c r="M42" s="898"/>
      <c r="N42" s="899"/>
      <c r="O42" s="900"/>
      <c r="P42" s="850"/>
      <c r="Q42" s="896"/>
      <c r="R42" s="893"/>
      <c r="S42" s="897"/>
      <c r="T42" s="898"/>
      <c r="U42" s="899"/>
      <c r="V42" s="900"/>
      <c r="W42" s="850"/>
      <c r="X42" s="896"/>
      <c r="Y42" s="893"/>
      <c r="Z42" s="897"/>
      <c r="AA42" s="898"/>
      <c r="AB42" s="899"/>
      <c r="AC42" s="900"/>
      <c r="AD42" s="850"/>
      <c r="AE42" s="850"/>
      <c r="AF42" s="850"/>
    </row>
    <row r="43" spans="2:32" ht="18" customHeight="1" x14ac:dyDescent="0.25">
      <c r="B43" s="866" t="s">
        <v>922</v>
      </c>
      <c r="C43" s="867">
        <v>14645.333333333334</v>
      </c>
      <c r="D43" s="867">
        <v>8575</v>
      </c>
      <c r="E43" s="867">
        <v>460.83333333333331</v>
      </c>
      <c r="F43" s="867">
        <v>97</v>
      </c>
      <c r="G43" s="867">
        <v>2.3333333333333335</v>
      </c>
      <c r="H43" s="884">
        <v>23780.5</v>
      </c>
      <c r="I43" s="896"/>
      <c r="J43" s="896"/>
      <c r="K43" s="893"/>
      <c r="L43" s="897"/>
      <c r="M43" s="898"/>
      <c r="N43" s="899"/>
      <c r="O43" s="900"/>
      <c r="P43" s="850"/>
      <c r="Q43" s="896"/>
      <c r="R43" s="893"/>
      <c r="S43" s="897"/>
      <c r="T43" s="898"/>
      <c r="U43" s="899"/>
      <c r="V43" s="900"/>
      <c r="W43" s="850"/>
      <c r="X43" s="896"/>
      <c r="Y43" s="893"/>
      <c r="Z43" s="897"/>
      <c r="AA43" s="898"/>
      <c r="AB43" s="899"/>
      <c r="AC43" s="900"/>
      <c r="AD43" s="850"/>
      <c r="AE43" s="850"/>
      <c r="AF43" s="850"/>
    </row>
    <row r="44" spans="2:32" ht="18" customHeight="1" x14ac:dyDescent="0.25">
      <c r="B44" s="866" t="s">
        <v>76</v>
      </c>
      <c r="C44" s="867">
        <v>693762.25</v>
      </c>
      <c r="D44" s="867">
        <v>257851.33333333334</v>
      </c>
      <c r="E44" s="867">
        <v>85987.083333333328</v>
      </c>
      <c r="F44" s="867">
        <v>58179</v>
      </c>
      <c r="G44" s="867">
        <v>8956.25</v>
      </c>
      <c r="H44" s="884">
        <v>1149083.0833333335</v>
      </c>
      <c r="I44" s="896"/>
      <c r="J44" s="896"/>
      <c r="K44" s="893"/>
      <c r="L44" s="897"/>
      <c r="M44" s="898"/>
      <c r="N44" s="899"/>
      <c r="O44" s="900"/>
      <c r="P44" s="850"/>
      <c r="Q44" s="896"/>
      <c r="R44" s="893"/>
      <c r="S44" s="897"/>
      <c r="T44" s="898"/>
      <c r="U44" s="899"/>
      <c r="V44" s="900"/>
      <c r="W44" s="850"/>
      <c r="X44" s="903"/>
      <c r="Y44" s="893"/>
      <c r="Z44" s="897"/>
      <c r="AA44" s="898"/>
      <c r="AB44" s="899"/>
      <c r="AC44" s="900"/>
      <c r="AD44" s="850"/>
      <c r="AE44" s="850"/>
      <c r="AF44" s="850"/>
    </row>
    <row r="45" spans="2:32" ht="18" customHeight="1" x14ac:dyDescent="0.25">
      <c r="B45" s="1528" t="s">
        <v>929</v>
      </c>
      <c r="C45" s="1643">
        <v>1341325.75</v>
      </c>
      <c r="D45" s="1644">
        <v>489420.66666666669</v>
      </c>
      <c r="E45" s="1644">
        <v>145013.5</v>
      </c>
      <c r="F45" s="1644">
        <v>127666.41666666667</v>
      </c>
      <c r="G45" s="1644">
        <v>55719.5</v>
      </c>
      <c r="H45" s="1645">
        <v>2159145.8333333335</v>
      </c>
      <c r="I45" s="896"/>
      <c r="J45" s="896"/>
      <c r="K45" s="893"/>
      <c r="L45" s="897"/>
      <c r="M45" s="898"/>
      <c r="N45" s="899"/>
      <c r="O45" s="900"/>
      <c r="P45" s="850"/>
      <c r="Q45" s="896"/>
      <c r="R45" s="893"/>
      <c r="S45" s="897"/>
      <c r="T45" s="898"/>
      <c r="U45" s="899"/>
      <c r="V45" s="900"/>
      <c r="W45" s="850"/>
      <c r="X45" s="850"/>
      <c r="Y45" s="850"/>
      <c r="Z45" s="897"/>
      <c r="AA45" s="898"/>
      <c r="AB45" s="899"/>
      <c r="AC45" s="900"/>
      <c r="AD45" s="850"/>
      <c r="AE45" s="850"/>
      <c r="AF45" s="850"/>
    </row>
    <row r="46" spans="2:32" x14ac:dyDescent="0.25">
      <c r="B46" s="877"/>
      <c r="D46" s="855"/>
      <c r="E46" s="855"/>
      <c r="F46" s="855"/>
      <c r="G46" s="855"/>
      <c r="H46" s="882"/>
      <c r="I46" s="850"/>
      <c r="J46" s="900"/>
      <c r="K46" s="893"/>
      <c r="L46" s="850"/>
      <c r="M46" s="850"/>
      <c r="N46" s="850"/>
      <c r="O46" s="900"/>
      <c r="P46" s="850"/>
      <c r="Q46" s="900"/>
      <c r="R46" s="893"/>
      <c r="S46" s="850"/>
      <c r="T46" s="850"/>
      <c r="U46" s="850"/>
      <c r="V46" s="900"/>
      <c r="W46" s="850"/>
      <c r="X46" s="899"/>
      <c r="Y46" s="893"/>
      <c r="Z46" s="850"/>
      <c r="AA46" s="850"/>
      <c r="AB46" s="850"/>
      <c r="AC46" s="900"/>
      <c r="AD46" s="850"/>
      <c r="AE46" s="850"/>
      <c r="AF46" s="850"/>
    </row>
    <row r="47" spans="2:32" x14ac:dyDescent="0.25">
      <c r="B47" s="885"/>
      <c r="D47" s="870"/>
      <c r="E47" s="844"/>
      <c r="H47" s="875"/>
      <c r="I47" s="850"/>
      <c r="J47" s="899"/>
      <c r="K47" s="850"/>
      <c r="L47" s="850"/>
      <c r="M47" s="850"/>
      <c r="N47" s="850"/>
      <c r="O47" s="850"/>
      <c r="P47" s="850"/>
      <c r="Q47" s="899"/>
      <c r="R47" s="850"/>
      <c r="S47" s="850"/>
      <c r="T47" s="850"/>
      <c r="U47" s="850"/>
      <c r="V47" s="850"/>
      <c r="W47" s="850"/>
      <c r="X47" s="899"/>
      <c r="Y47" s="850"/>
      <c r="Z47" s="850"/>
      <c r="AA47" s="850"/>
      <c r="AB47" s="850"/>
      <c r="AC47" s="850"/>
      <c r="AD47" s="850"/>
      <c r="AE47" s="850"/>
      <c r="AF47" s="850"/>
    </row>
    <row r="48" spans="2:32" x14ac:dyDescent="0.25">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row>
    <row r="49" spans="9:32" x14ac:dyDescent="0.25">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row>
    <row r="50" spans="9:32" x14ac:dyDescent="0.25">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row>
    <row r="51" spans="9:32" x14ac:dyDescent="0.25">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row>
  </sheetData>
  <mergeCells count="6">
    <mergeCell ref="B27:H27"/>
    <mergeCell ref="B2:H2"/>
    <mergeCell ref="B3:H3"/>
    <mergeCell ref="B4:H4"/>
    <mergeCell ref="B25:H25"/>
    <mergeCell ref="B26:H26"/>
  </mergeCells>
  <hyperlinks>
    <hyperlink ref="I2" location="'Indice Total'!A75" display="Volver"/>
    <hyperlink ref="I25" location="'Indice Total'!A75"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4"/>
  <sheetViews>
    <sheetView showGridLines="0" zoomScale="90" zoomScaleNormal="90" workbookViewId="0"/>
  </sheetViews>
  <sheetFormatPr baseColWidth="10" defaultRowHeight="15" x14ac:dyDescent="0.2"/>
  <cols>
    <col min="1" max="1" width="23.7109375" style="906" customWidth="1"/>
    <col min="2" max="2" width="40" style="906" customWidth="1"/>
    <col min="3" max="4" width="11.5703125" style="906" bestFit="1" customWidth="1"/>
    <col min="5" max="5" width="12.85546875" style="906" bestFit="1" customWidth="1"/>
    <col min="6" max="6" width="11.5703125" style="906" bestFit="1" customWidth="1"/>
    <col min="7" max="7" width="11.7109375" style="906" bestFit="1" customWidth="1"/>
    <col min="8" max="8" width="12.85546875" style="906" bestFit="1" customWidth="1"/>
    <col min="9" max="16384" width="11.42578125" style="906"/>
  </cols>
  <sheetData>
    <row r="1" spans="2:9" ht="42.95" customHeight="1" x14ac:dyDescent="0.2">
      <c r="F1" s="3"/>
    </row>
    <row r="2" spans="2:9" ht="18" x14ac:dyDescent="0.25">
      <c r="B2" s="2021" t="s">
        <v>957</v>
      </c>
      <c r="C2" s="2021"/>
      <c r="D2" s="2021"/>
      <c r="E2" s="2021"/>
      <c r="F2" s="2021"/>
      <c r="G2" s="2021"/>
      <c r="H2" s="2021"/>
      <c r="I2" s="1539" t="s">
        <v>885</v>
      </c>
    </row>
    <row r="3" spans="2:9" ht="34.5" customHeight="1" x14ac:dyDescent="0.25">
      <c r="B3" s="2017" t="s">
        <v>958</v>
      </c>
      <c r="C3" s="2017"/>
      <c r="D3" s="2017"/>
      <c r="E3" s="2017"/>
      <c r="F3" s="2017"/>
      <c r="G3" s="2017"/>
      <c r="H3" s="2017"/>
    </row>
    <row r="4" spans="2:9" ht="16.5" thickBot="1" x14ac:dyDescent="0.25">
      <c r="B4" s="2022" t="s">
        <v>959</v>
      </c>
      <c r="C4" s="2022"/>
      <c r="D4" s="2022"/>
      <c r="E4" s="2022"/>
      <c r="F4" s="2022"/>
      <c r="G4" s="2022"/>
      <c r="H4" s="2022"/>
    </row>
    <row r="5" spans="2:9" ht="15.75" x14ac:dyDescent="0.25">
      <c r="B5" s="907"/>
      <c r="C5" s="907"/>
      <c r="D5" s="907"/>
      <c r="E5" s="907"/>
      <c r="F5" s="908"/>
      <c r="G5" s="908"/>
      <c r="H5" s="908"/>
    </row>
    <row r="6" spans="2:9" ht="15" customHeight="1" x14ac:dyDescent="0.2">
      <c r="B6" s="2023" t="s">
        <v>61</v>
      </c>
      <c r="C6" s="2024" t="s">
        <v>960</v>
      </c>
      <c r="D6" s="2024"/>
      <c r="E6" s="2024"/>
      <c r="F6" s="2024" t="s">
        <v>961</v>
      </c>
      <c r="G6" s="2024"/>
      <c r="H6" s="2024"/>
    </row>
    <row r="7" spans="2:9" ht="15.75" x14ac:dyDescent="0.25">
      <c r="B7" s="2023"/>
      <c r="C7" s="1508" t="s">
        <v>50</v>
      </c>
      <c r="D7" s="1508" t="s">
        <v>51</v>
      </c>
      <c r="E7" s="1508" t="s">
        <v>10</v>
      </c>
      <c r="F7" s="1508" t="s">
        <v>50</v>
      </c>
      <c r="G7" s="1508" t="s">
        <v>51</v>
      </c>
      <c r="H7" s="1526" t="s">
        <v>10</v>
      </c>
    </row>
    <row r="8" spans="2:9" ht="18" customHeight="1" x14ac:dyDescent="0.2">
      <c r="B8" s="1521" t="s">
        <v>962</v>
      </c>
      <c r="C8" s="1523">
        <v>9964.2820512820508</v>
      </c>
      <c r="D8" s="1523">
        <v>13416.794871794871</v>
      </c>
      <c r="E8" s="1624">
        <v>23381.076923076922</v>
      </c>
      <c r="F8" s="1523">
        <v>9908.1666666666661</v>
      </c>
      <c r="G8" s="1523">
        <v>13523.583333333334</v>
      </c>
      <c r="H8" s="1624">
        <v>23431.75</v>
      </c>
    </row>
    <row r="9" spans="2:9" ht="18" customHeight="1" x14ac:dyDescent="0.2">
      <c r="B9" s="1521" t="s">
        <v>63</v>
      </c>
      <c r="C9" s="1523">
        <v>11217.923076923078</v>
      </c>
      <c r="D9" s="1523">
        <v>14435.26282051282</v>
      </c>
      <c r="E9" s="1624">
        <v>25653.185897435898</v>
      </c>
      <c r="F9" s="1523">
        <v>11347.5</v>
      </c>
      <c r="G9" s="1523">
        <v>14831.75</v>
      </c>
      <c r="H9" s="1624">
        <v>26179.25</v>
      </c>
    </row>
    <row r="10" spans="2:9" ht="18" customHeight="1" x14ac:dyDescent="0.2">
      <c r="B10" s="1521" t="s">
        <v>64</v>
      </c>
      <c r="C10" s="1523">
        <v>15441.070512820512</v>
      </c>
      <c r="D10" s="1523">
        <v>21292.532051282051</v>
      </c>
      <c r="E10" s="1624">
        <v>36733.602564102563</v>
      </c>
      <c r="F10" s="1523">
        <v>15446.833333333334</v>
      </c>
      <c r="G10" s="1523">
        <v>21532.833333333332</v>
      </c>
      <c r="H10" s="1624">
        <v>36979.666666666664</v>
      </c>
    </row>
    <row r="11" spans="2:9" ht="18" customHeight="1" x14ac:dyDescent="0.2">
      <c r="B11" s="1521" t="s">
        <v>65</v>
      </c>
      <c r="C11" s="1523">
        <v>9098.6666666666661</v>
      </c>
      <c r="D11" s="1523">
        <v>12341.570512820512</v>
      </c>
      <c r="E11" s="1624">
        <v>21440.23717948718</v>
      </c>
      <c r="F11" s="1523">
        <v>9390.4166666666661</v>
      </c>
      <c r="G11" s="1523">
        <v>12771.916666666666</v>
      </c>
      <c r="H11" s="1624">
        <v>22162.333333333332</v>
      </c>
    </row>
    <row r="12" spans="2:9" ht="18" customHeight="1" x14ac:dyDescent="0.2">
      <c r="B12" s="1521" t="s">
        <v>66</v>
      </c>
      <c r="C12" s="1523">
        <v>25753.993589743593</v>
      </c>
      <c r="D12" s="1523">
        <v>35605.878205128211</v>
      </c>
      <c r="E12" s="1624">
        <v>61359.871794871804</v>
      </c>
      <c r="F12" s="1523">
        <v>26546.583333333332</v>
      </c>
      <c r="G12" s="1523">
        <v>37132.75</v>
      </c>
      <c r="H12" s="1624">
        <v>63679.333333333336</v>
      </c>
    </row>
    <row r="13" spans="2:9" ht="18" customHeight="1" x14ac:dyDescent="0.2">
      <c r="B13" s="1521" t="s">
        <v>67</v>
      </c>
      <c r="C13" s="1523">
        <v>68955.467948717953</v>
      </c>
      <c r="D13" s="1523">
        <v>105983.32692307692</v>
      </c>
      <c r="E13" s="1624">
        <v>174938.79487179487</v>
      </c>
      <c r="F13" s="1523">
        <v>70222.833333333328</v>
      </c>
      <c r="G13" s="1523">
        <v>109274.08333333333</v>
      </c>
      <c r="H13" s="1624">
        <v>179496.91666666666</v>
      </c>
    </row>
    <row r="14" spans="2:9" ht="18" customHeight="1" x14ac:dyDescent="0.2">
      <c r="B14" s="1521" t="s">
        <v>68</v>
      </c>
      <c r="C14" s="1523">
        <v>35945.455128205125</v>
      </c>
      <c r="D14" s="1523">
        <v>45381.032051282054</v>
      </c>
      <c r="E14" s="1624">
        <v>81326.487179487187</v>
      </c>
      <c r="F14" s="1523">
        <v>36236.333333333336</v>
      </c>
      <c r="G14" s="1523">
        <v>46546.75</v>
      </c>
      <c r="H14" s="1624">
        <v>82783.083333333328</v>
      </c>
    </row>
    <row r="15" spans="2:9" ht="18" customHeight="1" x14ac:dyDescent="0.2">
      <c r="B15" s="1521" t="s">
        <v>69</v>
      </c>
      <c r="C15" s="1523">
        <v>39796.211538461539</v>
      </c>
      <c r="D15" s="1523">
        <v>51732.448717948719</v>
      </c>
      <c r="E15" s="1624">
        <v>91528.66025641025</v>
      </c>
      <c r="F15" s="1523">
        <v>41048.833333333336</v>
      </c>
      <c r="G15" s="1523">
        <v>53839</v>
      </c>
      <c r="H15" s="1624">
        <v>94887.833333333328</v>
      </c>
    </row>
    <row r="16" spans="2:9" ht="18" customHeight="1" x14ac:dyDescent="0.2">
      <c r="B16" s="1521" t="s">
        <v>70</v>
      </c>
      <c r="C16" s="1523">
        <v>81329.685897435891</v>
      </c>
      <c r="D16" s="1523">
        <v>109195.45512820514</v>
      </c>
      <c r="E16" s="1624">
        <v>190525.14102564103</v>
      </c>
      <c r="F16" s="1523">
        <v>82459.583333333328</v>
      </c>
      <c r="G16" s="1523">
        <v>112025.41666666667</v>
      </c>
      <c r="H16" s="1624">
        <v>194485</v>
      </c>
    </row>
    <row r="17" spans="2:8" ht="18" customHeight="1" x14ac:dyDescent="0.2">
      <c r="B17" s="1521" t="s">
        <v>927</v>
      </c>
      <c r="C17" s="1523">
        <v>36509.064102564102</v>
      </c>
      <c r="D17" s="1523">
        <v>47710.525641025641</v>
      </c>
      <c r="E17" s="1624">
        <v>84219.58974358975</v>
      </c>
      <c r="F17" s="1523">
        <v>37192.583333333336</v>
      </c>
      <c r="G17" s="1523">
        <v>48572.583333333336</v>
      </c>
      <c r="H17" s="1624">
        <v>85765.166666666672</v>
      </c>
    </row>
    <row r="18" spans="2:8" ht="18" customHeight="1" x14ac:dyDescent="0.2">
      <c r="B18" s="1521" t="s">
        <v>963</v>
      </c>
      <c r="C18" s="1523">
        <v>17644.211538461539</v>
      </c>
      <c r="D18" s="1523">
        <v>22822.089743589742</v>
      </c>
      <c r="E18" s="1624">
        <v>40466.301282051281</v>
      </c>
      <c r="F18" s="1523">
        <v>17984.083333333332</v>
      </c>
      <c r="G18" s="1523">
        <v>23625.333333333332</v>
      </c>
      <c r="H18" s="1624">
        <v>41609.416666666664</v>
      </c>
    </row>
    <row r="19" spans="2:8" ht="18" customHeight="1" x14ac:dyDescent="0.2">
      <c r="B19" s="1521" t="s">
        <v>964</v>
      </c>
      <c r="C19" s="1523">
        <v>30174.75641025641</v>
      </c>
      <c r="D19" s="1523">
        <v>40200.378205128203</v>
      </c>
      <c r="E19" s="1624">
        <v>70375.13461538461</v>
      </c>
      <c r="F19" s="1523">
        <v>30979.75</v>
      </c>
      <c r="G19" s="1523">
        <v>41466.75</v>
      </c>
      <c r="H19" s="1624">
        <v>72446.5</v>
      </c>
    </row>
    <row r="20" spans="2:8" ht="18" customHeight="1" x14ac:dyDescent="0.2">
      <c r="B20" s="1521" t="s">
        <v>112</v>
      </c>
      <c r="C20" s="1523">
        <v>2790.9807692307695</v>
      </c>
      <c r="D20" s="1523">
        <v>3512.166666666667</v>
      </c>
      <c r="E20" s="1624">
        <v>6303.1474358974365</v>
      </c>
      <c r="F20" s="1523">
        <v>2805.25</v>
      </c>
      <c r="G20" s="1523">
        <v>3616</v>
      </c>
      <c r="H20" s="1624">
        <v>6421.25</v>
      </c>
    </row>
    <row r="21" spans="2:8" ht="18" customHeight="1" x14ac:dyDescent="0.2">
      <c r="B21" s="1521" t="s">
        <v>922</v>
      </c>
      <c r="C21" s="1523">
        <v>7192.3910256410263</v>
      </c>
      <c r="D21" s="1523">
        <v>9283.211538461539</v>
      </c>
      <c r="E21" s="1624">
        <v>16475.602564102566</v>
      </c>
      <c r="F21" s="1523">
        <v>7099.083333333333</v>
      </c>
      <c r="G21" s="1523">
        <v>9362.5833333333339</v>
      </c>
      <c r="H21" s="1624">
        <v>16461.666666666668</v>
      </c>
    </row>
    <row r="22" spans="2:8" ht="18" customHeight="1" x14ac:dyDescent="0.2">
      <c r="B22" s="1521" t="s">
        <v>76</v>
      </c>
      <c r="C22" s="1523">
        <v>189957.48076923075</v>
      </c>
      <c r="D22" s="1523">
        <v>302190.45512820518</v>
      </c>
      <c r="E22" s="1624">
        <v>492147.93589743593</v>
      </c>
      <c r="F22" s="1523">
        <v>192004.75</v>
      </c>
      <c r="G22" s="1523">
        <v>308041.66666666669</v>
      </c>
      <c r="H22" s="1624">
        <v>500046.41666666669</v>
      </c>
    </row>
    <row r="23" spans="2:8" ht="18" customHeight="1" x14ac:dyDescent="0.2">
      <c r="B23" s="1640" t="s">
        <v>929</v>
      </c>
      <c r="C23" s="1646">
        <v>581771.641025641</v>
      </c>
      <c r="D23" s="1646">
        <v>835103.12820512825</v>
      </c>
      <c r="E23" s="1646">
        <v>1416874.7692307692</v>
      </c>
      <c r="F23" s="1646">
        <v>590672.58333333337</v>
      </c>
      <c r="G23" s="1646">
        <v>856163</v>
      </c>
      <c r="H23" s="1647">
        <v>1446835.5833333333</v>
      </c>
    </row>
    <row r="24" spans="2:8" x14ac:dyDescent="0.2">
      <c r="B24" s="877"/>
      <c r="C24" s="910"/>
      <c r="D24" s="910"/>
      <c r="E24" s="847"/>
    </row>
    <row r="25" spans="2:8" x14ac:dyDescent="0.2">
      <c r="B25" s="911"/>
      <c r="C25" s="847"/>
      <c r="D25" s="847"/>
      <c r="E25" s="847"/>
    </row>
    <row r="26" spans="2:8" x14ac:dyDescent="0.2">
      <c r="B26" s="847"/>
      <c r="C26" s="847"/>
      <c r="D26" s="847"/>
      <c r="E26" s="847"/>
    </row>
    <row r="31" spans="2:8" x14ac:dyDescent="0.2">
      <c r="B31" s="912"/>
      <c r="C31" s="912"/>
      <c r="D31" s="912"/>
      <c r="E31" s="912"/>
      <c r="F31" s="912"/>
      <c r="G31" s="912"/>
    </row>
    <row r="32" spans="2:8" x14ac:dyDescent="0.2">
      <c r="B32" s="912"/>
      <c r="C32" s="912"/>
      <c r="D32" s="912"/>
      <c r="E32" s="912"/>
      <c r="F32" s="912"/>
      <c r="G32" s="912"/>
    </row>
    <row r="33" spans="2:7" x14ac:dyDescent="0.2">
      <c r="B33" s="912"/>
      <c r="C33" s="912"/>
      <c r="D33" s="912"/>
      <c r="E33" s="912"/>
      <c r="F33" s="912"/>
      <c r="G33" s="912"/>
    </row>
    <row r="34" spans="2:7" x14ac:dyDescent="0.2">
      <c r="B34" s="912"/>
      <c r="C34" s="912"/>
      <c r="D34" s="912"/>
      <c r="E34" s="912"/>
      <c r="F34" s="912"/>
      <c r="G34" s="912"/>
    </row>
  </sheetData>
  <mergeCells count="6">
    <mergeCell ref="B2:H2"/>
    <mergeCell ref="B3:H3"/>
    <mergeCell ref="B4:H4"/>
    <mergeCell ref="B6:B7"/>
    <mergeCell ref="C6:E6"/>
    <mergeCell ref="F6:H6"/>
  </mergeCells>
  <hyperlinks>
    <hyperlink ref="I2" location="'Indice Total'!A75" display="Volver"/>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P23"/>
  <sheetViews>
    <sheetView showGridLines="0" zoomScale="90" zoomScaleNormal="90" workbookViewId="0"/>
  </sheetViews>
  <sheetFormatPr baseColWidth="10" defaultRowHeight="15" x14ac:dyDescent="0.2"/>
  <cols>
    <col min="1" max="1" width="23.7109375" style="906" customWidth="1"/>
    <col min="2" max="2" width="39.42578125" style="906" customWidth="1"/>
    <col min="3" max="3" width="14.5703125" style="906" customWidth="1"/>
    <col min="4" max="4" width="13.7109375" style="906" customWidth="1"/>
    <col min="5" max="5" width="14.140625" style="906" customWidth="1"/>
    <col min="6" max="6" width="15.28515625" style="906" customWidth="1"/>
    <col min="7" max="7" width="17.140625" style="906" customWidth="1"/>
    <col min="8" max="8" width="15" style="906" customWidth="1"/>
    <col min="9" max="9" width="11.5703125" style="906" bestFit="1" customWidth="1"/>
    <col min="10" max="15" width="11.42578125" style="906"/>
    <col min="16" max="16" width="15.85546875" style="906" bestFit="1" customWidth="1"/>
    <col min="17" max="16384" width="11.42578125" style="906"/>
  </cols>
  <sheetData>
    <row r="1" spans="2:14" ht="42.95" customHeight="1" x14ac:dyDescent="0.2">
      <c r="I1" s="3"/>
    </row>
    <row r="2" spans="2:14" ht="18" x14ac:dyDescent="0.2">
      <c r="B2" s="2012" t="s">
        <v>965</v>
      </c>
      <c r="C2" s="2012"/>
      <c r="D2" s="2012"/>
      <c r="E2" s="2012"/>
      <c r="F2" s="2012"/>
      <c r="G2" s="2012"/>
      <c r="H2" s="2012"/>
      <c r="I2" s="1539" t="s">
        <v>885</v>
      </c>
    </row>
    <row r="3" spans="2:14" ht="20.25" customHeight="1" x14ac:dyDescent="0.25">
      <c r="B3" s="2019" t="s">
        <v>966</v>
      </c>
      <c r="C3" s="2019"/>
      <c r="D3" s="2019"/>
      <c r="E3" s="2019"/>
      <c r="F3" s="2019"/>
      <c r="G3" s="2019"/>
      <c r="H3" s="2019"/>
    </row>
    <row r="4" spans="2:14" ht="6.75" customHeight="1" x14ac:dyDescent="0.2">
      <c r="B4" s="2025"/>
      <c r="C4" s="2025"/>
      <c r="D4" s="2025"/>
      <c r="E4" s="2025"/>
      <c r="F4" s="2025"/>
      <c r="G4" s="2025"/>
      <c r="H4" s="2025"/>
      <c r="I4" s="906" t="s">
        <v>536</v>
      </c>
    </row>
    <row r="5" spans="2:14" ht="16.5" thickBot="1" x14ac:dyDescent="0.3">
      <c r="B5" s="2026">
        <v>2017</v>
      </c>
      <c r="C5" s="2026"/>
      <c r="D5" s="2026"/>
      <c r="E5" s="2026"/>
      <c r="F5" s="2026"/>
      <c r="G5" s="2026"/>
      <c r="H5" s="2026"/>
    </row>
    <row r="6" spans="2:14" ht="15.75" x14ac:dyDescent="0.25">
      <c r="B6" s="913"/>
      <c r="C6" s="914"/>
      <c r="D6" s="914"/>
      <c r="E6" s="914"/>
      <c r="F6" s="914"/>
      <c r="G6" s="914"/>
      <c r="H6" s="914"/>
    </row>
    <row r="7" spans="2:14" ht="27.75" customHeight="1" x14ac:dyDescent="0.25">
      <c r="B7" s="1518" t="s">
        <v>925</v>
      </c>
      <c r="C7" s="1519" t="s">
        <v>940</v>
      </c>
      <c r="D7" s="1519" t="s">
        <v>941</v>
      </c>
      <c r="E7" s="1519" t="s">
        <v>942</v>
      </c>
      <c r="F7" s="1519" t="s">
        <v>943</v>
      </c>
      <c r="G7" s="1519" t="s">
        <v>907</v>
      </c>
      <c r="H7" s="1520" t="s">
        <v>944</v>
      </c>
      <c r="J7" s="915"/>
      <c r="K7" s="915"/>
      <c r="L7" s="915"/>
      <c r="M7" s="915"/>
    </row>
    <row r="8" spans="2:14" ht="18" customHeight="1" x14ac:dyDescent="0.25">
      <c r="B8" s="1521" t="s">
        <v>962</v>
      </c>
      <c r="C8" s="1522">
        <v>9399.5833333333339</v>
      </c>
      <c r="D8" s="1523">
        <v>3887.25</v>
      </c>
      <c r="E8" s="1522">
        <v>9988.6666666666661</v>
      </c>
      <c r="F8" s="1522">
        <v>155.25</v>
      </c>
      <c r="G8" s="1522">
        <v>1.2</v>
      </c>
      <c r="H8" s="1530">
        <v>23431.75</v>
      </c>
      <c r="I8" s="916"/>
      <c r="J8" s="917"/>
      <c r="K8" s="918"/>
      <c r="L8" s="918"/>
      <c r="M8" s="882"/>
      <c r="N8" s="882"/>
    </row>
    <row r="9" spans="2:14" ht="18" customHeight="1" x14ac:dyDescent="0.25">
      <c r="B9" s="1521" t="s">
        <v>63</v>
      </c>
      <c r="C9" s="1522">
        <v>8157.583333333333</v>
      </c>
      <c r="D9" s="1523">
        <v>7032.333333333333</v>
      </c>
      <c r="E9" s="1522">
        <v>10760.25</v>
      </c>
      <c r="F9" s="1522">
        <v>220.91666666666666</v>
      </c>
      <c r="G9" s="1522">
        <v>8.1666666666666661</v>
      </c>
      <c r="H9" s="1530">
        <v>26179.25</v>
      </c>
      <c r="I9" s="916"/>
      <c r="J9" s="917"/>
      <c r="K9" s="918"/>
      <c r="L9" s="918"/>
      <c r="M9" s="882"/>
      <c r="N9" s="882"/>
    </row>
    <row r="10" spans="2:14" ht="18" customHeight="1" x14ac:dyDescent="0.25">
      <c r="B10" s="1521" t="s">
        <v>64</v>
      </c>
      <c r="C10" s="1522">
        <v>12710.833333333334</v>
      </c>
      <c r="D10" s="1523">
        <v>13964.75</v>
      </c>
      <c r="E10" s="1522">
        <v>10033</v>
      </c>
      <c r="F10" s="1522">
        <v>226.08333333333334</v>
      </c>
      <c r="G10" s="1522">
        <v>45</v>
      </c>
      <c r="H10" s="1530">
        <v>36979.666666666664</v>
      </c>
      <c r="I10" s="916"/>
      <c r="J10" s="917"/>
      <c r="K10" s="918"/>
      <c r="L10" s="918"/>
      <c r="M10" s="882"/>
      <c r="N10" s="882"/>
    </row>
    <row r="11" spans="2:14" ht="18" customHeight="1" x14ac:dyDescent="0.25">
      <c r="B11" s="1521" t="s">
        <v>65</v>
      </c>
      <c r="C11" s="1522">
        <v>7370.333333333333</v>
      </c>
      <c r="D11" s="1523">
        <v>1744.75</v>
      </c>
      <c r="E11" s="1522">
        <v>12909</v>
      </c>
      <c r="F11" s="1522">
        <v>138.25</v>
      </c>
      <c r="G11" s="1522">
        <v>0</v>
      </c>
      <c r="H11" s="1530">
        <v>22162.333333333332</v>
      </c>
      <c r="I11" s="916"/>
      <c r="J11" s="917"/>
      <c r="K11" s="918"/>
      <c r="L11" s="918"/>
      <c r="M11" s="882"/>
      <c r="N11" s="882"/>
    </row>
    <row r="12" spans="2:14" ht="18" customHeight="1" x14ac:dyDescent="0.25">
      <c r="B12" s="1521" t="s">
        <v>66</v>
      </c>
      <c r="C12" s="1522">
        <v>14783.916666666666</v>
      </c>
      <c r="D12" s="1523">
        <v>13808.583333333334</v>
      </c>
      <c r="E12" s="1522">
        <v>32919.583333333336</v>
      </c>
      <c r="F12" s="1522">
        <v>1598.6666666666667</v>
      </c>
      <c r="G12" s="1522">
        <v>568.58333333333337</v>
      </c>
      <c r="H12" s="1530">
        <v>63679.333333333336</v>
      </c>
      <c r="I12" s="916"/>
      <c r="J12" s="917"/>
      <c r="K12" s="918"/>
      <c r="L12" s="918"/>
      <c r="M12" s="882"/>
      <c r="N12" s="882"/>
    </row>
    <row r="13" spans="2:14" ht="18" customHeight="1" x14ac:dyDescent="0.25">
      <c r="B13" s="1521" t="s">
        <v>67</v>
      </c>
      <c r="C13" s="1522">
        <v>55032.833333333336</v>
      </c>
      <c r="D13" s="1523">
        <v>24550</v>
      </c>
      <c r="E13" s="1522">
        <v>67983.416666666672</v>
      </c>
      <c r="F13" s="1522">
        <v>29395</v>
      </c>
      <c r="G13" s="1522">
        <v>2535.6666666666665</v>
      </c>
      <c r="H13" s="1530">
        <v>179496.91666666666</v>
      </c>
      <c r="I13" s="916"/>
      <c r="J13" s="917"/>
      <c r="K13" s="918"/>
      <c r="L13" s="918"/>
      <c r="M13" s="882"/>
      <c r="N13" s="882"/>
    </row>
    <row r="14" spans="2:14" ht="18" customHeight="1" x14ac:dyDescent="0.25">
      <c r="B14" s="1521" t="s">
        <v>68</v>
      </c>
      <c r="C14" s="1522">
        <v>35460.5</v>
      </c>
      <c r="D14" s="1523">
        <v>8893.75</v>
      </c>
      <c r="E14" s="1522">
        <v>28146.333333333332</v>
      </c>
      <c r="F14" s="1522">
        <v>7623.5</v>
      </c>
      <c r="G14" s="1522">
        <v>2659</v>
      </c>
      <c r="H14" s="1530">
        <v>82783.083333333328</v>
      </c>
      <c r="I14" s="916"/>
      <c r="J14" s="917"/>
      <c r="K14" s="918"/>
      <c r="L14" s="918"/>
      <c r="M14" s="882"/>
      <c r="N14" s="882"/>
    </row>
    <row r="15" spans="2:14" ht="18" customHeight="1" x14ac:dyDescent="0.25">
      <c r="B15" s="1521" t="s">
        <v>69</v>
      </c>
      <c r="C15" s="1522">
        <v>24783.5</v>
      </c>
      <c r="D15" s="1523">
        <v>19195.75</v>
      </c>
      <c r="E15" s="1522">
        <v>41292.083333333336</v>
      </c>
      <c r="F15" s="1522">
        <v>3874.6666666666665</v>
      </c>
      <c r="G15" s="1522">
        <v>5741.833333333333</v>
      </c>
      <c r="H15" s="1530">
        <v>94887.833333333328</v>
      </c>
      <c r="I15" s="916"/>
      <c r="J15" s="917"/>
      <c r="K15" s="918"/>
      <c r="L15" s="918"/>
      <c r="M15" s="882"/>
      <c r="N15" s="882"/>
    </row>
    <row r="16" spans="2:14" ht="18" customHeight="1" x14ac:dyDescent="0.25">
      <c r="B16" s="1521" t="s">
        <v>70</v>
      </c>
      <c r="C16" s="1522">
        <v>44601.333333333336</v>
      </c>
      <c r="D16" s="1523">
        <v>43808.5</v>
      </c>
      <c r="E16" s="1522">
        <v>76702.416666666672</v>
      </c>
      <c r="F16" s="1522">
        <v>22760.583333333332</v>
      </c>
      <c r="G16" s="1522">
        <v>6612.166666666667</v>
      </c>
      <c r="H16" s="1530">
        <v>194485</v>
      </c>
      <c r="I16" s="916"/>
      <c r="J16" s="917"/>
      <c r="K16" s="918"/>
      <c r="L16" s="918"/>
      <c r="M16" s="882"/>
      <c r="N16" s="882"/>
    </row>
    <row r="17" spans="2:16" ht="18" customHeight="1" x14ac:dyDescent="0.25">
      <c r="B17" s="1521" t="s">
        <v>927</v>
      </c>
      <c r="C17" s="1522">
        <v>14933.5</v>
      </c>
      <c r="D17" s="1523">
        <v>17861.916666666668</v>
      </c>
      <c r="E17" s="1522">
        <v>33060.666666666664</v>
      </c>
      <c r="F17" s="1522">
        <v>19449.75</v>
      </c>
      <c r="G17" s="1522">
        <v>459.33333333333331</v>
      </c>
      <c r="H17" s="1530">
        <v>85765.166666666672</v>
      </c>
      <c r="I17" s="916"/>
      <c r="J17" s="917"/>
      <c r="K17" s="918"/>
      <c r="L17" s="918"/>
      <c r="M17" s="882"/>
      <c r="N17" s="882"/>
    </row>
    <row r="18" spans="2:16" ht="18" customHeight="1" x14ac:dyDescent="0.25">
      <c r="B18" s="1521" t="s">
        <v>963</v>
      </c>
      <c r="C18" s="1522">
        <v>13571.833333333334</v>
      </c>
      <c r="D18" s="1523">
        <v>6291</v>
      </c>
      <c r="E18" s="1522">
        <v>14441.416666666666</v>
      </c>
      <c r="F18" s="1522">
        <v>4777.083333333333</v>
      </c>
      <c r="G18" s="1522">
        <v>2528.0833333333335</v>
      </c>
      <c r="H18" s="1530">
        <v>41609.416666666664</v>
      </c>
      <c r="I18" s="916"/>
      <c r="J18" s="917"/>
      <c r="K18" s="918"/>
      <c r="L18" s="918"/>
      <c r="M18" s="882"/>
      <c r="N18" s="882"/>
    </row>
    <row r="19" spans="2:16" ht="18" customHeight="1" x14ac:dyDescent="0.25">
      <c r="B19" s="1521" t="s">
        <v>964</v>
      </c>
      <c r="C19" s="1522">
        <v>18618.5</v>
      </c>
      <c r="D19" s="1523">
        <v>16498.583333333332</v>
      </c>
      <c r="E19" s="1522">
        <v>31247.333333333332</v>
      </c>
      <c r="F19" s="1522">
        <v>6059.75</v>
      </c>
      <c r="G19" s="1522">
        <v>22.333333333333332</v>
      </c>
      <c r="H19" s="1530">
        <v>72446.5</v>
      </c>
      <c r="I19" s="916"/>
      <c r="J19" s="917"/>
      <c r="K19" s="918"/>
      <c r="L19" s="918"/>
      <c r="M19" s="882"/>
      <c r="N19" s="882"/>
    </row>
    <row r="20" spans="2:16" ht="18" customHeight="1" x14ac:dyDescent="0.25">
      <c r="B20" s="1521" t="s">
        <v>112</v>
      </c>
      <c r="C20" s="1522">
        <v>3104.8333333333335</v>
      </c>
      <c r="D20" s="1523">
        <v>929</v>
      </c>
      <c r="E20" s="1522">
        <v>2387.4166666666665</v>
      </c>
      <c r="F20" s="1522">
        <v>0</v>
      </c>
      <c r="G20" s="1522">
        <v>0</v>
      </c>
      <c r="H20" s="1530">
        <v>6421.25</v>
      </c>
      <c r="I20" s="916"/>
      <c r="J20" s="917"/>
      <c r="K20" s="918"/>
      <c r="L20" s="918"/>
      <c r="M20" s="882"/>
      <c r="N20" s="882"/>
    </row>
    <row r="21" spans="2:16" ht="18" customHeight="1" x14ac:dyDescent="0.25">
      <c r="B21" s="1521" t="s">
        <v>922</v>
      </c>
      <c r="C21" s="1522">
        <v>7182.583333333333</v>
      </c>
      <c r="D21" s="1523">
        <v>5858.166666666667</v>
      </c>
      <c r="E21" s="1522">
        <v>3373.4166666666665</v>
      </c>
      <c r="F21" s="1522">
        <v>47.5</v>
      </c>
      <c r="G21" s="1522">
        <v>0</v>
      </c>
      <c r="H21" s="1530">
        <v>16461.666666666668</v>
      </c>
      <c r="I21" s="916"/>
      <c r="J21" s="917"/>
      <c r="K21" s="918"/>
      <c r="L21" s="918"/>
      <c r="M21" s="882"/>
      <c r="N21" s="882"/>
    </row>
    <row r="22" spans="2:16" ht="18" customHeight="1" x14ac:dyDescent="0.25">
      <c r="B22" s="1521" t="s">
        <v>76</v>
      </c>
      <c r="C22" s="1522">
        <v>173285.41666666666</v>
      </c>
      <c r="D22" s="1523">
        <v>68702.25</v>
      </c>
      <c r="E22" s="1522">
        <v>215961.08333333334</v>
      </c>
      <c r="F22" s="1522">
        <v>33719.333333333336</v>
      </c>
      <c r="G22" s="1522">
        <v>8378.3333333333339</v>
      </c>
      <c r="H22" s="1530">
        <v>500046.41666666669</v>
      </c>
      <c r="I22" s="916"/>
      <c r="J22" s="917"/>
      <c r="K22" s="918"/>
      <c r="L22" s="918"/>
      <c r="M22" s="882"/>
      <c r="N22" s="882"/>
      <c r="O22" s="919"/>
      <c r="P22" s="919"/>
    </row>
    <row r="23" spans="2:16" ht="18" customHeight="1" x14ac:dyDescent="0.2">
      <c r="B23" s="1640" t="s">
        <v>913</v>
      </c>
      <c r="C23" s="1615">
        <v>442997.08333333331</v>
      </c>
      <c r="D23" s="1615">
        <v>253026.58333333334</v>
      </c>
      <c r="E23" s="1615">
        <v>591206.08333333337</v>
      </c>
      <c r="F23" s="1615">
        <v>130046.33333333333</v>
      </c>
      <c r="G23" s="1615">
        <v>29559.5</v>
      </c>
      <c r="H23" s="1615">
        <v>1446835.5833333333</v>
      </c>
      <c r="I23" s="916"/>
      <c r="J23" s="917"/>
      <c r="K23" s="919"/>
      <c r="L23" s="919"/>
      <c r="M23" s="919"/>
      <c r="N23" s="919"/>
    </row>
  </sheetData>
  <mergeCells count="4">
    <mergeCell ref="B2:H2"/>
    <mergeCell ref="B3:H3"/>
    <mergeCell ref="B4:H4"/>
    <mergeCell ref="B5:H5"/>
  </mergeCells>
  <hyperlinks>
    <hyperlink ref="I2" location="'Indice Total'!A75"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82"/>
  <sheetViews>
    <sheetView showGridLines="0" zoomScale="90" zoomScaleNormal="90" workbookViewId="0"/>
  </sheetViews>
  <sheetFormatPr baseColWidth="10" defaultRowHeight="25.5" customHeight="1" x14ac:dyDescent="0.2"/>
  <cols>
    <col min="1" max="1" width="23.7109375" style="906" customWidth="1"/>
    <col min="2" max="2" width="26.7109375" style="906" bestFit="1" customWidth="1"/>
    <col min="3" max="3" width="20.85546875" style="906" bestFit="1" customWidth="1"/>
    <col min="4" max="4" width="18.28515625" style="906" bestFit="1" customWidth="1"/>
    <col min="5" max="5" width="18.28515625" style="906" customWidth="1"/>
    <col min="6" max="6" width="18.42578125" style="906" bestFit="1" customWidth="1"/>
    <col min="7" max="7" width="17.7109375" style="906" customWidth="1"/>
    <col min="8" max="8" width="18.42578125" style="906" bestFit="1" customWidth="1"/>
    <col min="9" max="9" width="16.85546875" style="906" bestFit="1" customWidth="1"/>
    <col min="10" max="16384" width="11.42578125" style="906"/>
  </cols>
  <sheetData>
    <row r="1" spans="2:10" ht="42.95" customHeight="1" x14ac:dyDescent="0.2">
      <c r="I1" s="3"/>
    </row>
    <row r="2" spans="2:10" ht="25.5" customHeight="1" x14ac:dyDescent="0.2">
      <c r="B2" s="2012" t="s">
        <v>967</v>
      </c>
      <c r="C2" s="2012"/>
      <c r="D2" s="2012"/>
      <c r="E2" s="2012"/>
      <c r="F2" s="2012"/>
      <c r="G2" s="2012"/>
      <c r="H2" s="2012"/>
      <c r="I2" s="1539" t="s">
        <v>885</v>
      </c>
    </row>
    <row r="3" spans="2:10" ht="15.75" x14ac:dyDescent="0.25">
      <c r="B3" s="2027" t="s">
        <v>968</v>
      </c>
      <c r="C3" s="2027"/>
      <c r="D3" s="2027"/>
      <c r="E3" s="2027"/>
      <c r="F3" s="2027"/>
      <c r="G3" s="2027"/>
      <c r="H3" s="2027"/>
    </row>
    <row r="4" spans="2:10" ht="16.5" thickBot="1" x14ac:dyDescent="0.25">
      <c r="B4" s="2015">
        <v>2017</v>
      </c>
      <c r="C4" s="2015"/>
      <c r="D4" s="2015"/>
      <c r="E4" s="2015"/>
      <c r="F4" s="2015"/>
      <c r="G4" s="2015"/>
      <c r="H4" s="2015"/>
    </row>
    <row r="5" spans="2:10" ht="17.25" customHeight="1" x14ac:dyDescent="0.25">
      <c r="B5" s="920"/>
      <c r="C5" s="921"/>
      <c r="D5" s="920"/>
      <c r="E5" s="922"/>
      <c r="F5" s="922"/>
      <c r="G5" s="922"/>
      <c r="H5" s="922"/>
    </row>
    <row r="6" spans="2:10" ht="15.75" x14ac:dyDescent="0.25">
      <c r="B6" s="2028" t="s">
        <v>932</v>
      </c>
      <c r="C6" s="1586" t="s">
        <v>969</v>
      </c>
      <c r="D6" s="1586"/>
      <c r="E6" s="1586" t="s">
        <v>970</v>
      </c>
      <c r="F6" s="1586"/>
      <c r="G6" s="2030" t="s">
        <v>10</v>
      </c>
      <c r="H6" s="2031"/>
    </row>
    <row r="7" spans="2:10" ht="15.75" x14ac:dyDescent="0.25">
      <c r="B7" s="2029"/>
      <c r="C7" s="1630" t="s">
        <v>935</v>
      </c>
      <c r="D7" s="1630" t="s">
        <v>936</v>
      </c>
      <c r="E7" s="1630" t="s">
        <v>935</v>
      </c>
      <c r="F7" s="1630" t="s">
        <v>936</v>
      </c>
      <c r="G7" s="1631" t="s">
        <v>935</v>
      </c>
      <c r="H7" s="1632" t="s">
        <v>936</v>
      </c>
    </row>
    <row r="8" spans="2:10" ht="17.25" customHeight="1" x14ac:dyDescent="0.2">
      <c r="B8" s="923" t="s">
        <v>890</v>
      </c>
      <c r="C8" s="924">
        <v>1460162</v>
      </c>
      <c r="D8" s="924">
        <v>82389</v>
      </c>
      <c r="E8" s="924">
        <v>73</v>
      </c>
      <c r="F8" s="924">
        <v>0</v>
      </c>
      <c r="G8" s="1633">
        <v>1460235</v>
      </c>
      <c r="H8" s="1634">
        <v>82389</v>
      </c>
      <c r="I8" s="925"/>
      <c r="J8" s="925"/>
    </row>
    <row r="9" spans="2:10" ht="17.25" customHeight="1" x14ac:dyDescent="0.2">
      <c r="B9" s="866" t="s">
        <v>891</v>
      </c>
      <c r="C9" s="867">
        <v>110196</v>
      </c>
      <c r="D9" s="867">
        <v>48267</v>
      </c>
      <c r="E9" s="867">
        <v>0</v>
      </c>
      <c r="F9" s="867">
        <v>0</v>
      </c>
      <c r="G9" s="884">
        <v>110196</v>
      </c>
      <c r="H9" s="1625">
        <v>48267</v>
      </c>
      <c r="I9" s="925"/>
      <c r="J9" s="925"/>
    </row>
    <row r="10" spans="2:10" ht="17.25" customHeight="1" x14ac:dyDescent="0.2">
      <c r="B10" s="866" t="s">
        <v>892</v>
      </c>
      <c r="C10" s="867">
        <v>123669</v>
      </c>
      <c r="D10" s="867">
        <v>48813</v>
      </c>
      <c r="E10" s="867">
        <v>0</v>
      </c>
      <c r="F10" s="867">
        <v>0</v>
      </c>
      <c r="G10" s="884">
        <v>123669</v>
      </c>
      <c r="H10" s="1625">
        <v>48813</v>
      </c>
      <c r="I10" s="925"/>
      <c r="J10" s="925"/>
    </row>
    <row r="11" spans="2:10" ht="17.25" customHeight="1" x14ac:dyDescent="0.2">
      <c r="B11" s="866" t="s">
        <v>896</v>
      </c>
      <c r="C11" s="867">
        <v>41251</v>
      </c>
      <c r="D11" s="867">
        <v>28114</v>
      </c>
      <c r="E11" s="867">
        <v>0</v>
      </c>
      <c r="F11" s="867">
        <v>0</v>
      </c>
      <c r="G11" s="884">
        <v>41251</v>
      </c>
      <c r="H11" s="1625">
        <v>28114</v>
      </c>
      <c r="I11" s="925"/>
      <c r="J11" s="925"/>
    </row>
    <row r="12" spans="2:10" ht="17.25" customHeight="1" x14ac:dyDescent="0.2">
      <c r="B12" s="866" t="s">
        <v>894</v>
      </c>
      <c r="C12" s="867">
        <v>15326</v>
      </c>
      <c r="D12" s="867">
        <v>982</v>
      </c>
      <c r="E12" s="867">
        <v>0</v>
      </c>
      <c r="F12" s="867">
        <v>0</v>
      </c>
      <c r="G12" s="884">
        <v>15326</v>
      </c>
      <c r="H12" s="1625">
        <v>982</v>
      </c>
      <c r="I12" s="925"/>
      <c r="J12" s="925"/>
    </row>
    <row r="13" spans="2:10" ht="17.25" customHeight="1" x14ac:dyDescent="0.2">
      <c r="B13" s="926" t="s">
        <v>122</v>
      </c>
      <c r="C13" s="1635">
        <v>1750604</v>
      </c>
      <c r="D13" s="1635">
        <v>208565</v>
      </c>
      <c r="E13" s="1635">
        <v>73</v>
      </c>
      <c r="F13" s="1636">
        <v>0</v>
      </c>
      <c r="G13" s="1635">
        <v>1750677</v>
      </c>
      <c r="H13" s="1637">
        <v>208565</v>
      </c>
      <c r="I13" s="925"/>
      <c r="J13" s="925"/>
    </row>
    <row r="14" spans="2:10" ht="15" customHeight="1" x14ac:dyDescent="0.2">
      <c r="B14" s="927"/>
      <c r="C14" s="850"/>
      <c r="D14" s="850"/>
      <c r="E14" s="850"/>
      <c r="F14" s="850"/>
      <c r="G14" s="850"/>
      <c r="H14" s="850"/>
    </row>
    <row r="15" spans="2:10" ht="15" customHeight="1" x14ac:dyDescent="0.2">
      <c r="B15" s="928"/>
      <c r="C15" s="855"/>
      <c r="D15" s="850"/>
      <c r="E15" s="850"/>
      <c r="F15" s="850"/>
      <c r="G15" s="850"/>
      <c r="H15" s="929"/>
    </row>
    <row r="16" spans="2:10" ht="25.5" customHeight="1" x14ac:dyDescent="0.2">
      <c r="B16" s="2012" t="s">
        <v>971</v>
      </c>
      <c r="C16" s="2012"/>
      <c r="D16" s="2012"/>
      <c r="E16" s="2012"/>
      <c r="F16" s="2012"/>
      <c r="G16" s="2012"/>
      <c r="H16" s="2012"/>
      <c r="I16" s="1539" t="s">
        <v>885</v>
      </c>
    </row>
    <row r="17" spans="2:10" ht="15.75" x14ac:dyDescent="0.25">
      <c r="B17" s="2027" t="s">
        <v>972</v>
      </c>
      <c r="C17" s="2027"/>
      <c r="D17" s="2027"/>
      <c r="E17" s="2027"/>
      <c r="F17" s="2027"/>
      <c r="G17" s="2027"/>
      <c r="H17" s="2027"/>
    </row>
    <row r="18" spans="2:10" ht="15" x14ac:dyDescent="0.2">
      <c r="B18" s="2032" t="s">
        <v>973</v>
      </c>
      <c r="C18" s="2032"/>
      <c r="D18" s="2032"/>
      <c r="E18" s="2032"/>
      <c r="F18" s="2032"/>
      <c r="G18" s="2032"/>
      <c r="H18" s="2032"/>
    </row>
    <row r="19" spans="2:10" ht="16.5" thickBot="1" x14ac:dyDescent="0.25">
      <c r="B19" s="2015">
        <v>2017</v>
      </c>
      <c r="C19" s="2015"/>
      <c r="D19" s="2015"/>
      <c r="E19" s="2015"/>
      <c r="F19" s="2015"/>
      <c r="G19" s="2015"/>
      <c r="H19" s="2015"/>
    </row>
    <row r="20" spans="2:10" ht="19.5" customHeight="1" x14ac:dyDescent="0.2">
      <c r="B20" s="2032"/>
      <c r="C20" s="2032"/>
      <c r="D20" s="2032"/>
      <c r="E20" s="2032"/>
      <c r="F20" s="2032"/>
      <c r="G20" s="2032"/>
      <c r="H20" s="2032"/>
    </row>
    <row r="21" spans="2:10" ht="20.25" customHeight="1" x14ac:dyDescent="0.25">
      <c r="B21" s="2028" t="s">
        <v>932</v>
      </c>
      <c r="C21" s="1586" t="s">
        <v>969</v>
      </c>
      <c r="D21" s="1586"/>
      <c r="E21" s="1586" t="s">
        <v>970</v>
      </c>
      <c r="F21" s="1586"/>
      <c r="G21" s="2033" t="s">
        <v>10</v>
      </c>
      <c r="H21" s="2034"/>
    </row>
    <row r="22" spans="2:10" ht="18.75" customHeight="1" x14ac:dyDescent="0.25">
      <c r="B22" s="2029" t="s">
        <v>932</v>
      </c>
      <c r="C22" s="1503" t="s">
        <v>935</v>
      </c>
      <c r="D22" s="1503" t="s">
        <v>936</v>
      </c>
      <c r="E22" s="1503" t="s">
        <v>935</v>
      </c>
      <c r="F22" s="1503" t="s">
        <v>936</v>
      </c>
      <c r="G22" s="1503" t="s">
        <v>935</v>
      </c>
      <c r="H22" s="1504" t="s">
        <v>936</v>
      </c>
    </row>
    <row r="23" spans="2:10" ht="17.25" customHeight="1" x14ac:dyDescent="0.2">
      <c r="B23" s="852" t="s">
        <v>890</v>
      </c>
      <c r="C23" s="1742">
        <v>824881.46286200022</v>
      </c>
      <c r="D23" s="1742">
        <v>70172.135307999997</v>
      </c>
      <c r="E23" s="1742">
        <v>1848.538</v>
      </c>
      <c r="F23" s="1742">
        <v>0</v>
      </c>
      <c r="G23" s="1619">
        <v>826730.00086200016</v>
      </c>
      <c r="H23" s="1626">
        <v>70172.135307999997</v>
      </c>
      <c r="I23" s="925"/>
      <c r="J23" s="925"/>
    </row>
    <row r="24" spans="2:10" ht="17.25" customHeight="1" x14ac:dyDescent="0.2">
      <c r="B24" s="852" t="s">
        <v>891</v>
      </c>
      <c r="C24" s="1743">
        <v>175304</v>
      </c>
      <c r="D24" s="1743">
        <v>46957</v>
      </c>
      <c r="E24" s="1743">
        <v>0</v>
      </c>
      <c r="F24" s="1743">
        <v>0</v>
      </c>
      <c r="G24" s="1620">
        <v>175304</v>
      </c>
      <c r="H24" s="1626">
        <v>46957</v>
      </c>
      <c r="I24" s="925"/>
      <c r="J24" s="925"/>
    </row>
    <row r="25" spans="2:10" ht="17.25" customHeight="1" x14ac:dyDescent="0.2">
      <c r="B25" s="852" t="s">
        <v>892</v>
      </c>
      <c r="C25" s="1743">
        <v>94494.634176000007</v>
      </c>
      <c r="D25" s="1743">
        <v>102871.08609</v>
      </c>
      <c r="E25" s="1743">
        <v>0</v>
      </c>
      <c r="F25" s="1743">
        <v>0</v>
      </c>
      <c r="G25" s="1620">
        <v>94494.634176000007</v>
      </c>
      <c r="H25" s="1626">
        <v>102871.08609</v>
      </c>
      <c r="I25" s="925"/>
      <c r="J25" s="925"/>
    </row>
    <row r="26" spans="2:10" ht="17.25" customHeight="1" x14ac:dyDescent="0.2">
      <c r="B26" s="852" t="s">
        <v>896</v>
      </c>
      <c r="C26" s="1743">
        <v>54790.97999</v>
      </c>
      <c r="D26" s="1743">
        <v>23613.115295</v>
      </c>
      <c r="E26" s="1743">
        <v>0</v>
      </c>
      <c r="F26" s="1743">
        <v>0</v>
      </c>
      <c r="G26" s="1620">
        <v>54790.97999</v>
      </c>
      <c r="H26" s="1626">
        <v>23613.115295</v>
      </c>
      <c r="I26" s="925"/>
      <c r="J26" s="925"/>
    </row>
    <row r="27" spans="2:10" ht="17.25" customHeight="1" x14ac:dyDescent="0.2">
      <c r="B27" s="856" t="s">
        <v>894</v>
      </c>
      <c r="C27" s="1744">
        <v>16502</v>
      </c>
      <c r="D27" s="1744">
        <v>374</v>
      </c>
      <c r="E27" s="1744">
        <v>0</v>
      </c>
      <c r="F27" s="1744">
        <v>0</v>
      </c>
      <c r="G27" s="1627">
        <v>16502</v>
      </c>
      <c r="H27" s="1628">
        <v>374</v>
      </c>
      <c r="I27" s="925"/>
      <c r="J27" s="925"/>
    </row>
    <row r="28" spans="2:10" ht="17.25" customHeight="1" x14ac:dyDescent="0.2">
      <c r="B28" s="909" t="s">
        <v>122</v>
      </c>
      <c r="C28" s="1635">
        <v>1165973.077028</v>
      </c>
      <c r="D28" s="1635">
        <v>243987.33669299999</v>
      </c>
      <c r="E28" s="1635">
        <v>1848.538</v>
      </c>
      <c r="F28" s="1636">
        <v>0</v>
      </c>
      <c r="G28" s="1635">
        <v>1167821.615028</v>
      </c>
      <c r="H28" s="1637">
        <v>243987.33669299999</v>
      </c>
      <c r="I28" s="925"/>
      <c r="J28" s="925"/>
    </row>
    <row r="29" spans="2:10" ht="15" customHeight="1" x14ac:dyDescent="0.2">
      <c r="B29" s="845"/>
      <c r="C29" s="846"/>
      <c r="D29" s="846"/>
      <c r="E29" s="846"/>
      <c r="F29" s="846"/>
      <c r="G29" s="846"/>
      <c r="H29" s="846"/>
    </row>
    <row r="30" spans="2:10" ht="15" customHeight="1" x14ac:dyDescent="0.2">
      <c r="B30" s="919"/>
      <c r="C30" s="919"/>
      <c r="D30" s="919"/>
      <c r="E30" s="919"/>
      <c r="F30" s="919"/>
      <c r="G30" s="919"/>
      <c r="H30" s="919"/>
    </row>
    <row r="31" spans="2:10" ht="25.5" customHeight="1" x14ac:dyDescent="0.2">
      <c r="B31" s="2012" t="s">
        <v>974</v>
      </c>
      <c r="C31" s="2012"/>
      <c r="D31" s="2012"/>
      <c r="E31" s="2012"/>
      <c r="F31" s="2012"/>
      <c r="G31" s="2012"/>
      <c r="H31" s="2012"/>
      <c r="I31" s="1539" t="s">
        <v>885</v>
      </c>
    </row>
    <row r="32" spans="2:10" ht="15.75" x14ac:dyDescent="0.25">
      <c r="B32" s="2027" t="s">
        <v>975</v>
      </c>
      <c r="C32" s="2027"/>
      <c r="D32" s="2027"/>
      <c r="E32" s="2027"/>
      <c r="F32" s="2027"/>
      <c r="G32" s="2027"/>
      <c r="H32" s="2027"/>
      <c r="I32" s="3"/>
    </row>
    <row r="33" spans="2:9" ht="16.5" thickBot="1" x14ac:dyDescent="0.25">
      <c r="B33" s="2015">
        <v>2017</v>
      </c>
      <c r="C33" s="2015"/>
      <c r="D33" s="2015"/>
      <c r="E33" s="2015"/>
      <c r="F33" s="2015"/>
      <c r="G33" s="2015"/>
      <c r="H33" s="2015"/>
    </row>
    <row r="34" spans="2:9" ht="21" customHeight="1" x14ac:dyDescent="0.2"/>
    <row r="35" spans="2:9" ht="25.5" customHeight="1" x14ac:dyDescent="0.25">
      <c r="B35" s="1358" t="s">
        <v>976</v>
      </c>
      <c r="C35" s="1357" t="s">
        <v>940</v>
      </c>
      <c r="D35" s="1357" t="s">
        <v>941</v>
      </c>
      <c r="E35" s="1357" t="s">
        <v>942</v>
      </c>
      <c r="F35" s="1357" t="s">
        <v>943</v>
      </c>
      <c r="G35" s="1357" t="s">
        <v>907</v>
      </c>
      <c r="H35" s="1585" t="s">
        <v>944</v>
      </c>
    </row>
    <row r="36" spans="2:9" ht="18" customHeight="1" x14ac:dyDescent="0.2">
      <c r="B36" s="930" t="s">
        <v>977</v>
      </c>
      <c r="C36" s="853">
        <v>839135.21595627244</v>
      </c>
      <c r="D36" s="853">
        <v>67</v>
      </c>
      <c r="E36" s="853">
        <v>2917</v>
      </c>
      <c r="F36" s="853">
        <v>66</v>
      </c>
      <c r="G36" s="853">
        <v>3776</v>
      </c>
      <c r="H36" s="1629">
        <v>845961.21595627244</v>
      </c>
    </row>
    <row r="37" spans="2:9" ht="18" customHeight="1" x14ac:dyDescent="0.2">
      <c r="B37" s="930" t="s">
        <v>978</v>
      </c>
      <c r="C37" s="853">
        <v>203819.80903215095</v>
      </c>
      <c r="D37" s="853">
        <v>638</v>
      </c>
      <c r="E37" s="853">
        <v>25905</v>
      </c>
      <c r="F37" s="853">
        <v>915</v>
      </c>
      <c r="G37" s="853">
        <v>392</v>
      </c>
      <c r="H37" s="1620">
        <v>231669.80903215095</v>
      </c>
    </row>
    <row r="38" spans="2:9" ht="18" customHeight="1" x14ac:dyDescent="0.2">
      <c r="B38" s="930" t="s">
        <v>979</v>
      </c>
      <c r="C38" s="853">
        <v>163559.27893254746</v>
      </c>
      <c r="D38" s="853">
        <v>34849</v>
      </c>
      <c r="E38" s="853">
        <v>29917</v>
      </c>
      <c r="F38" s="853">
        <v>20946</v>
      </c>
      <c r="G38" s="853">
        <v>3189</v>
      </c>
      <c r="H38" s="1620">
        <v>252460.27893254746</v>
      </c>
    </row>
    <row r="39" spans="2:9" ht="18" customHeight="1" x14ac:dyDescent="0.2">
      <c r="B39" s="930" t="s">
        <v>980</v>
      </c>
      <c r="C39" s="853">
        <v>151715.82792814643</v>
      </c>
      <c r="D39" s="853">
        <v>44718</v>
      </c>
      <c r="E39" s="853">
        <v>48411</v>
      </c>
      <c r="F39" s="853">
        <v>18547</v>
      </c>
      <c r="G39" s="853">
        <v>3062</v>
      </c>
      <c r="H39" s="1620">
        <v>266453.82792814646</v>
      </c>
    </row>
    <row r="40" spans="2:9" ht="18" customHeight="1" x14ac:dyDescent="0.2">
      <c r="B40" s="930" t="s">
        <v>981</v>
      </c>
      <c r="C40" s="853">
        <v>167502.09363168114</v>
      </c>
      <c r="D40" s="853">
        <v>71388</v>
      </c>
      <c r="E40" s="853">
        <v>58243</v>
      </c>
      <c r="F40" s="853">
        <v>27833</v>
      </c>
      <c r="G40" s="853">
        <v>5465</v>
      </c>
      <c r="H40" s="1620">
        <v>330431.09363168117</v>
      </c>
    </row>
    <row r="41" spans="2:9" ht="18" customHeight="1" x14ac:dyDescent="0.2">
      <c r="B41" s="931" t="s">
        <v>982</v>
      </c>
      <c r="C41" s="857">
        <v>16891.774519201459</v>
      </c>
      <c r="D41" s="857">
        <v>6803</v>
      </c>
      <c r="E41" s="857">
        <v>7089</v>
      </c>
      <c r="F41" s="857">
        <v>1058</v>
      </c>
      <c r="G41" s="857">
        <v>424</v>
      </c>
      <c r="H41" s="1627">
        <v>32265.774519201459</v>
      </c>
    </row>
    <row r="42" spans="2:9" ht="18" customHeight="1" x14ac:dyDescent="0.2">
      <c r="B42" s="909" t="s">
        <v>122</v>
      </c>
      <c r="C42" s="1638">
        <v>1542623.9999999995</v>
      </c>
      <c r="D42" s="1638">
        <v>158463</v>
      </c>
      <c r="E42" s="1638">
        <v>172482</v>
      </c>
      <c r="F42" s="1638">
        <v>69365</v>
      </c>
      <c r="G42" s="1638">
        <v>16308</v>
      </c>
      <c r="H42" s="1639">
        <v>1959241.9999999995</v>
      </c>
    </row>
    <row r="43" spans="2:9" ht="15" customHeight="1" x14ac:dyDescent="0.2">
      <c r="B43" s="932"/>
      <c r="C43" s="932"/>
      <c r="D43" s="932"/>
      <c r="E43" s="932"/>
      <c r="F43" s="932"/>
      <c r="G43" s="932"/>
      <c r="H43" s="932"/>
    </row>
    <row r="44" spans="2:9" ht="15" customHeight="1" x14ac:dyDescent="0.25">
      <c r="B44" s="932"/>
      <c r="C44" s="932"/>
      <c r="F44" s="933"/>
    </row>
    <row r="45" spans="2:9" ht="25.5" customHeight="1" x14ac:dyDescent="0.2">
      <c r="B45" s="2012" t="s">
        <v>983</v>
      </c>
      <c r="C45" s="2012"/>
      <c r="D45" s="2012"/>
      <c r="E45" s="2012"/>
      <c r="F45" s="2012"/>
      <c r="G45" s="2012"/>
      <c r="H45" s="2012"/>
      <c r="I45" s="1539" t="s">
        <v>885</v>
      </c>
    </row>
    <row r="46" spans="2:9" ht="15.75" x14ac:dyDescent="0.25">
      <c r="B46" s="2027" t="s">
        <v>984</v>
      </c>
      <c r="C46" s="2027"/>
      <c r="D46" s="2027"/>
      <c r="E46" s="2027"/>
      <c r="F46" s="2027"/>
      <c r="G46" s="2027"/>
      <c r="H46" s="2027"/>
      <c r="I46" s="1539"/>
    </row>
    <row r="47" spans="2:9" ht="15" x14ac:dyDescent="0.2">
      <c r="B47" s="2032" t="s">
        <v>973</v>
      </c>
      <c r="C47" s="2032"/>
      <c r="D47" s="2032"/>
      <c r="E47" s="2032"/>
      <c r="F47" s="2032"/>
      <c r="G47" s="2032"/>
      <c r="H47" s="2032"/>
      <c r="I47" s="3"/>
    </row>
    <row r="48" spans="2:9" ht="16.5" thickBot="1" x14ac:dyDescent="0.25">
      <c r="B48" s="2015">
        <v>2017</v>
      </c>
      <c r="C48" s="2015"/>
      <c r="D48" s="2015"/>
      <c r="E48" s="2015"/>
      <c r="F48" s="2015"/>
      <c r="G48" s="2015"/>
      <c r="H48" s="2015"/>
    </row>
    <row r="49" spans="2:8" ht="15" x14ac:dyDescent="0.2"/>
    <row r="50" spans="2:8" ht="33" customHeight="1" x14ac:dyDescent="0.25">
      <c r="B50" s="1582" t="s">
        <v>976</v>
      </c>
      <c r="C50" s="1583" t="s">
        <v>940</v>
      </c>
      <c r="D50" s="1583" t="s">
        <v>941</v>
      </c>
      <c r="E50" s="1583" t="s">
        <v>942</v>
      </c>
      <c r="F50" s="1583" t="s">
        <v>943</v>
      </c>
      <c r="G50" s="1583" t="s">
        <v>907</v>
      </c>
      <c r="H50" s="1584" t="s">
        <v>944</v>
      </c>
    </row>
    <row r="51" spans="2:8" ht="17.25" customHeight="1" x14ac:dyDescent="0.2">
      <c r="B51" s="930" t="s">
        <v>977</v>
      </c>
      <c r="C51" s="853">
        <v>24075.351943135985</v>
      </c>
      <c r="D51" s="853">
        <v>2.5944799999999999</v>
      </c>
      <c r="E51" s="853">
        <v>48.127513999999998</v>
      </c>
      <c r="F51" s="853">
        <v>2</v>
      </c>
      <c r="G51" s="853">
        <v>67</v>
      </c>
      <c r="H51" s="1629">
        <v>24195.073937135985</v>
      </c>
    </row>
    <row r="52" spans="2:8" ht="17.25" customHeight="1" x14ac:dyDescent="0.2">
      <c r="B52" s="930" t="s">
        <v>978</v>
      </c>
      <c r="C52" s="853">
        <v>16393.536469819432</v>
      </c>
      <c r="D52" s="853">
        <v>46.662002000000001</v>
      </c>
      <c r="E52" s="853">
        <v>2340.5806980000002</v>
      </c>
      <c r="F52" s="853">
        <v>76</v>
      </c>
      <c r="G52" s="853">
        <v>24</v>
      </c>
      <c r="H52" s="1620">
        <v>18880.779169819434</v>
      </c>
    </row>
    <row r="53" spans="2:8" ht="17.25" customHeight="1" x14ac:dyDescent="0.2">
      <c r="B53" s="930" t="s">
        <v>979</v>
      </c>
      <c r="C53" s="853">
        <v>76346.103162074825</v>
      </c>
      <c r="D53" s="853">
        <v>10063.756520000001</v>
      </c>
      <c r="E53" s="853">
        <v>8522.6012229999997</v>
      </c>
      <c r="F53" s="853">
        <v>5356</v>
      </c>
      <c r="G53" s="853">
        <v>883</v>
      </c>
      <c r="H53" s="1620">
        <v>101171.46090507483</v>
      </c>
    </row>
    <row r="54" spans="2:8" ht="17.25" customHeight="1" x14ac:dyDescent="0.2">
      <c r="B54" s="930" t="s">
        <v>980</v>
      </c>
      <c r="C54" s="853">
        <v>160548.9115997623</v>
      </c>
      <c r="D54" s="853">
        <v>29110.642548</v>
      </c>
      <c r="E54" s="853">
        <v>31776.209422</v>
      </c>
      <c r="F54" s="853">
        <v>12408</v>
      </c>
      <c r="G54" s="853">
        <v>2037</v>
      </c>
      <c r="H54" s="1620">
        <v>235880.76356976229</v>
      </c>
    </row>
    <row r="55" spans="2:8" ht="17.25" customHeight="1" x14ac:dyDescent="0.2">
      <c r="B55" s="930" t="s">
        <v>981</v>
      </c>
      <c r="C55" s="853">
        <v>466901.53835146839</v>
      </c>
      <c r="D55" s="853">
        <v>135917</v>
      </c>
      <c r="E55" s="853">
        <v>106577.805001</v>
      </c>
      <c r="F55" s="853">
        <v>53261</v>
      </c>
      <c r="G55" s="853">
        <v>10931</v>
      </c>
      <c r="H55" s="1620">
        <v>773588.34335246845</v>
      </c>
    </row>
    <row r="56" spans="2:8" ht="17.25" customHeight="1" x14ac:dyDescent="0.2">
      <c r="B56" s="931" t="s">
        <v>982</v>
      </c>
      <c r="C56" s="857">
        <v>152636.69464373926</v>
      </c>
      <c r="D56" s="857">
        <v>47120.139994999998</v>
      </c>
      <c r="E56" s="857">
        <v>48100.396402999999</v>
      </c>
      <c r="F56" s="857">
        <v>7301</v>
      </c>
      <c r="G56" s="857">
        <v>2934</v>
      </c>
      <c r="H56" s="1627">
        <v>258092.23104173926</v>
      </c>
    </row>
    <row r="57" spans="2:8" ht="17.25" customHeight="1" x14ac:dyDescent="0.2">
      <c r="B57" s="909" t="s">
        <v>122</v>
      </c>
      <c r="C57" s="1638">
        <v>896902.13617000019</v>
      </c>
      <c r="D57" s="1638">
        <v>222261</v>
      </c>
      <c r="E57" s="1638">
        <v>197365.72026100001</v>
      </c>
      <c r="F57" s="1638">
        <v>78404</v>
      </c>
      <c r="G57" s="1638">
        <v>16876</v>
      </c>
      <c r="H57" s="1639">
        <v>1411808.8564309999</v>
      </c>
    </row>
    <row r="58" spans="2:8" ht="25.5" customHeight="1" x14ac:dyDescent="0.2">
      <c r="B58" s="845"/>
      <c r="C58" s="934"/>
      <c r="D58" s="934"/>
      <c r="E58" s="934"/>
      <c r="F58" s="934"/>
      <c r="G58" s="934"/>
      <c r="H58" s="934"/>
    </row>
    <row r="59" spans="2:8" ht="25.5" customHeight="1" x14ac:dyDescent="0.2">
      <c r="B59" s="845"/>
      <c r="C59" s="934"/>
      <c r="D59" s="934"/>
      <c r="E59" s="934"/>
      <c r="F59" s="934"/>
      <c r="G59" s="934"/>
      <c r="H59" s="934"/>
    </row>
    <row r="60" spans="2:8" ht="25.5" customHeight="1" x14ac:dyDescent="0.2">
      <c r="B60" s="845"/>
      <c r="C60" s="934"/>
      <c r="D60" s="934"/>
      <c r="E60" s="934"/>
      <c r="F60" s="934"/>
      <c r="G60" s="934"/>
      <c r="H60" s="934"/>
    </row>
    <row r="61" spans="2:8" ht="25.5" customHeight="1" x14ac:dyDescent="0.2">
      <c r="B61" s="845"/>
      <c r="C61" s="934"/>
      <c r="D61" s="934"/>
      <c r="E61" s="934"/>
      <c r="F61" s="934"/>
      <c r="G61" s="934"/>
      <c r="H61" s="934"/>
    </row>
    <row r="62" spans="2:8" ht="25.5" customHeight="1" x14ac:dyDescent="0.2">
      <c r="B62" s="845"/>
      <c r="C62" s="934"/>
      <c r="D62" s="934"/>
      <c r="E62" s="934"/>
      <c r="F62" s="934"/>
      <c r="G62" s="934"/>
      <c r="H62" s="934"/>
    </row>
    <row r="63" spans="2:8" ht="25.5" customHeight="1" x14ac:dyDescent="0.2">
      <c r="B63" s="845"/>
      <c r="C63" s="934"/>
      <c r="D63" s="934"/>
      <c r="E63" s="934"/>
      <c r="F63" s="934"/>
      <c r="G63" s="934"/>
      <c r="H63" s="934"/>
    </row>
    <row r="64" spans="2:8" ht="25.5" customHeight="1" x14ac:dyDescent="0.2">
      <c r="B64" s="845"/>
      <c r="C64" s="934"/>
      <c r="D64" s="934"/>
      <c r="E64" s="934"/>
      <c r="F64" s="934"/>
      <c r="G64" s="934"/>
      <c r="H64" s="934"/>
    </row>
    <row r="65" spans="2:8" ht="25.5" customHeight="1" x14ac:dyDescent="0.2">
      <c r="B65" s="845"/>
      <c r="C65" s="934"/>
      <c r="D65" s="934"/>
      <c r="E65" s="934"/>
      <c r="F65" s="934"/>
      <c r="G65" s="934"/>
      <c r="H65" s="934"/>
    </row>
    <row r="66" spans="2:8" ht="25.5" customHeight="1" x14ac:dyDescent="0.2">
      <c r="B66" s="845"/>
      <c r="C66" s="934"/>
      <c r="D66" s="934"/>
      <c r="E66" s="934"/>
      <c r="F66" s="934"/>
      <c r="G66" s="934"/>
      <c r="H66" s="934"/>
    </row>
    <row r="67" spans="2:8" ht="25.5" customHeight="1" x14ac:dyDescent="0.2">
      <c r="B67" s="845"/>
      <c r="C67" s="934"/>
      <c r="D67" s="934"/>
      <c r="E67" s="934"/>
      <c r="F67" s="934"/>
      <c r="G67" s="934"/>
      <c r="H67" s="934"/>
    </row>
    <row r="68" spans="2:8" ht="25.5" customHeight="1" x14ac:dyDescent="0.2">
      <c r="B68" s="845"/>
      <c r="C68" s="934"/>
      <c r="D68" s="934"/>
      <c r="E68" s="934"/>
      <c r="F68" s="934"/>
      <c r="G68" s="934"/>
      <c r="H68" s="934"/>
    </row>
    <row r="69" spans="2:8" ht="25.5" customHeight="1" x14ac:dyDescent="0.2">
      <c r="B69" s="845"/>
      <c r="C69" s="934"/>
      <c r="D69" s="934"/>
      <c r="E69" s="934"/>
      <c r="F69" s="934"/>
      <c r="G69" s="934"/>
      <c r="H69" s="934"/>
    </row>
    <row r="70" spans="2:8" ht="25.5" customHeight="1" x14ac:dyDescent="0.2">
      <c r="B70" s="845"/>
      <c r="C70" s="934"/>
      <c r="D70" s="934"/>
      <c r="E70" s="934"/>
      <c r="F70" s="934"/>
      <c r="G70" s="934"/>
      <c r="H70" s="934"/>
    </row>
    <row r="71" spans="2:8" ht="25.5" customHeight="1" x14ac:dyDescent="0.2">
      <c r="B71" s="845"/>
      <c r="C71" s="934"/>
      <c r="D71" s="934"/>
      <c r="E71" s="934"/>
      <c r="F71" s="934"/>
      <c r="G71" s="934"/>
      <c r="H71" s="934"/>
    </row>
    <row r="72" spans="2:8" ht="25.5" customHeight="1" x14ac:dyDescent="0.2">
      <c r="B72" s="845"/>
      <c r="C72" s="934"/>
      <c r="D72" s="934"/>
      <c r="E72" s="934"/>
      <c r="F72" s="934"/>
      <c r="G72" s="934"/>
      <c r="H72" s="934"/>
    </row>
    <row r="73" spans="2:8" ht="25.5" customHeight="1" x14ac:dyDescent="0.2">
      <c r="B73" s="845"/>
      <c r="C73" s="934"/>
      <c r="D73" s="934"/>
      <c r="E73" s="934"/>
      <c r="F73" s="934"/>
      <c r="G73" s="934"/>
      <c r="H73" s="934"/>
    </row>
    <row r="74" spans="2:8" ht="25.5" customHeight="1" x14ac:dyDescent="0.2">
      <c r="B74" s="845"/>
      <c r="C74" s="934"/>
      <c r="D74" s="934"/>
      <c r="E74" s="934"/>
      <c r="F74" s="934"/>
      <c r="G74" s="934"/>
      <c r="H74" s="934"/>
    </row>
    <row r="75" spans="2:8" ht="25.5" customHeight="1" x14ac:dyDescent="0.2">
      <c r="B75" s="845"/>
      <c r="C75" s="934"/>
      <c r="D75" s="934"/>
      <c r="E75" s="934"/>
      <c r="F75" s="934"/>
      <c r="G75" s="934"/>
      <c r="H75" s="934"/>
    </row>
    <row r="76" spans="2:8" ht="25.5" customHeight="1" x14ac:dyDescent="0.2">
      <c r="B76" s="845"/>
      <c r="C76" s="934"/>
      <c r="D76" s="934"/>
      <c r="E76" s="934"/>
      <c r="F76" s="934"/>
      <c r="G76" s="934"/>
      <c r="H76" s="934"/>
    </row>
    <row r="77" spans="2:8" ht="25.5" customHeight="1" x14ac:dyDescent="0.2">
      <c r="B77" s="845"/>
      <c r="C77" s="934"/>
      <c r="D77" s="934"/>
      <c r="E77" s="934"/>
      <c r="F77" s="934"/>
      <c r="G77" s="934"/>
      <c r="H77" s="934"/>
    </row>
    <row r="78" spans="2:8" ht="25.5" customHeight="1" x14ac:dyDescent="0.2">
      <c r="B78" s="845"/>
      <c r="C78" s="934"/>
      <c r="D78" s="934"/>
      <c r="E78" s="934"/>
      <c r="F78" s="934"/>
      <c r="G78" s="934"/>
      <c r="H78" s="934"/>
    </row>
    <row r="79" spans="2:8" ht="25.5" customHeight="1" x14ac:dyDescent="0.2">
      <c r="B79" s="845"/>
      <c r="C79" s="934"/>
      <c r="D79" s="934"/>
      <c r="E79" s="934"/>
      <c r="F79" s="934"/>
      <c r="G79" s="934"/>
      <c r="H79" s="934"/>
    </row>
    <row r="80" spans="2:8" ht="25.5" customHeight="1" x14ac:dyDescent="0.2">
      <c r="B80" s="845"/>
      <c r="C80" s="934"/>
      <c r="D80" s="934"/>
      <c r="E80" s="934"/>
      <c r="F80" s="934"/>
      <c r="G80" s="934"/>
      <c r="H80" s="934"/>
    </row>
    <row r="81" spans="2:8" ht="25.5" customHeight="1" x14ac:dyDescent="0.2">
      <c r="B81" s="845"/>
      <c r="C81" s="934"/>
      <c r="D81" s="934"/>
      <c r="E81" s="934"/>
      <c r="F81" s="934"/>
      <c r="G81" s="934"/>
      <c r="H81" s="934"/>
    </row>
    <row r="82" spans="2:8" ht="25.5" customHeight="1" x14ac:dyDescent="0.25">
      <c r="B82" s="932"/>
      <c r="C82" s="932"/>
      <c r="F82" s="933"/>
    </row>
  </sheetData>
  <mergeCells count="19">
    <mergeCell ref="B48:H48"/>
    <mergeCell ref="B31:H31"/>
    <mergeCell ref="B32:H32"/>
    <mergeCell ref="B33:H33"/>
    <mergeCell ref="B45:H45"/>
    <mergeCell ref="B46:H46"/>
    <mergeCell ref="B47:H47"/>
    <mergeCell ref="B17:H17"/>
    <mergeCell ref="B18:H18"/>
    <mergeCell ref="B19:H19"/>
    <mergeCell ref="B20:H20"/>
    <mergeCell ref="B21:B22"/>
    <mergeCell ref="G21:H21"/>
    <mergeCell ref="B16:H16"/>
    <mergeCell ref="B2:H2"/>
    <mergeCell ref="B3:H3"/>
    <mergeCell ref="B4:H4"/>
    <mergeCell ref="B6:B7"/>
    <mergeCell ref="G6:H6"/>
  </mergeCells>
  <hyperlinks>
    <hyperlink ref="I2" location="'Indice Total'!A75" display="Volver"/>
    <hyperlink ref="I16" location="'Indice Total'!A75" display="Volver"/>
    <hyperlink ref="I31" location="'Indice Total'!A75" display="Volver"/>
    <hyperlink ref="I45"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C1:H30"/>
  <sheetViews>
    <sheetView showGridLines="0" zoomScale="90" zoomScaleNormal="90" workbookViewId="0"/>
  </sheetViews>
  <sheetFormatPr baseColWidth="10" defaultColWidth="10.28515625" defaultRowHeight="15" x14ac:dyDescent="0.2"/>
  <cols>
    <col min="1" max="1" width="23.7109375" style="839" customWidth="1"/>
    <col min="2" max="2" width="6.28515625" style="839" customWidth="1"/>
    <col min="3" max="3" width="24" style="839" customWidth="1"/>
    <col min="4" max="5" width="16.42578125" style="839" customWidth="1"/>
    <col min="6" max="6" width="12.7109375" style="839" customWidth="1"/>
    <col min="7" max="7" width="12.85546875" style="839" bestFit="1" customWidth="1"/>
    <col min="8" max="8" width="14.140625" style="839" bestFit="1" customWidth="1"/>
    <col min="9" max="16384" width="10.28515625" style="839"/>
  </cols>
  <sheetData>
    <row r="1" spans="3:8" ht="42.95" customHeight="1" x14ac:dyDescent="0.2">
      <c r="G1" s="3"/>
    </row>
    <row r="2" spans="3:8" ht="18" x14ac:dyDescent="0.2">
      <c r="C2" s="2012" t="s">
        <v>985</v>
      </c>
      <c r="D2" s="2012"/>
      <c r="E2" s="2012"/>
      <c r="F2" s="2012"/>
      <c r="H2" s="1539" t="s">
        <v>885</v>
      </c>
    </row>
    <row r="3" spans="3:8" ht="15.75" x14ac:dyDescent="0.25">
      <c r="C3" s="2019" t="s">
        <v>986</v>
      </c>
      <c r="D3" s="2019"/>
      <c r="E3" s="2019"/>
      <c r="F3" s="2019"/>
    </row>
    <row r="4" spans="3:8" ht="21.75" customHeight="1" thickBot="1" x14ac:dyDescent="0.25">
      <c r="C4" s="2010" t="s">
        <v>987</v>
      </c>
      <c r="D4" s="2010"/>
      <c r="E4" s="2010"/>
      <c r="F4" s="2010"/>
    </row>
    <row r="5" spans="3:8" ht="17.25" customHeight="1" x14ac:dyDescent="0.25">
      <c r="C5" s="2035"/>
      <c r="D5" s="2036"/>
      <c r="E5" s="2036"/>
      <c r="F5" s="935"/>
      <c r="G5" s="935"/>
    </row>
    <row r="6" spans="3:8" ht="31.5" customHeight="1" x14ac:dyDescent="0.2">
      <c r="C6" s="1515" t="s">
        <v>932</v>
      </c>
      <c r="D6" s="1516">
        <v>2014</v>
      </c>
      <c r="E6" s="1516">
        <v>2015</v>
      </c>
      <c r="F6" s="1516">
        <v>2016</v>
      </c>
      <c r="G6" s="1517">
        <v>2017</v>
      </c>
    </row>
    <row r="7" spans="3:8" ht="17.25" customHeight="1" x14ac:dyDescent="0.2">
      <c r="C7" s="841" t="s">
        <v>890</v>
      </c>
      <c r="D7" s="842">
        <v>1750294</v>
      </c>
      <c r="E7" s="842">
        <v>1746888</v>
      </c>
      <c r="F7" s="842">
        <v>1621824</v>
      </c>
      <c r="G7" s="842">
        <v>1542624</v>
      </c>
    </row>
    <row r="8" spans="3:8" ht="17.25" customHeight="1" x14ac:dyDescent="0.2">
      <c r="C8" s="852" t="s">
        <v>891</v>
      </c>
      <c r="D8" s="842">
        <v>271709</v>
      </c>
      <c r="E8" s="842">
        <v>230107</v>
      </c>
      <c r="F8" s="842">
        <v>176498</v>
      </c>
      <c r="G8" s="842">
        <v>158463</v>
      </c>
    </row>
    <row r="9" spans="3:8" ht="17.25" customHeight="1" x14ac:dyDescent="0.2">
      <c r="C9" s="852" t="s">
        <v>892</v>
      </c>
      <c r="D9" s="842">
        <v>176999</v>
      </c>
      <c r="E9" s="842">
        <v>197458</v>
      </c>
      <c r="F9" s="842">
        <v>185408</v>
      </c>
      <c r="G9" s="842">
        <v>172482</v>
      </c>
    </row>
    <row r="10" spans="3:8" ht="17.25" customHeight="1" x14ac:dyDescent="0.2">
      <c r="C10" s="852" t="s">
        <v>896</v>
      </c>
      <c r="D10" s="842">
        <v>91902</v>
      </c>
      <c r="E10" s="842">
        <v>64350</v>
      </c>
      <c r="F10" s="842">
        <v>65791</v>
      </c>
      <c r="G10" s="842">
        <v>69365</v>
      </c>
    </row>
    <row r="11" spans="3:8" ht="17.25" customHeight="1" x14ac:dyDescent="0.2">
      <c r="C11" s="843" t="s">
        <v>894</v>
      </c>
      <c r="D11" s="858">
        <v>15587</v>
      </c>
      <c r="E11" s="858">
        <v>22865</v>
      </c>
      <c r="F11" s="858">
        <v>18026</v>
      </c>
      <c r="G11" s="858">
        <v>16308</v>
      </c>
    </row>
    <row r="12" spans="3:8" ht="17.25" customHeight="1" x14ac:dyDescent="0.2">
      <c r="C12" s="1648" t="s">
        <v>10</v>
      </c>
      <c r="D12" s="1635">
        <v>2306491</v>
      </c>
      <c r="E12" s="1635">
        <v>2261668</v>
      </c>
      <c r="F12" s="1635">
        <v>2067547</v>
      </c>
      <c r="G12" s="1637">
        <v>1959242</v>
      </c>
    </row>
    <row r="13" spans="3:8" ht="26.25" customHeight="1" x14ac:dyDescent="0.25">
      <c r="C13" s="2037" t="s">
        <v>988</v>
      </c>
      <c r="D13" s="2038"/>
      <c r="E13" s="2038"/>
      <c r="F13" s="2038"/>
      <c r="G13" s="2038"/>
    </row>
    <row r="14" spans="3:8" ht="12" customHeight="1" x14ac:dyDescent="0.2">
      <c r="C14" s="936"/>
      <c r="D14" s="844"/>
      <c r="E14" s="844"/>
      <c r="F14" s="844"/>
    </row>
    <row r="15" spans="3:8" ht="12" customHeight="1" x14ac:dyDescent="0.2">
      <c r="C15" s="936"/>
      <c r="E15" s="937"/>
    </row>
    <row r="16" spans="3:8" ht="18" x14ac:dyDescent="0.2">
      <c r="C16" s="2012" t="s">
        <v>989</v>
      </c>
      <c r="D16" s="2012"/>
      <c r="E16" s="2012"/>
      <c r="F16" s="2012"/>
      <c r="G16" s="2012"/>
      <c r="H16" s="1539" t="s">
        <v>885</v>
      </c>
    </row>
    <row r="17" spans="3:7" ht="15.75" x14ac:dyDescent="0.25">
      <c r="C17" s="2039" t="s">
        <v>990</v>
      </c>
      <c r="D17" s="2039"/>
      <c r="E17" s="2039"/>
      <c r="F17" s="2039"/>
      <c r="G17" s="2039"/>
    </row>
    <row r="18" spans="3:7" ht="15.75" x14ac:dyDescent="0.25">
      <c r="C18" s="2040" t="s">
        <v>991</v>
      </c>
      <c r="D18" s="2040"/>
      <c r="E18" s="2040"/>
      <c r="F18" s="2040"/>
      <c r="G18" s="2040"/>
    </row>
    <row r="19" spans="3:7" ht="16.5" thickBot="1" x14ac:dyDescent="0.25">
      <c r="C19" s="2041" t="s">
        <v>987</v>
      </c>
      <c r="D19" s="2041"/>
      <c r="E19" s="2041"/>
      <c r="F19" s="2041"/>
      <c r="G19" s="2041"/>
    </row>
    <row r="20" spans="3:7" ht="15.75" x14ac:dyDescent="0.25">
      <c r="C20" s="2035"/>
      <c r="D20" s="2036"/>
      <c r="E20" s="2036"/>
      <c r="F20" s="935"/>
      <c r="G20" s="935"/>
    </row>
    <row r="21" spans="3:7" ht="30" customHeight="1" x14ac:dyDescent="0.2">
      <c r="C21" s="1515" t="s">
        <v>932</v>
      </c>
      <c r="D21" s="1516">
        <v>2014</v>
      </c>
      <c r="E21" s="1516">
        <v>2015</v>
      </c>
      <c r="F21" s="1516">
        <v>2016</v>
      </c>
      <c r="G21" s="1517">
        <v>2017</v>
      </c>
    </row>
    <row r="22" spans="3:7" ht="17.25" customHeight="1" x14ac:dyDescent="0.2">
      <c r="C22" s="841" t="s">
        <v>890</v>
      </c>
      <c r="D22" s="938">
        <v>816421.92791999993</v>
      </c>
      <c r="E22" s="938">
        <v>861514.10907300003</v>
      </c>
      <c r="F22" s="938">
        <v>780075.93696800002</v>
      </c>
      <c r="G22" s="938">
        <v>896902.13617000019</v>
      </c>
    </row>
    <row r="23" spans="3:7" ht="17.25" customHeight="1" x14ac:dyDescent="0.2">
      <c r="C23" s="852" t="s">
        <v>891</v>
      </c>
      <c r="D23" s="938">
        <v>329336.93854300003</v>
      </c>
      <c r="E23" s="938">
        <v>247520</v>
      </c>
      <c r="F23" s="938">
        <v>222470.611</v>
      </c>
      <c r="G23" s="938">
        <v>222261</v>
      </c>
    </row>
    <row r="24" spans="3:7" ht="17.25" customHeight="1" x14ac:dyDescent="0.2">
      <c r="C24" s="852" t="s">
        <v>892</v>
      </c>
      <c r="D24" s="938">
        <v>195325.99488799996</v>
      </c>
      <c r="E24" s="938">
        <v>209889</v>
      </c>
      <c r="F24" s="938">
        <v>201504.126812</v>
      </c>
      <c r="G24" s="938">
        <v>197365.72026599999</v>
      </c>
    </row>
    <row r="25" spans="3:7" ht="17.25" customHeight="1" x14ac:dyDescent="0.2">
      <c r="C25" s="852" t="s">
        <v>2248</v>
      </c>
      <c r="D25" s="938">
        <v>77136</v>
      </c>
      <c r="E25" s="938">
        <v>56899</v>
      </c>
      <c r="F25" s="938">
        <v>68134.809065000009</v>
      </c>
      <c r="G25" s="938">
        <v>78404.095285000003</v>
      </c>
    </row>
    <row r="26" spans="3:7" ht="17.25" customHeight="1" x14ac:dyDescent="0.2">
      <c r="C26" s="843" t="s">
        <v>894</v>
      </c>
      <c r="D26" s="939">
        <v>15364.800196</v>
      </c>
      <c r="E26" s="939">
        <v>20133.2</v>
      </c>
      <c r="F26" s="939">
        <v>15306.916728</v>
      </c>
      <c r="G26" s="939">
        <v>16876</v>
      </c>
    </row>
    <row r="27" spans="3:7" ht="17.25" customHeight="1" x14ac:dyDescent="0.2">
      <c r="C27" s="1648" t="s">
        <v>10</v>
      </c>
      <c r="D27" s="1635">
        <v>1433585.6615469998</v>
      </c>
      <c r="E27" s="1635">
        <v>1395955.309073</v>
      </c>
      <c r="F27" s="1635">
        <v>1287492.4005729998</v>
      </c>
      <c r="G27" s="1637">
        <v>1411808.951721</v>
      </c>
    </row>
    <row r="28" spans="3:7" ht="27.75" customHeight="1" x14ac:dyDescent="0.25">
      <c r="C28" s="2037" t="s">
        <v>988</v>
      </c>
      <c r="D28" s="2038"/>
      <c r="E28" s="2038"/>
      <c r="F28" s="2038"/>
      <c r="G28" s="2038"/>
    </row>
    <row r="29" spans="3:7" x14ac:dyDescent="0.2">
      <c r="C29" s="940" t="s">
        <v>992</v>
      </c>
    </row>
    <row r="30" spans="3:7" x14ac:dyDescent="0.2">
      <c r="E30" s="937"/>
    </row>
  </sheetData>
  <mergeCells count="11">
    <mergeCell ref="C17:G17"/>
    <mergeCell ref="C18:G18"/>
    <mergeCell ref="C19:G19"/>
    <mergeCell ref="C20:E20"/>
    <mergeCell ref="C28:G28"/>
    <mergeCell ref="C16:G16"/>
    <mergeCell ref="C2:F2"/>
    <mergeCell ref="C3:F3"/>
    <mergeCell ref="C4:F4"/>
    <mergeCell ref="C5:E5"/>
    <mergeCell ref="C13:G13"/>
  </mergeCells>
  <hyperlinks>
    <hyperlink ref="H2" location="'Indice Total'!A75" display="Volver"/>
    <hyperlink ref="H16" location="'Indice Total'!A75" display="Volver"/>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0"/>
  <sheetViews>
    <sheetView showGridLines="0" zoomScale="90" zoomScaleNormal="90" workbookViewId="0"/>
  </sheetViews>
  <sheetFormatPr baseColWidth="10" defaultRowHeight="15" x14ac:dyDescent="0.2"/>
  <cols>
    <col min="1" max="1" width="23.7109375" style="941" customWidth="1"/>
    <col min="2" max="2" width="29.85546875" style="941" customWidth="1"/>
    <col min="3" max="4" width="20.5703125" style="941" customWidth="1"/>
    <col min="5" max="5" width="20" style="941" bestFit="1" customWidth="1"/>
    <col min="6" max="16384" width="11.42578125" style="941"/>
  </cols>
  <sheetData>
    <row r="1" spans="2:6" ht="42.95" customHeight="1" x14ac:dyDescent="0.2">
      <c r="E1" s="3"/>
    </row>
    <row r="2" spans="2:6" ht="18" x14ac:dyDescent="0.2">
      <c r="B2" s="2012" t="s">
        <v>993</v>
      </c>
      <c r="C2" s="2012"/>
      <c r="D2" s="2012"/>
      <c r="E2" s="2012"/>
      <c r="F2" s="1539" t="s">
        <v>885</v>
      </c>
    </row>
    <row r="3" spans="2:6" ht="15.75" x14ac:dyDescent="0.25">
      <c r="B3" s="2019" t="s">
        <v>994</v>
      </c>
      <c r="C3" s="2019"/>
      <c r="D3" s="2019"/>
      <c r="E3" s="2019"/>
    </row>
    <row r="4" spans="2:6" ht="15.75" x14ac:dyDescent="0.25">
      <c r="B4" s="2042" t="s">
        <v>991</v>
      </c>
      <c r="C4" s="2042"/>
      <c r="D4" s="2042"/>
      <c r="E4" s="2042"/>
    </row>
    <row r="5" spans="2:6" ht="16.5" thickBot="1" x14ac:dyDescent="0.25">
      <c r="B5" s="2022" t="s">
        <v>257</v>
      </c>
      <c r="C5" s="2022"/>
      <c r="D5" s="2022"/>
      <c r="E5" s="2022"/>
    </row>
    <row r="6" spans="2:6" x14ac:dyDescent="0.2">
      <c r="B6" s="935"/>
      <c r="C6" s="935"/>
      <c r="D6" s="935"/>
      <c r="E6" s="942"/>
    </row>
    <row r="7" spans="2:6" ht="17.25" x14ac:dyDescent="0.25">
      <c r="B7" s="1514" t="s">
        <v>932</v>
      </c>
      <c r="C7" s="1554" t="s">
        <v>995</v>
      </c>
      <c r="D7" s="1554" t="s">
        <v>996</v>
      </c>
      <c r="E7" s="1555" t="s">
        <v>997</v>
      </c>
    </row>
    <row r="8" spans="2:6" ht="18" customHeight="1" x14ac:dyDescent="0.2">
      <c r="B8" s="852" t="s">
        <v>890</v>
      </c>
      <c r="C8" s="853">
        <v>1236359</v>
      </c>
      <c r="D8" s="853">
        <v>1253902.5393000001</v>
      </c>
      <c r="E8" s="853">
        <v>1368239.896347</v>
      </c>
    </row>
    <row r="9" spans="2:6" ht="18" customHeight="1" x14ac:dyDescent="0.2">
      <c r="B9" s="852" t="s">
        <v>891</v>
      </c>
      <c r="C9" s="853">
        <v>417429</v>
      </c>
      <c r="D9" s="853">
        <v>448463</v>
      </c>
      <c r="E9" s="853">
        <v>359457.26095999999</v>
      </c>
    </row>
    <row r="10" spans="2:6" ht="18" customHeight="1" x14ac:dyDescent="0.2">
      <c r="B10" s="852" t="s">
        <v>892</v>
      </c>
      <c r="C10" s="853">
        <v>334407</v>
      </c>
      <c r="D10" s="853">
        <v>331291.51714999997</v>
      </c>
      <c r="E10" s="853">
        <v>326219.71023500001</v>
      </c>
    </row>
    <row r="11" spans="2:6" ht="18" customHeight="1" x14ac:dyDescent="0.2">
      <c r="B11" s="852" t="s">
        <v>896</v>
      </c>
      <c r="C11" s="853">
        <v>113041</v>
      </c>
      <c r="D11" s="853">
        <v>112992.898126</v>
      </c>
      <c r="E11" s="853">
        <v>117212.0552</v>
      </c>
    </row>
    <row r="12" spans="2:6" ht="18" customHeight="1" x14ac:dyDescent="0.2">
      <c r="B12" s="856" t="s">
        <v>894</v>
      </c>
      <c r="C12" s="857">
        <v>30906</v>
      </c>
      <c r="D12" s="857">
        <v>31094</v>
      </c>
      <c r="E12" s="857">
        <v>30671.309526000001</v>
      </c>
    </row>
    <row r="13" spans="2:6" ht="18" customHeight="1" x14ac:dyDescent="0.2">
      <c r="B13" s="1648" t="s">
        <v>10</v>
      </c>
      <c r="C13" s="1635">
        <v>2132142</v>
      </c>
      <c r="D13" s="1635">
        <v>2177743.9545760001</v>
      </c>
      <c r="E13" s="1649">
        <v>2201800.232268</v>
      </c>
    </row>
    <row r="14" spans="2:6" ht="25.5" customHeight="1" x14ac:dyDescent="0.2">
      <c r="B14" s="2043" t="s">
        <v>998</v>
      </c>
      <c r="C14" s="2043"/>
      <c r="D14" s="2043"/>
      <c r="E14" s="2043"/>
    </row>
    <row r="15" spans="2:6" x14ac:dyDescent="0.2">
      <c r="B15" s="940" t="s">
        <v>2249</v>
      </c>
      <c r="C15" s="943"/>
      <c r="D15" s="943"/>
    </row>
    <row r="20" spans="3:8" x14ac:dyDescent="0.2">
      <c r="C20" s="944"/>
      <c r="D20" s="944"/>
      <c r="E20" s="944"/>
      <c r="F20" s="944"/>
      <c r="G20" s="944"/>
      <c r="H20" s="944"/>
    </row>
  </sheetData>
  <mergeCells count="5">
    <mergeCell ref="B2:E2"/>
    <mergeCell ref="B3:E3"/>
    <mergeCell ref="B4:E4"/>
    <mergeCell ref="B5:E5"/>
    <mergeCell ref="B14:E14"/>
  </mergeCells>
  <hyperlinks>
    <hyperlink ref="F2" location="'Indice Total'!A75" display="Volver"/>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20"/>
  <sheetViews>
    <sheetView showGridLines="0" zoomScale="90" zoomScaleNormal="90" workbookViewId="0"/>
  </sheetViews>
  <sheetFormatPr baseColWidth="10" defaultRowHeight="15" x14ac:dyDescent="0.2"/>
  <cols>
    <col min="1" max="1" width="23.7109375" style="906" customWidth="1"/>
    <col min="2" max="2" width="21" style="906" customWidth="1"/>
    <col min="3" max="3" width="19.85546875" style="906" customWidth="1"/>
    <col min="4" max="4" width="19.28515625" style="906" customWidth="1"/>
    <col min="5" max="5" width="21" style="906" customWidth="1"/>
    <col min="6" max="6" width="22.5703125" style="906" customWidth="1"/>
    <col min="7" max="7" width="18.28515625" style="906" bestFit="1" customWidth="1"/>
    <col min="8" max="8" width="16.7109375" style="906" bestFit="1" customWidth="1"/>
    <col min="9" max="9" width="16.28515625" style="906" customWidth="1"/>
    <col min="10" max="10" width="18.5703125" style="906" customWidth="1"/>
    <col min="11" max="11" width="18.28515625" style="906" bestFit="1" customWidth="1"/>
    <col min="12" max="12" width="19.7109375" style="906" customWidth="1"/>
    <col min="13" max="13" width="15.85546875" style="906" bestFit="1" customWidth="1"/>
    <col min="14" max="14" width="12.140625" style="906" bestFit="1" customWidth="1"/>
    <col min="15" max="15" width="26.7109375" style="906" bestFit="1" customWidth="1"/>
    <col min="16" max="16" width="11.5703125" style="906" bestFit="1" customWidth="1"/>
    <col min="17" max="17" width="12.140625" style="906" bestFit="1" customWidth="1"/>
    <col min="18" max="18" width="26.7109375" style="906" bestFit="1" customWidth="1"/>
    <col min="19" max="19" width="12.5703125" style="906" bestFit="1" customWidth="1"/>
    <col min="20" max="20" width="12.140625" style="906" bestFit="1" customWidth="1"/>
    <col min="21" max="21" width="26.7109375" style="906" bestFit="1" customWidth="1"/>
    <col min="22" max="22" width="11.5703125" style="906" bestFit="1" customWidth="1"/>
    <col min="23" max="23" width="12.140625" style="906" bestFit="1" customWidth="1"/>
    <col min="24" max="24" width="26.7109375" style="906" bestFit="1" customWidth="1"/>
    <col min="25" max="25" width="12.5703125" style="906" bestFit="1" customWidth="1"/>
    <col min="26" max="26" width="12.140625" style="906" bestFit="1" customWidth="1"/>
    <col min="27" max="16384" width="11.42578125" style="906"/>
  </cols>
  <sheetData>
    <row r="1" spans="2:11" ht="42.95" customHeight="1" x14ac:dyDescent="0.2">
      <c r="I1" s="3"/>
    </row>
    <row r="2" spans="2:11" ht="18" x14ac:dyDescent="0.25">
      <c r="B2" s="2045" t="s">
        <v>999</v>
      </c>
      <c r="C2" s="2045"/>
      <c r="D2" s="2045"/>
      <c r="E2" s="2045"/>
      <c r="F2" s="2045"/>
      <c r="G2" s="2045"/>
      <c r="H2" s="2045"/>
      <c r="I2" s="1539" t="s">
        <v>885</v>
      </c>
      <c r="J2" s="919"/>
      <c r="K2" s="919"/>
    </row>
    <row r="3" spans="2:11" ht="15.75" x14ac:dyDescent="0.25">
      <c r="B3" s="2046" t="s">
        <v>1000</v>
      </c>
      <c r="C3" s="2046"/>
      <c r="D3" s="2046"/>
      <c r="E3" s="2046"/>
      <c r="F3" s="2046"/>
      <c r="G3" s="2046"/>
      <c r="H3" s="2046"/>
      <c r="I3" s="919"/>
      <c r="J3" s="919"/>
      <c r="K3" s="919"/>
    </row>
    <row r="4" spans="2:11" ht="15.75" x14ac:dyDescent="0.25">
      <c r="B4" s="2047" t="s">
        <v>973</v>
      </c>
      <c r="C4" s="2047"/>
      <c r="D4" s="2047"/>
      <c r="E4" s="2047"/>
      <c r="F4" s="2047"/>
      <c r="G4" s="2047"/>
      <c r="H4" s="2047"/>
      <c r="I4" s="919"/>
      <c r="J4" s="919"/>
      <c r="K4" s="919"/>
    </row>
    <row r="5" spans="2:11" ht="16.5" thickBot="1" x14ac:dyDescent="0.3">
      <c r="B5" s="2048" t="s">
        <v>1001</v>
      </c>
      <c r="C5" s="2049"/>
      <c r="D5" s="2049"/>
      <c r="E5" s="2049"/>
      <c r="F5" s="2049"/>
      <c r="G5" s="2049"/>
      <c r="H5" s="2049"/>
      <c r="I5" s="919"/>
      <c r="J5" s="919"/>
      <c r="K5" s="919"/>
    </row>
    <row r="6" spans="2:11" ht="15.75" x14ac:dyDescent="0.25">
      <c r="B6" s="2047"/>
      <c r="C6" s="2047"/>
      <c r="D6" s="2047"/>
      <c r="E6" s="2047"/>
      <c r="F6" s="2047"/>
      <c r="G6" s="2047"/>
      <c r="H6" s="2047"/>
      <c r="I6" s="919"/>
      <c r="J6" s="919"/>
      <c r="K6" s="919"/>
    </row>
    <row r="7" spans="2:11" ht="15.75" x14ac:dyDescent="0.25">
      <c r="B7" s="2050" t="s">
        <v>932</v>
      </c>
      <c r="C7" s="1507" t="s">
        <v>969</v>
      </c>
      <c r="D7" s="1507"/>
      <c r="E7" s="1507" t="s">
        <v>970</v>
      </c>
      <c r="F7" s="1507"/>
      <c r="G7" s="2051" t="s">
        <v>1002</v>
      </c>
      <c r="H7" s="2052"/>
      <c r="K7" s="919"/>
    </row>
    <row r="8" spans="2:11" ht="15.75" x14ac:dyDescent="0.25">
      <c r="B8" s="2050"/>
      <c r="C8" s="1508" t="s">
        <v>935</v>
      </c>
      <c r="D8" s="1508" t="s">
        <v>936</v>
      </c>
      <c r="E8" s="1508" t="s">
        <v>935</v>
      </c>
      <c r="F8" s="1508" t="s">
        <v>936</v>
      </c>
      <c r="G8" s="1508" t="s">
        <v>935</v>
      </c>
      <c r="H8" s="1509" t="s">
        <v>936</v>
      </c>
      <c r="K8" s="919"/>
    </row>
    <row r="9" spans="2:11" x14ac:dyDescent="0.2">
      <c r="B9" s="1510" t="s">
        <v>890</v>
      </c>
      <c r="C9" s="1511">
        <v>1248802.9773220001</v>
      </c>
      <c r="D9" s="1511">
        <v>97093.631823000003</v>
      </c>
      <c r="E9" s="1511">
        <v>22127.734131000001</v>
      </c>
      <c r="F9" s="1511">
        <v>215.55307099999999</v>
      </c>
      <c r="G9" s="1512">
        <v>1270930.7114530001</v>
      </c>
      <c r="H9" s="1512">
        <v>97309.184894000005</v>
      </c>
      <c r="I9" s="925"/>
      <c r="K9" s="919"/>
    </row>
    <row r="10" spans="2:11" x14ac:dyDescent="0.2">
      <c r="B10" s="1510" t="s">
        <v>891</v>
      </c>
      <c r="C10" s="1511">
        <v>280058.144974</v>
      </c>
      <c r="D10" s="1511">
        <v>77722.436224000005</v>
      </c>
      <c r="E10" s="1511">
        <v>1676.679762</v>
      </c>
      <c r="F10" s="1511"/>
      <c r="G10" s="1512">
        <v>281734.82473599998</v>
      </c>
      <c r="H10" s="1512">
        <v>77722.436224000005</v>
      </c>
      <c r="I10" s="925"/>
      <c r="K10" s="919"/>
    </row>
    <row r="11" spans="2:11" x14ac:dyDescent="0.2">
      <c r="B11" s="1510" t="s">
        <v>892</v>
      </c>
      <c r="C11" s="1511">
        <v>172519.02297600001</v>
      </c>
      <c r="D11" s="1511">
        <v>151230.64705999999</v>
      </c>
      <c r="E11" s="1511">
        <v>2330.6309799999999</v>
      </c>
      <c r="F11" s="1511">
        <v>139.40921900000001</v>
      </c>
      <c r="G11" s="1512">
        <v>174849.65395599999</v>
      </c>
      <c r="H11" s="1512">
        <v>151370.05627900001</v>
      </c>
      <c r="I11" s="925"/>
      <c r="K11" s="919"/>
    </row>
    <row r="12" spans="2:11" x14ac:dyDescent="0.2">
      <c r="B12" s="1510" t="s">
        <v>893</v>
      </c>
      <c r="C12" s="1511">
        <v>87571.008707999994</v>
      </c>
      <c r="D12" s="1511">
        <v>29551.228776</v>
      </c>
      <c r="E12" s="1511">
        <v>89.817716000000004</v>
      </c>
      <c r="F12" s="1511"/>
      <c r="G12" s="1512">
        <v>87660.826423999999</v>
      </c>
      <c r="H12" s="1512">
        <v>29551.228776</v>
      </c>
      <c r="I12" s="925"/>
      <c r="K12" s="919"/>
    </row>
    <row r="13" spans="2:11" x14ac:dyDescent="0.2">
      <c r="B13" s="1510" t="s">
        <v>894</v>
      </c>
      <c r="C13" s="1511">
        <v>28835.717530000002</v>
      </c>
      <c r="D13" s="1511">
        <v>1835.5919960000001</v>
      </c>
      <c r="E13" s="1511"/>
      <c r="F13" s="1511"/>
      <c r="G13" s="1512">
        <v>28835.717530000002</v>
      </c>
      <c r="H13" s="1512">
        <v>1835.5919960000001</v>
      </c>
      <c r="I13" s="925"/>
      <c r="K13" s="919"/>
    </row>
    <row r="14" spans="2:11" ht="15.75" x14ac:dyDescent="0.25">
      <c r="B14" s="1513" t="s">
        <v>122</v>
      </c>
      <c r="C14" s="1650">
        <v>1817786.87151</v>
      </c>
      <c r="D14" s="1650">
        <v>357433.53587899997</v>
      </c>
      <c r="E14" s="1650">
        <v>26224.862589</v>
      </c>
      <c r="F14" s="1650">
        <v>354.96229</v>
      </c>
      <c r="G14" s="1650">
        <v>1844011.734099</v>
      </c>
      <c r="H14" s="1650">
        <v>357788.49816900003</v>
      </c>
      <c r="I14" s="925"/>
      <c r="K14" s="919"/>
    </row>
    <row r="15" spans="2:11" ht="29.25" customHeight="1" x14ac:dyDescent="0.2">
      <c r="B15" s="2044" t="s">
        <v>998</v>
      </c>
      <c r="C15" s="2044"/>
      <c r="D15" s="2044"/>
      <c r="E15" s="2044"/>
      <c r="F15" s="2044"/>
      <c r="G15" s="2044"/>
      <c r="H15" s="2044"/>
      <c r="I15" s="919"/>
      <c r="J15" s="919"/>
      <c r="K15" s="919"/>
    </row>
    <row r="16" spans="2:11" x14ac:dyDescent="0.2">
      <c r="B16" s="919"/>
      <c r="C16" s="919"/>
      <c r="D16" s="919"/>
      <c r="E16" s="919"/>
      <c r="F16" s="919"/>
      <c r="G16" s="919"/>
      <c r="H16" s="919"/>
      <c r="I16" s="919"/>
      <c r="J16" s="919"/>
      <c r="K16" s="919"/>
    </row>
    <row r="17" spans="2:11" x14ac:dyDescent="0.2">
      <c r="B17" s="919"/>
      <c r="C17" s="919"/>
      <c r="D17" s="944"/>
      <c r="E17" s="944"/>
      <c r="F17" s="944"/>
      <c r="G17" s="944"/>
      <c r="H17" s="944"/>
      <c r="I17" s="919"/>
      <c r="J17" s="919"/>
      <c r="K17" s="919"/>
    </row>
    <row r="18" spans="2:11" x14ac:dyDescent="0.2">
      <c r="B18" s="919"/>
      <c r="C18" s="919"/>
      <c r="D18" s="944"/>
      <c r="E18" s="944"/>
      <c r="F18" s="944"/>
      <c r="G18" s="944"/>
      <c r="H18" s="944"/>
      <c r="I18" s="944"/>
      <c r="J18" s="919"/>
      <c r="K18" s="919"/>
    </row>
    <row r="19" spans="2:11" x14ac:dyDescent="0.2">
      <c r="B19" s="919"/>
      <c r="C19" s="919"/>
      <c r="D19" s="944"/>
      <c r="E19" s="944"/>
      <c r="F19" s="945"/>
      <c r="G19" s="944"/>
      <c r="H19" s="944"/>
      <c r="I19" s="944"/>
      <c r="J19" s="944"/>
      <c r="K19" s="919"/>
    </row>
    <row r="20" spans="2:11" x14ac:dyDescent="0.2">
      <c r="B20" s="919"/>
      <c r="C20" s="919"/>
      <c r="D20" s="919"/>
      <c r="E20" s="944"/>
      <c r="F20" s="944"/>
      <c r="G20" s="944"/>
      <c r="H20" s="944"/>
      <c r="I20" s="944"/>
      <c r="J20" s="944"/>
      <c r="K20" s="919"/>
    </row>
  </sheetData>
  <mergeCells count="8">
    <mergeCell ref="B15:H15"/>
    <mergeCell ref="B2:H2"/>
    <mergeCell ref="B3:H3"/>
    <mergeCell ref="B4:H4"/>
    <mergeCell ref="B5:H5"/>
    <mergeCell ref="B6:H6"/>
    <mergeCell ref="B7:B8"/>
    <mergeCell ref="G7:H7"/>
  </mergeCells>
  <hyperlinks>
    <hyperlink ref="I2" location="'Indice Total'!A75" display="Volver"/>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4" ht="42.95" customHeight="1" x14ac:dyDescent="0.25">
      <c r="F1" s="3"/>
    </row>
    <row r="2" spans="2:14" ht="18" x14ac:dyDescent="0.25">
      <c r="B2" s="2012" t="s">
        <v>1003</v>
      </c>
      <c r="C2" s="2012"/>
      <c r="D2" s="2012"/>
      <c r="E2" s="2012"/>
      <c r="F2" s="1539" t="s">
        <v>885</v>
      </c>
      <c r="G2" s="883"/>
      <c r="H2" s="883"/>
      <c r="I2" s="883"/>
      <c r="J2" s="883"/>
      <c r="K2" s="883"/>
      <c r="L2" s="883"/>
      <c r="M2" s="883"/>
      <c r="N2" s="883"/>
    </row>
    <row r="3" spans="2:14" ht="15.75" customHeight="1" x14ac:dyDescent="0.25">
      <c r="B3" s="2027" t="s">
        <v>1004</v>
      </c>
      <c r="C3" s="2027"/>
      <c r="D3" s="2027"/>
      <c r="E3" s="2027"/>
      <c r="F3" s="946"/>
      <c r="G3" s="946"/>
      <c r="H3" s="946"/>
      <c r="I3" s="946"/>
      <c r="J3" s="946"/>
      <c r="K3" s="946"/>
      <c r="L3" s="946"/>
      <c r="M3" s="946"/>
      <c r="N3" s="946"/>
    </row>
    <row r="4" spans="2:14" ht="15.75" x14ac:dyDescent="0.25">
      <c r="B4" s="2047" t="s">
        <v>1005</v>
      </c>
      <c r="C4" s="2047"/>
      <c r="D4" s="2047"/>
      <c r="E4" s="2047"/>
      <c r="F4" s="947"/>
      <c r="G4" s="941"/>
      <c r="H4" s="941"/>
      <c r="I4" s="941"/>
      <c r="J4" s="941"/>
      <c r="K4" s="941"/>
      <c r="L4" s="941"/>
      <c r="M4" s="941"/>
      <c r="N4" s="941"/>
    </row>
    <row r="5" spans="2:14" ht="22.5" customHeight="1" thickBot="1" x14ac:dyDescent="0.3">
      <c r="B5" s="2015">
        <v>2017</v>
      </c>
      <c r="C5" s="2015"/>
      <c r="D5" s="2015"/>
      <c r="E5" s="2015"/>
      <c r="F5" s="947"/>
      <c r="G5" s="941"/>
      <c r="H5" s="941"/>
      <c r="I5" s="941"/>
      <c r="J5" s="941"/>
      <c r="K5" s="941"/>
      <c r="L5" s="941"/>
      <c r="M5" s="941"/>
      <c r="N5" s="941"/>
    </row>
    <row r="6" spans="2:14" ht="15.75" x14ac:dyDescent="0.25">
      <c r="B6" s="947"/>
      <c r="C6" s="947"/>
      <c r="D6" s="947"/>
      <c r="E6" s="947"/>
      <c r="F6" s="947"/>
      <c r="G6" s="941"/>
      <c r="H6" s="941"/>
      <c r="I6" s="941"/>
      <c r="J6" s="941"/>
      <c r="K6" s="941"/>
      <c r="L6" s="941"/>
      <c r="M6" s="941"/>
      <c r="N6" s="941"/>
    </row>
    <row r="7" spans="2:14" ht="17.25" customHeight="1" x14ac:dyDescent="0.25">
      <c r="B7" s="1505" t="s">
        <v>932</v>
      </c>
      <c r="C7" s="1506" t="s">
        <v>1006</v>
      </c>
      <c r="D7" s="1506" t="s">
        <v>1007</v>
      </c>
      <c r="E7" s="1506" t="s">
        <v>10</v>
      </c>
      <c r="F7" s="948"/>
      <c r="G7" s="949"/>
      <c r="H7" s="949"/>
      <c r="I7" s="949"/>
      <c r="J7" s="949"/>
      <c r="K7" s="949"/>
      <c r="L7" s="949"/>
      <c r="M7" s="949"/>
      <c r="N7" s="950"/>
    </row>
    <row r="8" spans="2:14" ht="17.25" customHeight="1" x14ac:dyDescent="0.25">
      <c r="B8" s="866" t="s">
        <v>890</v>
      </c>
      <c r="C8" s="951">
        <v>2.0535974833333331E-2</v>
      </c>
      <c r="D8" s="951">
        <v>1.3145281166666667E-2</v>
      </c>
      <c r="E8" s="952">
        <v>2.002E-2</v>
      </c>
      <c r="F8" s="948"/>
      <c r="G8" s="953"/>
      <c r="H8" s="954"/>
      <c r="I8" s="955"/>
      <c r="J8" s="955"/>
      <c r="K8" s="954"/>
      <c r="L8" s="955"/>
      <c r="M8" s="955"/>
      <c r="N8" s="955"/>
    </row>
    <row r="9" spans="2:14" ht="17.25" customHeight="1" x14ac:dyDescent="0.25">
      <c r="B9" s="866" t="s">
        <v>891</v>
      </c>
      <c r="C9" s="951">
        <v>2.4115173916666666E-2</v>
      </c>
      <c r="D9" s="951">
        <v>1.7990269666666666E-2</v>
      </c>
      <c r="E9" s="952">
        <v>2.2885833333333331E-2</v>
      </c>
      <c r="F9" s="948"/>
      <c r="G9" s="953"/>
      <c r="H9" s="954"/>
      <c r="I9" s="955"/>
      <c r="J9" s="955"/>
      <c r="K9" s="954"/>
      <c r="L9" s="955"/>
      <c r="M9" s="955"/>
      <c r="N9" s="955"/>
    </row>
    <row r="10" spans="2:14" ht="17.25" customHeight="1" x14ac:dyDescent="0.25">
      <c r="B10" s="866" t="s">
        <v>892</v>
      </c>
      <c r="C10" s="951">
        <v>2.1051088916666665E-2</v>
      </c>
      <c r="D10" s="951">
        <v>1.7570751416666665E-2</v>
      </c>
      <c r="E10" s="952">
        <v>1.9248333333333329E-2</v>
      </c>
      <c r="F10" s="948"/>
      <c r="G10" s="953"/>
      <c r="H10" s="954"/>
      <c r="I10" s="955"/>
      <c r="J10" s="955"/>
      <c r="K10" s="954"/>
      <c r="L10" s="955"/>
      <c r="M10" s="955"/>
      <c r="N10" s="955"/>
    </row>
    <row r="11" spans="2:14" ht="17.25" customHeight="1" x14ac:dyDescent="0.25">
      <c r="B11" s="866" t="s">
        <v>893</v>
      </c>
      <c r="C11" s="951">
        <v>2.4645527906348112E-2</v>
      </c>
      <c r="D11" s="951">
        <v>1.7697188927133511E-2</v>
      </c>
      <c r="E11" s="952">
        <v>2.2552883015433508E-2</v>
      </c>
      <c r="F11" s="948"/>
      <c r="G11" s="953"/>
      <c r="H11" s="954"/>
      <c r="I11" s="955"/>
      <c r="J11" s="955"/>
      <c r="K11" s="954"/>
      <c r="L11" s="955"/>
      <c r="M11" s="955"/>
      <c r="N11" s="955"/>
    </row>
    <row r="12" spans="2:14" ht="17.25" customHeight="1" x14ac:dyDescent="0.25">
      <c r="B12" s="866" t="s">
        <v>894</v>
      </c>
      <c r="C12" s="951">
        <v>2.2450928250000002E-2</v>
      </c>
      <c r="D12" s="951">
        <v>1.7942652916666666E-2</v>
      </c>
      <c r="E12" s="952">
        <v>2.2355454545454543E-2</v>
      </c>
      <c r="F12" s="948"/>
      <c r="G12" s="953"/>
      <c r="H12" s="954"/>
      <c r="I12" s="955"/>
      <c r="J12" s="955"/>
      <c r="K12" s="954"/>
      <c r="L12" s="955"/>
      <c r="M12" s="955"/>
      <c r="N12" s="955"/>
    </row>
    <row r="13" spans="2:14" s="948" customFormat="1" ht="17.25" customHeight="1" x14ac:dyDescent="0.2">
      <c r="B13" s="1651" t="s">
        <v>1008</v>
      </c>
      <c r="C13" s="1652">
        <v>2.126968441666667E-2</v>
      </c>
      <c r="D13" s="1652">
        <v>1.6395350333333333E-2</v>
      </c>
      <c r="E13" s="1652">
        <v>2.0495833333333335E-2</v>
      </c>
      <c r="G13" s="953"/>
      <c r="H13" s="954"/>
      <c r="I13" s="955"/>
      <c r="J13" s="955"/>
      <c r="K13" s="954"/>
      <c r="L13" s="955"/>
      <c r="M13" s="955"/>
      <c r="N13" s="955"/>
    </row>
    <row r="14" spans="2:14" ht="15.75" x14ac:dyDescent="0.25">
      <c r="B14" s="956" t="s">
        <v>2250</v>
      </c>
      <c r="C14" s="947"/>
      <c r="D14" s="947"/>
      <c r="E14" s="947"/>
      <c r="F14" s="948"/>
      <c r="G14" s="941"/>
      <c r="H14" s="941"/>
      <c r="I14" s="941"/>
      <c r="J14" s="941"/>
      <c r="K14" s="941"/>
      <c r="L14" s="941"/>
      <c r="M14" s="941"/>
      <c r="N14" s="941"/>
    </row>
    <row r="15" spans="2:14" ht="15.75" x14ac:dyDescent="0.25">
      <c r="B15" s="947"/>
      <c r="C15" s="947"/>
      <c r="D15" s="947"/>
      <c r="E15" s="947"/>
      <c r="F15" s="947"/>
      <c r="G15" s="941"/>
      <c r="H15" s="941"/>
      <c r="I15" s="941"/>
      <c r="J15" s="941"/>
      <c r="K15" s="941"/>
      <c r="L15" s="941"/>
      <c r="M15" s="941"/>
      <c r="N15" s="941"/>
    </row>
    <row r="16" spans="2:14" ht="15.75" x14ac:dyDescent="0.25">
      <c r="B16" s="947"/>
      <c r="C16" s="947"/>
      <c r="D16" s="947"/>
      <c r="E16" s="947"/>
      <c r="F16" s="947"/>
      <c r="G16" s="941"/>
      <c r="H16" s="941"/>
      <c r="I16" s="941"/>
      <c r="J16" s="948"/>
      <c r="K16" s="948"/>
      <c r="L16" s="948"/>
      <c r="M16" s="948"/>
      <c r="N16" s="948"/>
    </row>
    <row r="17" spans="2:14" ht="15.75" hidden="1" x14ac:dyDescent="0.25">
      <c r="B17" s="947"/>
      <c r="C17" s="947"/>
      <c r="D17" s="947"/>
      <c r="E17" s="947"/>
      <c r="F17" s="947"/>
      <c r="G17" s="941"/>
      <c r="H17" s="941"/>
      <c r="I17" s="941"/>
      <c r="J17" s="948"/>
      <c r="K17" s="948"/>
      <c r="L17" s="948"/>
      <c r="M17" s="948"/>
      <c r="N17" s="948"/>
    </row>
    <row r="18" spans="2:14" ht="16.5" hidden="1" thickTop="1" x14ac:dyDescent="0.25">
      <c r="B18" s="947"/>
      <c r="C18" s="947"/>
      <c r="D18" s="947"/>
      <c r="E18" s="947"/>
      <c r="F18" s="947"/>
      <c r="G18" s="957"/>
      <c r="H18" s="941"/>
      <c r="I18" s="941"/>
      <c r="J18" s="948"/>
      <c r="K18" s="948"/>
      <c r="L18" s="948"/>
      <c r="M18" s="948"/>
    </row>
    <row r="19" spans="2:14" ht="18" hidden="1" x14ac:dyDescent="0.25">
      <c r="B19" s="2025" t="s">
        <v>1009</v>
      </c>
      <c r="C19" s="2025"/>
      <c r="D19" s="2025"/>
      <c r="E19" s="2025"/>
      <c r="F19" s="2025"/>
      <c r="G19" s="958"/>
      <c r="H19" s="941"/>
      <c r="I19" s="941"/>
      <c r="J19" s="948"/>
      <c r="K19" s="948"/>
      <c r="L19" s="948"/>
      <c r="M19" s="948"/>
    </row>
    <row r="20" spans="2:14" ht="15.75" hidden="1" x14ac:dyDescent="0.25">
      <c r="B20" s="2053" t="s">
        <v>1010</v>
      </c>
      <c r="C20" s="2053"/>
      <c r="D20" s="2053"/>
      <c r="E20" s="2053"/>
      <c r="F20" s="2053"/>
      <c r="G20" s="958"/>
      <c r="H20" s="941"/>
      <c r="I20" s="941"/>
      <c r="J20" s="948"/>
      <c r="K20" s="948"/>
      <c r="L20" s="948"/>
      <c r="M20" s="948"/>
    </row>
    <row r="21" spans="2:14" ht="21.75" hidden="1" customHeight="1" x14ac:dyDescent="0.25">
      <c r="B21" s="2053" t="s">
        <v>1005</v>
      </c>
      <c r="C21" s="2053"/>
      <c r="D21" s="2053"/>
      <c r="E21" s="2053"/>
      <c r="F21" s="2053"/>
      <c r="G21" s="958"/>
      <c r="H21" s="941"/>
      <c r="I21" s="941"/>
      <c r="J21" s="948"/>
      <c r="K21" s="948"/>
      <c r="L21" s="948"/>
      <c r="M21" s="948"/>
    </row>
    <row r="22" spans="2:14" ht="22.5" hidden="1" customHeight="1" thickBot="1" x14ac:dyDescent="0.3">
      <c r="B22" s="2053">
        <v>2013</v>
      </c>
      <c r="C22" s="2053"/>
      <c r="D22" s="2053"/>
      <c r="E22" s="2053"/>
      <c r="F22" s="2053"/>
      <c r="G22" s="958"/>
      <c r="H22" s="941"/>
      <c r="I22" s="941"/>
      <c r="J22" s="948"/>
      <c r="K22" s="948"/>
      <c r="L22" s="948"/>
      <c r="M22" s="948"/>
    </row>
    <row r="23" spans="2:14" ht="15.75" hidden="1" x14ac:dyDescent="0.25">
      <c r="B23" s="947"/>
      <c r="C23" s="947"/>
      <c r="D23" s="947"/>
      <c r="E23" s="947"/>
      <c r="F23" s="947"/>
      <c r="G23" s="958"/>
      <c r="H23" s="941"/>
      <c r="I23" s="941"/>
      <c r="J23" s="948"/>
      <c r="K23" s="948"/>
      <c r="L23" s="948"/>
      <c r="M23" s="948"/>
    </row>
    <row r="24" spans="2:14" ht="15.75" hidden="1" x14ac:dyDescent="0.25">
      <c r="B24" s="947"/>
      <c r="C24" s="947"/>
      <c r="D24" s="947"/>
      <c r="E24" s="947"/>
      <c r="F24" s="947"/>
      <c r="G24" s="958"/>
      <c r="H24" s="941"/>
      <c r="I24" s="941"/>
      <c r="J24" s="948"/>
      <c r="K24" s="948"/>
      <c r="L24" s="948"/>
      <c r="M24" s="948"/>
    </row>
    <row r="25" spans="2:14" ht="15.75" hidden="1" x14ac:dyDescent="0.25">
      <c r="B25" s="947"/>
      <c r="C25" s="947"/>
      <c r="D25" s="947"/>
      <c r="E25" s="947"/>
      <c r="F25" s="947"/>
      <c r="G25" s="958"/>
      <c r="H25" s="941"/>
      <c r="I25" s="941"/>
      <c r="J25" s="948"/>
      <c r="K25" s="948"/>
      <c r="L25" s="948"/>
      <c r="M25" s="948"/>
    </row>
    <row r="26" spans="2:14" ht="15.75" hidden="1" x14ac:dyDescent="0.25">
      <c r="B26" s="947"/>
      <c r="C26" s="947"/>
      <c r="D26" s="947"/>
      <c r="E26" s="947"/>
      <c r="F26" s="947"/>
      <c r="G26" s="958"/>
      <c r="H26" s="941"/>
      <c r="I26" s="941"/>
      <c r="J26" s="948"/>
      <c r="K26" s="948"/>
      <c r="L26" s="948"/>
      <c r="M26" s="948"/>
    </row>
    <row r="27" spans="2:14" ht="15.75" hidden="1" x14ac:dyDescent="0.25">
      <c r="B27" s="947"/>
      <c r="C27" s="947"/>
      <c r="D27" s="947"/>
      <c r="E27" s="947"/>
      <c r="F27" s="947"/>
      <c r="G27" s="958"/>
      <c r="H27" s="941"/>
      <c r="I27" s="941"/>
      <c r="J27" s="948"/>
      <c r="K27" s="948"/>
      <c r="L27" s="948"/>
      <c r="M27" s="948"/>
    </row>
    <row r="28" spans="2:14" ht="15.75" hidden="1" x14ac:dyDescent="0.25">
      <c r="B28" s="947"/>
      <c r="C28" s="947"/>
      <c r="D28" s="947"/>
      <c r="E28" s="947"/>
      <c r="F28" s="947"/>
      <c r="G28" s="958"/>
      <c r="H28" s="941"/>
      <c r="I28" s="941"/>
      <c r="J28" s="948"/>
      <c r="K28" s="948"/>
      <c r="L28" s="948"/>
      <c r="M28" s="948"/>
    </row>
    <row r="29" spans="2:14" ht="15.75" hidden="1" x14ac:dyDescent="0.25">
      <c r="B29" s="947"/>
      <c r="C29" s="947"/>
      <c r="D29" s="947"/>
      <c r="E29" s="947"/>
      <c r="F29" s="947"/>
      <c r="G29" s="958"/>
      <c r="H29" s="941"/>
      <c r="I29" s="941"/>
      <c r="J29" s="948"/>
      <c r="K29" s="948"/>
      <c r="L29" s="948"/>
      <c r="M29" s="948"/>
    </row>
    <row r="30" spans="2:14" ht="15.75" hidden="1" x14ac:dyDescent="0.25">
      <c r="B30" s="947"/>
      <c r="C30" s="947"/>
      <c r="D30" s="947"/>
      <c r="E30" s="947"/>
      <c r="F30" s="947"/>
      <c r="G30" s="958"/>
      <c r="H30" s="941"/>
      <c r="I30" s="943" t="s">
        <v>1011</v>
      </c>
      <c r="J30" s="948"/>
      <c r="K30" s="948"/>
      <c r="L30" s="948"/>
      <c r="M30" s="948"/>
    </row>
    <row r="31" spans="2:14" ht="15.75" hidden="1" x14ac:dyDescent="0.25">
      <c r="B31" s="947"/>
      <c r="C31" s="947"/>
      <c r="D31" s="947"/>
      <c r="E31" s="947"/>
      <c r="F31" s="947"/>
      <c r="G31" s="958"/>
      <c r="H31" s="941"/>
      <c r="I31" s="943" t="s">
        <v>1012</v>
      </c>
      <c r="J31" s="948"/>
      <c r="K31" s="948"/>
      <c r="L31" s="948"/>
      <c r="M31" s="948"/>
    </row>
    <row r="32" spans="2:14" ht="15.75" hidden="1" x14ac:dyDescent="0.25">
      <c r="B32" s="947"/>
      <c r="C32" s="947"/>
      <c r="D32" s="947"/>
      <c r="E32" s="947"/>
      <c r="F32" s="947"/>
      <c r="G32" s="958"/>
      <c r="H32" s="941"/>
      <c r="I32" s="941"/>
      <c r="J32" s="941"/>
      <c r="K32" s="941"/>
      <c r="L32" s="941"/>
      <c r="M32" s="941"/>
    </row>
    <row r="33" spans="2:13" ht="15.75" hidden="1" x14ac:dyDescent="0.25">
      <c r="B33" s="947"/>
      <c r="C33" s="947"/>
      <c r="D33" s="947"/>
      <c r="E33" s="947"/>
      <c r="F33" s="947"/>
      <c r="G33" s="958"/>
      <c r="H33" s="941"/>
      <c r="I33" s="941"/>
      <c r="J33" s="941"/>
      <c r="K33" s="941"/>
      <c r="L33" s="941"/>
      <c r="M33" s="941"/>
    </row>
    <row r="34" spans="2:13" ht="15.75" hidden="1" x14ac:dyDescent="0.25">
      <c r="B34" s="947"/>
      <c r="C34" s="947"/>
      <c r="D34" s="947"/>
      <c r="E34" s="947"/>
      <c r="F34" s="947"/>
      <c r="G34" s="958"/>
      <c r="H34" s="941"/>
      <c r="I34" s="941"/>
      <c r="J34" s="941"/>
      <c r="K34" s="941"/>
      <c r="L34" s="941"/>
      <c r="M34" s="941"/>
    </row>
    <row r="35" spans="2:13" ht="15.75" hidden="1" x14ac:dyDescent="0.25">
      <c r="B35" s="947"/>
      <c r="C35" s="947"/>
      <c r="D35" s="947"/>
      <c r="E35" s="947"/>
      <c r="F35" s="947"/>
      <c r="G35" s="958"/>
      <c r="H35" s="941"/>
      <c r="I35" s="941"/>
      <c r="J35" s="941"/>
      <c r="K35" s="941"/>
      <c r="L35" s="941"/>
      <c r="M35" s="941"/>
    </row>
    <row r="36" spans="2:13" ht="15.75" hidden="1" x14ac:dyDescent="0.25">
      <c r="B36" s="947"/>
      <c r="C36" s="947"/>
      <c r="D36" s="947"/>
      <c r="E36" s="947"/>
      <c r="F36" s="947"/>
      <c r="G36" s="958"/>
      <c r="H36" s="941"/>
      <c r="I36" s="941"/>
      <c r="J36" s="941"/>
      <c r="K36" s="941"/>
      <c r="L36" s="941"/>
      <c r="M36" s="941"/>
    </row>
    <row r="37" spans="2:13" ht="15.75" hidden="1" x14ac:dyDescent="0.25">
      <c r="B37" s="947"/>
      <c r="C37" s="947"/>
      <c r="D37" s="947"/>
      <c r="E37" s="947"/>
      <c r="F37" s="947"/>
      <c r="G37" s="958"/>
      <c r="H37" s="941"/>
      <c r="I37" s="941"/>
      <c r="J37" s="941"/>
      <c r="K37" s="941"/>
      <c r="L37" s="941"/>
      <c r="M37" s="941"/>
    </row>
    <row r="38" spans="2:13" ht="15.75" hidden="1" x14ac:dyDescent="0.25">
      <c r="B38" s="947"/>
      <c r="C38" s="947"/>
      <c r="D38" s="947"/>
      <c r="E38" s="947"/>
      <c r="F38" s="947"/>
      <c r="G38" s="958"/>
      <c r="H38" s="941"/>
      <c r="I38" s="941"/>
      <c r="J38" s="941"/>
      <c r="K38" s="941"/>
      <c r="L38" s="941"/>
      <c r="M38" s="941"/>
    </row>
    <row r="39" spans="2:13" ht="15.75" hidden="1" x14ac:dyDescent="0.25">
      <c r="B39" s="947"/>
      <c r="C39" s="947"/>
      <c r="D39" s="947"/>
      <c r="E39" s="947"/>
      <c r="F39" s="947"/>
      <c r="G39" s="958"/>
      <c r="H39" s="941"/>
      <c r="I39" s="941"/>
      <c r="J39" s="941"/>
      <c r="K39" s="941"/>
      <c r="L39" s="941"/>
      <c r="M39" s="941"/>
    </row>
    <row r="40" spans="2:13" ht="15.75" hidden="1" x14ac:dyDescent="0.25">
      <c r="B40" s="947"/>
      <c r="C40" s="947"/>
      <c r="D40" s="947"/>
      <c r="E40" s="947"/>
      <c r="F40" s="947"/>
      <c r="G40" s="958"/>
      <c r="H40" s="941"/>
      <c r="I40" s="941"/>
      <c r="J40" s="941"/>
      <c r="K40" s="941"/>
      <c r="L40" s="941"/>
      <c r="M40" s="941"/>
    </row>
    <row r="41" spans="2:13" ht="15.75" hidden="1" x14ac:dyDescent="0.25">
      <c r="B41" s="956" t="s">
        <v>1013</v>
      </c>
      <c r="C41" s="947"/>
      <c r="D41" s="947"/>
      <c r="E41" s="947"/>
      <c r="F41" s="947"/>
      <c r="G41" s="958"/>
      <c r="H41" s="941"/>
      <c r="I41" s="941"/>
      <c r="J41" s="941"/>
      <c r="K41" s="941"/>
      <c r="L41" s="941"/>
      <c r="M41" s="941"/>
    </row>
    <row r="42" spans="2:13" ht="15.75" hidden="1" x14ac:dyDescent="0.25">
      <c r="B42" s="947"/>
      <c r="C42" s="947"/>
      <c r="D42" s="947"/>
      <c r="E42" s="947"/>
      <c r="F42" s="947"/>
      <c r="G42" s="958"/>
      <c r="H42" s="941"/>
      <c r="I42" s="941"/>
      <c r="J42" s="941"/>
      <c r="K42" s="941"/>
      <c r="L42" s="941"/>
      <c r="M42" s="941"/>
    </row>
    <row r="43" spans="2:13" ht="15.75" hidden="1" x14ac:dyDescent="0.25">
      <c r="B43" s="947"/>
      <c r="C43" s="947"/>
      <c r="D43" s="947"/>
      <c r="E43" s="947"/>
      <c r="F43" s="947"/>
      <c r="G43" s="958"/>
      <c r="H43" s="941"/>
      <c r="I43" s="941"/>
      <c r="J43" s="941"/>
      <c r="K43" s="941"/>
      <c r="L43" s="941"/>
      <c r="M43" s="941"/>
    </row>
    <row r="44" spans="2:13" s="961" customFormat="1" hidden="1" x14ac:dyDescent="0.2">
      <c r="B44" s="959"/>
      <c r="C44" s="959"/>
      <c r="D44" s="959"/>
      <c r="E44" s="959"/>
      <c r="F44" s="959"/>
      <c r="G44" s="960"/>
    </row>
    <row r="45" spans="2:13" s="961" customFormat="1" ht="15.75" hidden="1" thickBot="1" x14ac:dyDescent="0.25">
      <c r="B45" s="959"/>
      <c r="C45" s="959"/>
      <c r="D45" s="959"/>
      <c r="E45" s="959"/>
      <c r="F45" s="959"/>
      <c r="G45" s="962"/>
    </row>
    <row r="46" spans="2:13" s="961" customFormat="1" x14ac:dyDescent="0.2">
      <c r="B46" s="963"/>
      <c r="C46" s="963"/>
      <c r="D46" s="963"/>
      <c r="E46" s="963"/>
      <c r="F46" s="963"/>
      <c r="G46" s="964"/>
      <c r="H46" s="964"/>
      <c r="I46" s="964"/>
      <c r="J46" s="964"/>
      <c r="K46" s="964"/>
      <c r="L46" s="964"/>
      <c r="M46" s="964"/>
    </row>
    <row r="47" spans="2:13" x14ac:dyDescent="0.25">
      <c r="B47" s="948"/>
      <c r="C47" s="948"/>
      <c r="D47" s="948"/>
      <c r="E47" s="948"/>
      <c r="F47" s="948"/>
      <c r="G47" s="948"/>
      <c r="H47" s="948"/>
      <c r="I47" s="948"/>
      <c r="J47" s="948"/>
      <c r="K47" s="948"/>
      <c r="L47" s="948"/>
      <c r="M47" s="948"/>
    </row>
  </sheetData>
  <mergeCells count="8">
    <mergeCell ref="B21:F21"/>
    <mergeCell ref="B22:F22"/>
    <mergeCell ref="B2:E2"/>
    <mergeCell ref="B3:E3"/>
    <mergeCell ref="B4:E4"/>
    <mergeCell ref="B5:E5"/>
    <mergeCell ref="B19:F19"/>
    <mergeCell ref="B20:F20"/>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18"/>
  <sheetViews>
    <sheetView showGridLines="0" zoomScale="90" zoomScaleNormal="90" workbookViewId="0"/>
  </sheetViews>
  <sheetFormatPr baseColWidth="10" defaultColWidth="10.28515625" defaultRowHeight="12.75" x14ac:dyDescent="0.2"/>
  <cols>
    <col min="1" max="1" width="23.7109375" style="859" customWidth="1"/>
    <col min="2" max="2" width="35.7109375" style="859" bestFit="1" customWidth="1"/>
    <col min="3" max="3" width="12.42578125" style="859" customWidth="1"/>
    <col min="4" max="4" width="15.42578125" style="859" bestFit="1" customWidth="1"/>
    <col min="5" max="5" width="11.85546875" style="859" customWidth="1"/>
    <col min="6" max="6" width="15.42578125" style="859" bestFit="1" customWidth="1"/>
    <col min="7" max="7" width="11" style="859" bestFit="1" customWidth="1"/>
    <col min="8" max="8" width="15.85546875" style="859" customWidth="1"/>
    <col min="9" max="9" width="11" style="859" bestFit="1" customWidth="1"/>
    <col min="10" max="10" width="15.42578125" style="859" bestFit="1" customWidth="1"/>
    <col min="11" max="16384" width="10.28515625" style="859"/>
  </cols>
  <sheetData>
    <row r="1" spans="2:11" ht="42.95" customHeight="1" x14ac:dyDescent="0.2">
      <c r="G1" s="3"/>
    </row>
    <row r="2" spans="2:11" ht="15" customHeight="1" x14ac:dyDescent="0.2">
      <c r="B2" s="2012" t="s">
        <v>1014</v>
      </c>
      <c r="C2" s="2012"/>
      <c r="D2" s="2012"/>
      <c r="E2" s="2012"/>
      <c r="F2" s="2012"/>
      <c r="G2" s="2012"/>
      <c r="H2" s="2012"/>
      <c r="I2" s="2012"/>
      <c r="J2" s="2012"/>
      <c r="K2" s="1539" t="s">
        <v>885</v>
      </c>
    </row>
    <row r="3" spans="2:11" ht="32.25" customHeight="1" x14ac:dyDescent="0.25">
      <c r="B3" s="2054" t="s">
        <v>1015</v>
      </c>
      <c r="C3" s="2054"/>
      <c r="D3" s="2054"/>
      <c r="E3" s="2054"/>
      <c r="F3" s="2054"/>
      <c r="G3" s="2054"/>
      <c r="H3" s="2054"/>
      <c r="I3" s="2054"/>
      <c r="J3" s="2054"/>
    </row>
    <row r="4" spans="2:11" ht="15" customHeight="1" x14ac:dyDescent="0.25">
      <c r="B4" s="2055" t="s">
        <v>1016</v>
      </c>
      <c r="C4" s="2055"/>
      <c r="D4" s="2055"/>
      <c r="E4" s="2055"/>
      <c r="F4" s="2055"/>
      <c r="G4" s="2055"/>
      <c r="H4" s="2055"/>
      <c r="I4" s="2055"/>
      <c r="J4" s="2055"/>
    </row>
    <row r="5" spans="2:11" ht="15" customHeight="1" x14ac:dyDescent="0.25">
      <c r="B5" s="2054" t="s">
        <v>1017</v>
      </c>
      <c r="C5" s="2054"/>
      <c r="D5" s="2054"/>
      <c r="E5" s="2054"/>
      <c r="F5" s="2054"/>
      <c r="G5" s="2054"/>
      <c r="H5" s="2054"/>
      <c r="I5" s="2054"/>
      <c r="J5" s="2054"/>
    </row>
    <row r="6" spans="2:11" ht="15" customHeight="1" x14ac:dyDescent="0.2">
      <c r="B6" s="849"/>
      <c r="F6" s="965"/>
    </row>
    <row r="7" spans="2:11" ht="15" customHeight="1" x14ac:dyDescent="0.2">
      <c r="B7" s="2056" t="s">
        <v>1018</v>
      </c>
      <c r="C7" s="1502">
        <v>2014</v>
      </c>
      <c r="D7" s="1502"/>
      <c r="E7" s="2058">
        <v>2015</v>
      </c>
      <c r="F7" s="2058"/>
      <c r="G7" s="2058">
        <v>2016</v>
      </c>
      <c r="H7" s="2058"/>
      <c r="I7" s="2058">
        <v>2017</v>
      </c>
      <c r="J7" s="2059"/>
    </row>
    <row r="8" spans="2:11" ht="15" customHeight="1" x14ac:dyDescent="0.25">
      <c r="B8" s="2057"/>
      <c r="C8" s="1503" t="s">
        <v>1019</v>
      </c>
      <c r="D8" s="1503" t="s">
        <v>1020</v>
      </c>
      <c r="E8" s="1503" t="s">
        <v>1019</v>
      </c>
      <c r="F8" s="1503" t="s">
        <v>1020</v>
      </c>
      <c r="G8" s="1503" t="s">
        <v>1019</v>
      </c>
      <c r="H8" s="1503" t="s">
        <v>1020</v>
      </c>
      <c r="I8" s="1503" t="s">
        <v>1019</v>
      </c>
      <c r="J8" s="1504" t="s">
        <v>1020</v>
      </c>
    </row>
    <row r="9" spans="2:11" ht="18" customHeight="1" x14ac:dyDescent="0.2">
      <c r="B9" s="866" t="s">
        <v>2222</v>
      </c>
      <c r="C9" s="966">
        <v>1161</v>
      </c>
      <c r="D9" s="966">
        <v>6234864</v>
      </c>
      <c r="E9" s="966">
        <v>1100</v>
      </c>
      <c r="F9" s="966">
        <v>6488451</v>
      </c>
      <c r="G9" s="966">
        <v>1121</v>
      </c>
      <c r="H9" s="966">
        <v>7163183</v>
      </c>
      <c r="I9" s="966">
        <v>966</v>
      </c>
      <c r="J9" s="966">
        <v>6807746.2209999999</v>
      </c>
    </row>
    <row r="10" spans="2:11" ht="18" customHeight="1" x14ac:dyDescent="0.2">
      <c r="B10" s="866" t="s">
        <v>2223</v>
      </c>
      <c r="C10" s="966">
        <v>1279</v>
      </c>
      <c r="D10" s="966">
        <v>6586232</v>
      </c>
      <c r="E10" s="966">
        <v>1109</v>
      </c>
      <c r="F10" s="966">
        <v>6360679</v>
      </c>
      <c r="G10" s="966">
        <v>1007</v>
      </c>
      <c r="H10" s="966">
        <v>6250194</v>
      </c>
      <c r="I10" s="966">
        <v>953</v>
      </c>
      <c r="J10" s="966">
        <v>6150164.7790000001</v>
      </c>
    </row>
    <row r="11" spans="2:11" ht="18" customHeight="1" x14ac:dyDescent="0.2">
      <c r="B11" s="909" t="s">
        <v>1021</v>
      </c>
      <c r="C11" s="1485">
        <v>2440</v>
      </c>
      <c r="D11" s="1485">
        <v>12821096</v>
      </c>
      <c r="E11" s="1485">
        <v>2209</v>
      </c>
      <c r="F11" s="1485">
        <v>12849130</v>
      </c>
      <c r="G11" s="1485">
        <v>2128</v>
      </c>
      <c r="H11" s="1485">
        <v>13413377</v>
      </c>
      <c r="I11" s="1485">
        <v>1919</v>
      </c>
      <c r="J11" s="1485">
        <v>12957911</v>
      </c>
    </row>
    <row r="12" spans="2:11" ht="18" customHeight="1" x14ac:dyDescent="0.2">
      <c r="B12" s="967"/>
      <c r="C12" s="968"/>
      <c r="D12" s="969"/>
      <c r="E12" s="968"/>
      <c r="F12" s="969"/>
      <c r="G12" s="968"/>
      <c r="H12" s="969"/>
      <c r="I12" s="968"/>
      <c r="J12" s="969"/>
    </row>
    <row r="13" spans="2:11" ht="18" customHeight="1" x14ac:dyDescent="0.2">
      <c r="B13" s="866" t="s">
        <v>2222</v>
      </c>
      <c r="C13" s="966">
        <v>253564</v>
      </c>
      <c r="D13" s="966">
        <v>103859341</v>
      </c>
      <c r="E13" s="966">
        <v>263870</v>
      </c>
      <c r="F13" s="966">
        <v>112633549</v>
      </c>
      <c r="G13" s="966">
        <v>280901</v>
      </c>
      <c r="H13" s="966">
        <v>120823978</v>
      </c>
      <c r="I13" s="966">
        <v>285838</v>
      </c>
      <c r="J13" s="966">
        <v>138103021.78799999</v>
      </c>
    </row>
    <row r="14" spans="2:11" ht="18" customHeight="1" x14ac:dyDescent="0.2">
      <c r="B14" s="866" t="s">
        <v>2224</v>
      </c>
      <c r="C14" s="966">
        <v>113080</v>
      </c>
      <c r="D14" s="966">
        <v>49750097</v>
      </c>
      <c r="E14" s="966">
        <v>114098</v>
      </c>
      <c r="F14" s="966">
        <v>53694626</v>
      </c>
      <c r="G14" s="966">
        <v>114176</v>
      </c>
      <c r="H14" s="966">
        <v>54162086</v>
      </c>
      <c r="I14" s="966">
        <v>113607</v>
      </c>
      <c r="J14" s="966">
        <v>55450231.870999999</v>
      </c>
    </row>
    <row r="15" spans="2:11" ht="18" customHeight="1" x14ac:dyDescent="0.2">
      <c r="B15" s="1648" t="s">
        <v>1022</v>
      </c>
      <c r="C15" s="1653">
        <v>366644</v>
      </c>
      <c r="D15" s="1653">
        <v>153609438</v>
      </c>
      <c r="E15" s="1653">
        <v>377968</v>
      </c>
      <c r="F15" s="1653">
        <v>166328175</v>
      </c>
      <c r="G15" s="1653">
        <v>395077</v>
      </c>
      <c r="H15" s="1653">
        <v>174986064</v>
      </c>
      <c r="I15" s="1653">
        <v>399445</v>
      </c>
      <c r="J15" s="1653">
        <v>193553253.65899998</v>
      </c>
    </row>
    <row r="16" spans="2:11" ht="15" customHeight="1" x14ac:dyDescent="0.2">
      <c r="B16" s="970"/>
      <c r="C16" s="849"/>
      <c r="D16" s="849"/>
      <c r="E16" s="849"/>
      <c r="F16" s="971"/>
      <c r="G16" s="849"/>
    </row>
    <row r="17" spans="2:2" ht="15" customHeight="1" x14ac:dyDescent="0.2">
      <c r="B17" s="970"/>
    </row>
    <row r="18" spans="2:2" ht="15" customHeight="1" x14ac:dyDescent="0.2">
      <c r="B18" s="970"/>
    </row>
  </sheetData>
  <mergeCells count="8">
    <mergeCell ref="B2:J2"/>
    <mergeCell ref="B3:J3"/>
    <mergeCell ref="B4:J4"/>
    <mergeCell ref="B5:J5"/>
    <mergeCell ref="B7:B8"/>
    <mergeCell ref="E7:F7"/>
    <mergeCell ref="G7:H7"/>
    <mergeCell ref="I7:J7"/>
  </mergeCells>
  <hyperlinks>
    <hyperlink ref="K2" location="'Indice Total'!A75"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26"/>
  <sheetViews>
    <sheetView showGridLines="0" zoomScale="90" zoomScaleNormal="90" workbookViewId="0"/>
  </sheetViews>
  <sheetFormatPr baseColWidth="10" defaultRowHeight="15" x14ac:dyDescent="0.2"/>
  <cols>
    <col min="1" max="1" width="23.7109375" style="906" customWidth="1"/>
    <col min="2" max="2" width="34.85546875" style="906" customWidth="1"/>
    <col min="3" max="3" width="15.85546875" style="906" customWidth="1"/>
    <col min="4" max="4" width="16" style="906" customWidth="1"/>
    <col min="5" max="5" width="14" style="906" customWidth="1"/>
    <col min="6" max="6" width="17" style="906" customWidth="1"/>
    <col min="7" max="7" width="15.28515625" style="906" customWidth="1"/>
    <col min="8" max="8" width="15.140625" style="906" customWidth="1"/>
    <col min="9" max="16384" width="11.42578125" style="906"/>
  </cols>
  <sheetData>
    <row r="1" spans="2:9" ht="42.95" customHeight="1" x14ac:dyDescent="0.2"/>
    <row r="2" spans="2:9" ht="27.75" customHeight="1" x14ac:dyDescent="0.2">
      <c r="B2" s="2012" t="s">
        <v>1023</v>
      </c>
      <c r="C2" s="2012"/>
      <c r="D2" s="2012"/>
      <c r="E2" s="2012"/>
      <c r="F2" s="2012"/>
      <c r="G2" s="2012"/>
      <c r="H2" s="2012"/>
      <c r="I2" s="1539" t="s">
        <v>885</v>
      </c>
    </row>
    <row r="3" spans="2:9" ht="42" customHeight="1" x14ac:dyDescent="0.2">
      <c r="B3" s="2062" t="s">
        <v>1024</v>
      </c>
      <c r="C3" s="2016"/>
      <c r="D3" s="2016"/>
      <c r="E3" s="2016"/>
      <c r="F3" s="2016"/>
      <c r="G3" s="2016"/>
      <c r="H3" s="2016"/>
      <c r="I3" s="973"/>
    </row>
    <row r="4" spans="2:9" ht="17.25" customHeight="1" thickBot="1" x14ac:dyDescent="0.25">
      <c r="B4" s="2015">
        <v>2017</v>
      </c>
      <c r="C4" s="2015"/>
      <c r="D4" s="2015"/>
      <c r="E4" s="2015"/>
      <c r="F4" s="2015"/>
      <c r="G4" s="2015"/>
      <c r="H4" s="2015"/>
      <c r="I4" s="973"/>
    </row>
    <row r="5" spans="2:9" ht="16.5" customHeight="1" x14ac:dyDescent="0.25">
      <c r="B5" s="974"/>
      <c r="C5" s="975"/>
      <c r="D5" s="975"/>
      <c r="E5" s="975"/>
      <c r="F5" s="975"/>
      <c r="G5" s="975"/>
      <c r="H5" s="975"/>
      <c r="I5" s="973"/>
    </row>
    <row r="6" spans="2:9" ht="35.25" customHeight="1" x14ac:dyDescent="0.2">
      <c r="B6" s="1496" t="s">
        <v>1025</v>
      </c>
      <c r="C6" s="1497" t="s">
        <v>940</v>
      </c>
      <c r="D6" s="1497" t="s">
        <v>941</v>
      </c>
      <c r="E6" s="1497" t="s">
        <v>942</v>
      </c>
      <c r="F6" s="1497" t="s">
        <v>943</v>
      </c>
      <c r="G6" s="1497" t="s">
        <v>907</v>
      </c>
      <c r="H6" s="1498" t="s">
        <v>944</v>
      </c>
      <c r="I6" s="973"/>
    </row>
    <row r="7" spans="2:9" ht="18" customHeight="1" x14ac:dyDescent="0.2">
      <c r="B7" s="866" t="s">
        <v>2222</v>
      </c>
      <c r="C7" s="966">
        <v>898</v>
      </c>
      <c r="D7" s="966">
        <v>22</v>
      </c>
      <c r="E7" s="966">
        <v>45</v>
      </c>
      <c r="F7" s="966">
        <v>1</v>
      </c>
      <c r="G7" s="966">
        <v>0</v>
      </c>
      <c r="H7" s="1485">
        <v>966</v>
      </c>
      <c r="I7" s="973"/>
    </row>
    <row r="8" spans="2:9" ht="18" customHeight="1" x14ac:dyDescent="0.2">
      <c r="B8" s="866" t="s">
        <v>2224</v>
      </c>
      <c r="C8" s="966">
        <v>824</v>
      </c>
      <c r="D8" s="966">
        <v>71</v>
      </c>
      <c r="E8" s="966">
        <v>58</v>
      </c>
      <c r="F8" s="966">
        <v>0</v>
      </c>
      <c r="G8" s="966">
        <v>0</v>
      </c>
      <c r="H8" s="1485">
        <v>953</v>
      </c>
      <c r="I8" s="973"/>
    </row>
    <row r="9" spans="2:9" ht="18" customHeight="1" x14ac:dyDescent="0.2">
      <c r="B9" s="909" t="s">
        <v>1021</v>
      </c>
      <c r="C9" s="1653">
        <v>1722</v>
      </c>
      <c r="D9" s="1653">
        <v>93</v>
      </c>
      <c r="E9" s="1653">
        <v>103</v>
      </c>
      <c r="F9" s="1653">
        <v>1</v>
      </c>
      <c r="G9" s="1653">
        <v>0</v>
      </c>
      <c r="H9" s="1653">
        <v>1919</v>
      </c>
      <c r="I9" s="973"/>
    </row>
    <row r="10" spans="2:9" ht="18" customHeight="1" x14ac:dyDescent="0.2">
      <c r="B10" s="866" t="s">
        <v>2222</v>
      </c>
      <c r="C10" s="966">
        <v>271476</v>
      </c>
      <c r="D10" s="966">
        <v>13914</v>
      </c>
      <c r="E10" s="966">
        <v>208</v>
      </c>
      <c r="F10" s="966">
        <v>198</v>
      </c>
      <c r="G10" s="966">
        <v>42</v>
      </c>
      <c r="H10" s="1485">
        <v>285838</v>
      </c>
      <c r="I10" s="973"/>
    </row>
    <row r="11" spans="2:9" ht="18" customHeight="1" x14ac:dyDescent="0.2">
      <c r="B11" s="866" t="s">
        <v>2224</v>
      </c>
      <c r="C11" s="966">
        <v>88373</v>
      </c>
      <c r="D11" s="966">
        <v>24394</v>
      </c>
      <c r="E11" s="966">
        <v>512</v>
      </c>
      <c r="F11" s="966">
        <v>25</v>
      </c>
      <c r="G11" s="966">
        <v>303</v>
      </c>
      <c r="H11" s="1485">
        <v>113607</v>
      </c>
      <c r="I11" s="973"/>
    </row>
    <row r="12" spans="2:9" ht="18" customHeight="1" x14ac:dyDescent="0.2">
      <c r="B12" s="1648" t="s">
        <v>1022</v>
      </c>
      <c r="C12" s="1653">
        <v>359849</v>
      </c>
      <c r="D12" s="1653">
        <v>38308</v>
      </c>
      <c r="E12" s="1653">
        <v>720</v>
      </c>
      <c r="F12" s="1653">
        <v>223</v>
      </c>
      <c r="G12" s="1653">
        <v>345</v>
      </c>
      <c r="H12" s="1653">
        <v>399445</v>
      </c>
      <c r="I12" s="973"/>
    </row>
    <row r="13" spans="2:9" ht="15.75" x14ac:dyDescent="0.2">
      <c r="B13" s="976"/>
      <c r="C13" s="977"/>
      <c r="D13" s="975"/>
      <c r="E13" s="975"/>
      <c r="F13" s="975"/>
      <c r="G13" s="937"/>
      <c r="H13" s="975"/>
      <c r="I13" s="973"/>
    </row>
    <row r="14" spans="2:9" x14ac:dyDescent="0.2">
      <c r="B14" s="976"/>
      <c r="C14" s="978"/>
      <c r="D14" s="978"/>
      <c r="E14" s="978"/>
      <c r="F14" s="978"/>
      <c r="G14" s="978"/>
      <c r="H14" s="937"/>
      <c r="I14" s="973"/>
    </row>
    <row r="15" spans="2:9" ht="18" x14ac:dyDescent="0.2">
      <c r="B15" s="2012" t="s">
        <v>1026</v>
      </c>
      <c r="C15" s="2012"/>
      <c r="D15" s="2012"/>
      <c r="E15" s="2012"/>
      <c r="F15" s="2012"/>
      <c r="G15" s="2012"/>
      <c r="H15" s="2012"/>
      <c r="I15" s="1539" t="s">
        <v>885</v>
      </c>
    </row>
    <row r="16" spans="2:9" ht="36.75" customHeight="1" x14ac:dyDescent="0.2">
      <c r="B16" s="2062" t="s">
        <v>1027</v>
      </c>
      <c r="C16" s="2016"/>
      <c r="D16" s="2016"/>
      <c r="E16" s="2016"/>
      <c r="F16" s="2016"/>
      <c r="G16" s="2016"/>
      <c r="H16" s="2016"/>
    </row>
    <row r="17" spans="2:8" x14ac:dyDescent="0.2">
      <c r="B17" s="2060" t="s">
        <v>1028</v>
      </c>
      <c r="C17" s="2061"/>
      <c r="D17" s="2061"/>
      <c r="E17" s="2061"/>
      <c r="F17" s="2061"/>
      <c r="G17" s="2061"/>
      <c r="H17" s="2061"/>
    </row>
    <row r="18" spans="2:8" ht="23.25" customHeight="1" thickBot="1" x14ac:dyDescent="0.25">
      <c r="B18" s="2015">
        <v>2017</v>
      </c>
      <c r="C18" s="2015"/>
      <c r="D18" s="2015"/>
      <c r="E18" s="2015"/>
      <c r="F18" s="2015"/>
      <c r="G18" s="2015"/>
      <c r="H18" s="2015"/>
    </row>
    <row r="19" spans="2:8" x14ac:dyDescent="0.2">
      <c r="B19" s="2060"/>
      <c r="C19" s="2061"/>
      <c r="D19" s="2061"/>
      <c r="E19" s="2061"/>
      <c r="F19" s="2061"/>
      <c r="G19" s="2061"/>
      <c r="H19" s="2061"/>
    </row>
    <row r="20" spans="2:8" ht="30" x14ac:dyDescent="0.2">
      <c r="B20" s="1499" t="s">
        <v>1025</v>
      </c>
      <c r="C20" s="1500" t="s">
        <v>940</v>
      </c>
      <c r="D20" s="1500" t="s">
        <v>941</v>
      </c>
      <c r="E20" s="1500" t="s">
        <v>942</v>
      </c>
      <c r="F20" s="1500" t="s">
        <v>943</v>
      </c>
      <c r="G20" s="1500" t="s">
        <v>907</v>
      </c>
      <c r="H20" s="1501" t="s">
        <v>944</v>
      </c>
    </row>
    <row r="21" spans="2:8" ht="18" customHeight="1" x14ac:dyDescent="0.2">
      <c r="B21" s="866" t="s">
        <v>2222</v>
      </c>
      <c r="C21" s="966">
        <v>6360488.8370000003</v>
      </c>
      <c r="D21" s="966">
        <v>140982</v>
      </c>
      <c r="E21" s="966">
        <v>306275.38400000002</v>
      </c>
      <c r="F21" s="966">
        <v>0</v>
      </c>
      <c r="G21" s="966">
        <v>0</v>
      </c>
      <c r="H21" s="1485">
        <v>6807746.2209999999</v>
      </c>
    </row>
    <row r="22" spans="2:8" ht="18" customHeight="1" x14ac:dyDescent="0.2">
      <c r="B22" s="866" t="s">
        <v>2224</v>
      </c>
      <c r="C22" s="966">
        <v>5256403.2889999999</v>
      </c>
      <c r="D22" s="966">
        <v>477745</v>
      </c>
      <c r="E22" s="966">
        <v>416016.49</v>
      </c>
      <c r="F22" s="966">
        <v>0</v>
      </c>
      <c r="G22" s="966">
        <v>0</v>
      </c>
      <c r="H22" s="1485">
        <v>6150164.7790000001</v>
      </c>
    </row>
    <row r="23" spans="2:8" ht="18" customHeight="1" x14ac:dyDescent="0.2">
      <c r="B23" s="909" t="s">
        <v>1021</v>
      </c>
      <c r="C23" s="1653">
        <v>11616892.126</v>
      </c>
      <c r="D23" s="1653">
        <v>618727</v>
      </c>
      <c r="E23" s="1653">
        <v>722291.87400000007</v>
      </c>
      <c r="F23" s="1653">
        <v>0</v>
      </c>
      <c r="G23" s="1653">
        <v>0</v>
      </c>
      <c r="H23" s="1653">
        <v>12957911</v>
      </c>
    </row>
    <row r="24" spans="2:8" ht="18" customHeight="1" x14ac:dyDescent="0.2">
      <c r="B24" s="866" t="s">
        <v>2222</v>
      </c>
      <c r="C24" s="966">
        <v>119293761.235</v>
      </c>
      <c r="D24" s="966">
        <v>2435050</v>
      </c>
      <c r="E24" s="966">
        <v>215262.55300000001</v>
      </c>
      <c r="F24" s="966">
        <v>16157369</v>
      </c>
      <c r="G24" s="966">
        <v>1579</v>
      </c>
      <c r="H24" s="1485">
        <v>138103021.78799999</v>
      </c>
    </row>
    <row r="25" spans="2:8" ht="18" customHeight="1" x14ac:dyDescent="0.2">
      <c r="B25" s="866" t="s">
        <v>2224</v>
      </c>
      <c r="C25" s="966">
        <v>52139064.420999996</v>
      </c>
      <c r="D25" s="966">
        <v>2365251</v>
      </c>
      <c r="E25" s="966">
        <v>488782.45</v>
      </c>
      <c r="F25" s="966">
        <v>412435</v>
      </c>
      <c r="G25" s="966">
        <v>44699</v>
      </c>
      <c r="H25" s="1485">
        <v>55450231.870999999</v>
      </c>
    </row>
    <row r="26" spans="2:8" ht="18" customHeight="1" x14ac:dyDescent="0.2">
      <c r="B26" s="909" t="s">
        <v>1022</v>
      </c>
      <c r="C26" s="1653">
        <v>171432825.65599999</v>
      </c>
      <c r="D26" s="1653">
        <v>4800301</v>
      </c>
      <c r="E26" s="1653">
        <v>704045.00300000003</v>
      </c>
      <c r="F26" s="1653">
        <v>16569804</v>
      </c>
      <c r="G26" s="1653">
        <v>46278</v>
      </c>
      <c r="H26" s="1653">
        <v>193553253.65899998</v>
      </c>
    </row>
  </sheetData>
  <mergeCells count="8">
    <mergeCell ref="B18:H18"/>
    <mergeCell ref="B19:H19"/>
    <mergeCell ref="B2:H2"/>
    <mergeCell ref="B3:H3"/>
    <mergeCell ref="B4:H4"/>
    <mergeCell ref="B15:H15"/>
    <mergeCell ref="B16:H16"/>
    <mergeCell ref="B17:H17"/>
  </mergeCells>
  <hyperlinks>
    <hyperlink ref="I2" location="'Indice Total'!A75" display="Volver"/>
    <hyperlink ref="I15" location="'Indice Total'!A75"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Q70"/>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8" max="10" width="11.5703125" customWidth="1"/>
    <col min="13" max="13" width="13.140625" bestFit="1" customWidth="1"/>
    <col min="14" max="14" width="13.28515625" customWidth="1"/>
  </cols>
  <sheetData>
    <row r="1" spans="2:17" ht="42.95" customHeight="1" x14ac:dyDescent="0.25"/>
    <row r="2" spans="2:17" ht="15.75" customHeight="1" x14ac:dyDescent="0.25">
      <c r="B2" s="1829" t="s">
        <v>53</v>
      </c>
      <c r="C2" s="1829"/>
      <c r="D2" s="1829"/>
      <c r="E2" s="1829"/>
      <c r="F2" s="1829"/>
      <c r="G2" s="1829"/>
      <c r="H2" s="1829"/>
      <c r="I2" s="1829"/>
      <c r="J2" s="1829"/>
      <c r="K2" s="1829"/>
      <c r="L2" s="3" t="s">
        <v>885</v>
      </c>
    </row>
    <row r="3" spans="2:17" ht="43.5" customHeight="1" x14ac:dyDescent="0.25">
      <c r="B3" s="1851" t="s">
        <v>54</v>
      </c>
      <c r="C3" s="1851"/>
      <c r="D3" s="1851"/>
      <c r="E3" s="1851"/>
      <c r="F3" s="1851"/>
      <c r="G3" s="1851"/>
      <c r="H3" s="1851"/>
      <c r="I3" s="1851"/>
      <c r="J3" s="1851"/>
      <c r="K3" s="1851"/>
      <c r="L3" s="3"/>
    </row>
    <row r="4" spans="2:17" ht="19.149999999999999" customHeight="1" thickBot="1" x14ac:dyDescent="0.3">
      <c r="B4" s="1852">
        <v>2017</v>
      </c>
      <c r="C4" s="1852"/>
      <c r="D4" s="1852"/>
      <c r="E4" s="1852"/>
      <c r="F4" s="1852"/>
      <c r="G4" s="1852"/>
      <c r="H4" s="1852"/>
      <c r="I4" s="1852"/>
      <c r="J4" s="1852"/>
      <c r="K4" s="1852"/>
      <c r="M4" s="95"/>
      <c r="N4" s="95"/>
      <c r="O4" s="95"/>
    </row>
    <row r="5" spans="2:17" x14ac:dyDescent="0.25">
      <c r="B5" s="96"/>
      <c r="C5" s="96"/>
      <c r="D5" s="96"/>
      <c r="E5" s="96"/>
      <c r="F5" s="82"/>
      <c r="G5" s="82"/>
      <c r="H5" s="82"/>
      <c r="I5" s="82"/>
      <c r="J5" s="97"/>
      <c r="K5" s="97"/>
      <c r="M5" s="98"/>
      <c r="N5" s="98"/>
      <c r="O5" s="95"/>
    </row>
    <row r="6" spans="2:17" ht="17.25" customHeight="1" x14ac:dyDescent="0.25">
      <c r="B6" s="1837" t="s">
        <v>22</v>
      </c>
      <c r="C6" s="1853" t="s">
        <v>55</v>
      </c>
      <c r="D6" s="1853"/>
      <c r="E6" s="1853"/>
      <c r="F6" s="1854" t="s">
        <v>56</v>
      </c>
      <c r="G6" s="1855"/>
      <c r="H6" s="1856"/>
      <c r="I6" s="1853" t="s">
        <v>10</v>
      </c>
      <c r="J6" s="1853"/>
      <c r="K6" s="1853"/>
      <c r="M6" s="98"/>
      <c r="N6" s="98"/>
      <c r="O6" s="95"/>
    </row>
    <row r="7" spans="2:17" ht="15.75" x14ac:dyDescent="0.25">
      <c r="B7" s="1838"/>
      <c r="C7" s="99" t="s">
        <v>50</v>
      </c>
      <c r="D7" s="99" t="s">
        <v>51</v>
      </c>
      <c r="E7" s="99" t="s">
        <v>57</v>
      </c>
      <c r="F7" s="100" t="s">
        <v>50</v>
      </c>
      <c r="G7" s="99" t="s">
        <v>51</v>
      </c>
      <c r="H7" s="101" t="s">
        <v>57</v>
      </c>
      <c r="I7" s="99" t="s">
        <v>50</v>
      </c>
      <c r="J7" s="99" t="s">
        <v>51</v>
      </c>
      <c r="K7" s="99" t="s">
        <v>57</v>
      </c>
      <c r="L7" s="102"/>
      <c r="M7" s="39"/>
      <c r="N7" s="36"/>
      <c r="O7" s="95"/>
    </row>
    <row r="8" spans="2:17" ht="18" customHeight="1" x14ac:dyDescent="0.25">
      <c r="B8" s="42" t="s">
        <v>27</v>
      </c>
      <c r="C8" s="12">
        <v>241366.75</v>
      </c>
      <c r="D8" s="12">
        <v>100657.5</v>
      </c>
      <c r="E8" s="93">
        <v>342024.25</v>
      </c>
      <c r="F8" s="103">
        <v>40265.75</v>
      </c>
      <c r="G8" s="12">
        <v>9773.4166666666661</v>
      </c>
      <c r="H8" s="93">
        <v>50039.166666666664</v>
      </c>
      <c r="I8" s="12">
        <v>281632.5</v>
      </c>
      <c r="J8" s="12">
        <v>110430.91666666667</v>
      </c>
      <c r="K8" s="93">
        <v>392063.41666666669</v>
      </c>
      <c r="L8" s="102"/>
      <c r="M8" s="104"/>
      <c r="N8" s="47"/>
      <c r="O8" s="105"/>
      <c r="P8" s="106"/>
      <c r="Q8" s="106"/>
    </row>
    <row r="9" spans="2:17" ht="18" customHeight="1" x14ac:dyDescent="0.25">
      <c r="B9" s="42" t="s">
        <v>28</v>
      </c>
      <c r="C9" s="12">
        <v>28723.166666666668</v>
      </c>
      <c r="D9" s="12">
        <v>10006.833333333334</v>
      </c>
      <c r="E9" s="93">
        <v>38730</v>
      </c>
      <c r="F9" s="103">
        <v>1771.4166666666667</v>
      </c>
      <c r="G9" s="12">
        <v>393.5</v>
      </c>
      <c r="H9" s="93">
        <v>2164.916666666667</v>
      </c>
      <c r="I9" s="12">
        <v>30494.583333333336</v>
      </c>
      <c r="J9" s="12">
        <v>10400.333333333334</v>
      </c>
      <c r="K9" s="93">
        <v>40894.916666666672</v>
      </c>
      <c r="L9" s="102"/>
      <c r="M9" s="104"/>
      <c r="N9" s="47"/>
      <c r="O9" s="105"/>
      <c r="P9" s="106"/>
      <c r="Q9" s="107"/>
    </row>
    <row r="10" spans="2:17" ht="18" customHeight="1" x14ac:dyDescent="0.25">
      <c r="B10" s="42" t="s">
        <v>29</v>
      </c>
      <c r="C10" s="12">
        <v>50742.25</v>
      </c>
      <c r="D10" s="12">
        <v>7861.916666666667</v>
      </c>
      <c r="E10" s="93">
        <v>58604.166666666664</v>
      </c>
      <c r="F10" s="103">
        <v>15268.833333333334</v>
      </c>
      <c r="G10" s="12">
        <v>1272.1666666666667</v>
      </c>
      <c r="H10" s="93">
        <v>16541</v>
      </c>
      <c r="I10" s="12">
        <v>66011.083333333328</v>
      </c>
      <c r="J10" s="12">
        <v>9134.0833333333339</v>
      </c>
      <c r="K10" s="93">
        <v>75145.166666666657</v>
      </c>
      <c r="L10" s="102"/>
      <c r="M10" s="104"/>
      <c r="N10" s="47"/>
      <c r="O10" s="105"/>
      <c r="P10" s="106"/>
      <c r="Q10" s="102"/>
    </row>
    <row r="11" spans="2:17" ht="18" customHeight="1" x14ac:dyDescent="0.25">
      <c r="B11" s="42" t="s">
        <v>30</v>
      </c>
      <c r="C11" s="12">
        <v>375920.08333333331</v>
      </c>
      <c r="D11" s="12">
        <v>129540.66666666667</v>
      </c>
      <c r="E11" s="93">
        <v>505460.75</v>
      </c>
      <c r="F11" s="103">
        <v>21057.25</v>
      </c>
      <c r="G11" s="12">
        <v>9942.75</v>
      </c>
      <c r="H11" s="93">
        <v>31000</v>
      </c>
      <c r="I11" s="12">
        <v>396977.33333333331</v>
      </c>
      <c r="J11" s="12">
        <v>139483.41666666669</v>
      </c>
      <c r="K11" s="93">
        <v>536460.75</v>
      </c>
      <c r="L11" s="102"/>
      <c r="M11" s="104"/>
      <c r="N11" s="47"/>
      <c r="O11" s="105"/>
      <c r="P11" s="106"/>
      <c r="Q11" s="102"/>
    </row>
    <row r="12" spans="2:17" ht="18" customHeight="1" x14ac:dyDescent="0.25">
      <c r="B12" s="42" t="s">
        <v>31</v>
      </c>
      <c r="C12" s="12">
        <v>24066.333333333332</v>
      </c>
      <c r="D12" s="12">
        <v>5987.416666666667</v>
      </c>
      <c r="E12" s="93">
        <v>30053.75</v>
      </c>
      <c r="F12" s="103">
        <v>1881.6666666666667</v>
      </c>
      <c r="G12" s="12">
        <v>1045.4166666666667</v>
      </c>
      <c r="H12" s="93">
        <v>2927.0833333333335</v>
      </c>
      <c r="I12" s="12">
        <v>25948</v>
      </c>
      <c r="J12" s="12">
        <v>7032.8333333333339</v>
      </c>
      <c r="K12" s="93">
        <v>32980.833333333336</v>
      </c>
      <c r="L12" s="102"/>
      <c r="M12" s="104"/>
      <c r="N12" s="47"/>
      <c r="O12" s="105"/>
      <c r="P12" s="106"/>
      <c r="Q12" s="102"/>
    </row>
    <row r="13" spans="2:17" ht="18" customHeight="1" x14ac:dyDescent="0.25">
      <c r="B13" s="42" t="s">
        <v>32</v>
      </c>
      <c r="C13" s="12">
        <v>539104</v>
      </c>
      <c r="D13" s="12">
        <v>51733.166666666664</v>
      </c>
      <c r="E13" s="93">
        <v>590837.16666666663</v>
      </c>
      <c r="F13" s="103">
        <v>36216.833333333336</v>
      </c>
      <c r="G13" s="12">
        <v>4451.583333333333</v>
      </c>
      <c r="H13" s="93">
        <v>40668.416666666672</v>
      </c>
      <c r="I13" s="12">
        <v>575320.83333333337</v>
      </c>
      <c r="J13" s="12">
        <v>56184.75</v>
      </c>
      <c r="K13" s="93">
        <v>631505.58333333337</v>
      </c>
      <c r="L13" s="102"/>
      <c r="M13" s="104"/>
      <c r="N13" s="47"/>
      <c r="O13" s="105"/>
      <c r="P13" s="106"/>
      <c r="Q13" s="102"/>
    </row>
    <row r="14" spans="2:17" ht="18" customHeight="1" x14ac:dyDescent="0.25">
      <c r="B14" s="42" t="s">
        <v>33</v>
      </c>
      <c r="C14" s="12">
        <v>412285.58333333331</v>
      </c>
      <c r="D14" s="12">
        <v>304052.25</v>
      </c>
      <c r="E14" s="93">
        <v>716337.83333333326</v>
      </c>
      <c r="F14" s="103">
        <v>60263.583333333336</v>
      </c>
      <c r="G14" s="12">
        <v>49792.75</v>
      </c>
      <c r="H14" s="93">
        <v>110056.33333333334</v>
      </c>
      <c r="I14" s="12">
        <v>472549.16666666663</v>
      </c>
      <c r="J14" s="12">
        <v>353845</v>
      </c>
      <c r="K14" s="93">
        <v>826394.16666666663</v>
      </c>
      <c r="L14" s="102"/>
      <c r="M14" s="104"/>
      <c r="N14" s="47"/>
      <c r="O14" s="105"/>
      <c r="P14" s="106"/>
      <c r="Q14" s="102"/>
    </row>
    <row r="15" spans="2:17" ht="18" customHeight="1" x14ac:dyDescent="0.25">
      <c r="B15" s="42" t="s">
        <v>34</v>
      </c>
      <c r="C15" s="12">
        <v>95810.416666666672</v>
      </c>
      <c r="D15" s="12">
        <v>122010.41666666667</v>
      </c>
      <c r="E15" s="93">
        <v>217820.83333333334</v>
      </c>
      <c r="F15" s="103">
        <v>15132.75</v>
      </c>
      <c r="G15" s="12">
        <v>23084.583333333332</v>
      </c>
      <c r="H15" s="93">
        <v>38217.333333333328</v>
      </c>
      <c r="I15" s="12">
        <v>110943.16666666667</v>
      </c>
      <c r="J15" s="12">
        <v>145095</v>
      </c>
      <c r="K15" s="93">
        <v>256038.16666666669</v>
      </c>
      <c r="L15" s="102"/>
      <c r="M15" s="104"/>
      <c r="N15" s="47"/>
      <c r="O15" s="105"/>
      <c r="P15" s="106"/>
      <c r="Q15" s="102"/>
    </row>
    <row r="16" spans="2:17" ht="18" customHeight="1" x14ac:dyDescent="0.25">
      <c r="B16" s="42" t="s">
        <v>35</v>
      </c>
      <c r="C16" s="12">
        <v>288681.83333333331</v>
      </c>
      <c r="D16" s="12">
        <v>64631.5</v>
      </c>
      <c r="E16" s="93">
        <v>353313.33333333331</v>
      </c>
      <c r="F16" s="103">
        <v>39713</v>
      </c>
      <c r="G16" s="12">
        <v>7894.25</v>
      </c>
      <c r="H16" s="93">
        <v>47607.25</v>
      </c>
      <c r="I16" s="12">
        <v>328394.83333333331</v>
      </c>
      <c r="J16" s="12">
        <v>72525.75</v>
      </c>
      <c r="K16" s="93">
        <v>400920.58333333331</v>
      </c>
      <c r="L16" s="102"/>
      <c r="M16" s="104"/>
      <c r="N16" s="50"/>
      <c r="O16" s="108"/>
      <c r="P16" s="106"/>
      <c r="Q16" s="102"/>
    </row>
    <row r="17" spans="2:17" ht="18" customHeight="1" x14ac:dyDescent="0.25">
      <c r="B17" s="42" t="s">
        <v>36</v>
      </c>
      <c r="C17" s="12">
        <v>86169.25</v>
      </c>
      <c r="D17" s="12">
        <v>92589.75</v>
      </c>
      <c r="E17" s="93">
        <v>178759</v>
      </c>
      <c r="F17" s="103">
        <v>5737.916666666667</v>
      </c>
      <c r="G17" s="12">
        <v>4595.583333333333</v>
      </c>
      <c r="H17" s="93">
        <v>10333.5</v>
      </c>
      <c r="I17" s="12">
        <v>91907.166666666672</v>
      </c>
      <c r="J17" s="12">
        <v>97185.333333333328</v>
      </c>
      <c r="K17" s="93">
        <v>189092.5</v>
      </c>
      <c r="L17" s="102"/>
      <c r="M17" s="104"/>
      <c r="N17" s="109"/>
      <c r="O17" s="109"/>
      <c r="P17" s="106"/>
      <c r="Q17" s="102"/>
    </row>
    <row r="18" spans="2:17" ht="18" customHeight="1" x14ac:dyDescent="0.25">
      <c r="B18" s="42" t="s">
        <v>37</v>
      </c>
      <c r="C18" s="12">
        <v>480681.25</v>
      </c>
      <c r="D18" s="12">
        <v>297361.33333333331</v>
      </c>
      <c r="E18" s="93">
        <v>778042.58333333326</v>
      </c>
      <c r="F18" s="103">
        <v>39885.5</v>
      </c>
      <c r="G18" s="12">
        <v>31164</v>
      </c>
      <c r="H18" s="93">
        <v>71049.5</v>
      </c>
      <c r="I18" s="12">
        <v>520566.75</v>
      </c>
      <c r="J18" s="12">
        <v>328525.33333333331</v>
      </c>
      <c r="K18" s="93">
        <v>849092.08333333326</v>
      </c>
      <c r="L18" s="102"/>
      <c r="M18" s="104"/>
      <c r="N18" s="109"/>
      <c r="O18" s="109"/>
      <c r="P18" s="106"/>
      <c r="Q18" s="102"/>
    </row>
    <row r="19" spans="2:17" ht="18" customHeight="1" x14ac:dyDescent="0.25">
      <c r="B19" s="42" t="s">
        <v>38</v>
      </c>
      <c r="C19" s="110">
        <v>153549.16666666666</v>
      </c>
      <c r="D19" s="12">
        <v>226992.83333333334</v>
      </c>
      <c r="E19" s="93">
        <v>380542</v>
      </c>
      <c r="F19" s="111">
        <v>11037.25</v>
      </c>
      <c r="G19" s="12">
        <v>21025.75</v>
      </c>
      <c r="H19" s="93">
        <v>32063</v>
      </c>
      <c r="I19" s="12">
        <v>164586.41666666666</v>
      </c>
      <c r="J19" s="12">
        <v>248018.58333333334</v>
      </c>
      <c r="K19" s="93">
        <v>412605</v>
      </c>
      <c r="L19" s="102"/>
      <c r="M19" s="104"/>
      <c r="N19" s="109"/>
      <c r="O19" s="109"/>
      <c r="P19" s="106"/>
      <c r="Q19" s="102"/>
    </row>
    <row r="20" spans="2:17" ht="18" customHeight="1" x14ac:dyDescent="0.25">
      <c r="B20" s="42" t="s">
        <v>39</v>
      </c>
      <c r="C20" s="110">
        <v>122289.16666666667</v>
      </c>
      <c r="D20" s="12">
        <v>258350.25</v>
      </c>
      <c r="E20" s="93">
        <v>380639.41666666669</v>
      </c>
      <c r="F20" s="111">
        <v>7648.416666666667</v>
      </c>
      <c r="G20" s="12">
        <v>19408</v>
      </c>
      <c r="H20" s="93">
        <v>27056.416666666668</v>
      </c>
      <c r="I20" s="12">
        <v>129937.58333333334</v>
      </c>
      <c r="J20" s="12">
        <v>277758.25</v>
      </c>
      <c r="K20" s="93">
        <v>407695.83333333337</v>
      </c>
      <c r="L20" s="102"/>
      <c r="M20" s="104"/>
      <c r="N20" s="109"/>
      <c r="O20" s="109"/>
      <c r="P20" s="106"/>
      <c r="Q20" s="102"/>
    </row>
    <row r="21" spans="2:17" ht="18" customHeight="1" x14ac:dyDescent="0.25">
      <c r="B21" s="42" t="s">
        <v>40</v>
      </c>
      <c r="C21" s="110">
        <v>53105.083333333336</v>
      </c>
      <c r="D21" s="12">
        <v>132467.75</v>
      </c>
      <c r="E21" s="93">
        <v>185572.83333333334</v>
      </c>
      <c r="F21" s="111">
        <v>20461.333333333332</v>
      </c>
      <c r="G21" s="12">
        <v>48841.666666666664</v>
      </c>
      <c r="H21" s="93">
        <v>69303</v>
      </c>
      <c r="I21" s="12">
        <v>73566.416666666672</v>
      </c>
      <c r="J21" s="12">
        <v>181309.41666666666</v>
      </c>
      <c r="K21" s="93">
        <v>254875.83333333331</v>
      </c>
      <c r="L21" s="102"/>
      <c r="M21" s="104"/>
      <c r="N21" s="102"/>
      <c r="O21" s="102"/>
      <c r="P21" s="106"/>
      <c r="Q21" s="102"/>
    </row>
    <row r="22" spans="2:17" ht="18" customHeight="1" x14ac:dyDescent="0.25">
      <c r="B22" s="42" t="s">
        <v>41</v>
      </c>
      <c r="C22" s="12">
        <v>119994.41666666667</v>
      </c>
      <c r="D22" s="12">
        <v>129497.33333333333</v>
      </c>
      <c r="E22" s="93">
        <v>249491.75</v>
      </c>
      <c r="F22" s="103">
        <v>24679.75</v>
      </c>
      <c r="G22" s="12">
        <v>24319.166666666668</v>
      </c>
      <c r="H22" s="93">
        <v>48998.916666666672</v>
      </c>
      <c r="I22" s="12">
        <v>144674.16666666669</v>
      </c>
      <c r="J22" s="12">
        <v>153816.5</v>
      </c>
      <c r="K22" s="93">
        <v>298490.66666666669</v>
      </c>
      <c r="L22" s="102"/>
      <c r="M22" s="104"/>
      <c r="N22" s="102"/>
      <c r="O22" s="102"/>
      <c r="P22" s="106"/>
      <c r="Q22" s="102"/>
    </row>
    <row r="23" spans="2:17" ht="18" customHeight="1" x14ac:dyDescent="0.25">
      <c r="B23" s="42" t="s">
        <v>42</v>
      </c>
      <c r="C23" s="12">
        <v>32261.75</v>
      </c>
      <c r="D23" s="12">
        <v>10619.583333333334</v>
      </c>
      <c r="E23" s="93">
        <v>42881.333333333336</v>
      </c>
      <c r="F23" s="103">
        <v>19947.75</v>
      </c>
      <c r="G23" s="12">
        <v>143267.25</v>
      </c>
      <c r="H23" s="93">
        <v>163215</v>
      </c>
      <c r="I23" s="12">
        <v>52209.5</v>
      </c>
      <c r="J23" s="12">
        <v>153886.83333333334</v>
      </c>
      <c r="K23" s="93">
        <v>206096.33333333334</v>
      </c>
      <c r="L23" s="102"/>
      <c r="M23" s="104"/>
      <c r="N23" s="102"/>
      <c r="O23" s="102"/>
      <c r="P23" s="106"/>
      <c r="Q23" s="102"/>
    </row>
    <row r="24" spans="2:17" ht="18" customHeight="1" x14ac:dyDescent="0.25">
      <c r="B24" s="42" t="s">
        <v>43</v>
      </c>
      <c r="C24" s="12">
        <v>424.58333333333331</v>
      </c>
      <c r="D24" s="12">
        <v>282.83333333333331</v>
      </c>
      <c r="E24" s="93">
        <v>707.41666666666663</v>
      </c>
      <c r="F24" s="103">
        <v>131.58333333333334</v>
      </c>
      <c r="G24" s="12">
        <v>126.5</v>
      </c>
      <c r="H24" s="93">
        <v>258.08333333333337</v>
      </c>
      <c r="I24" s="12">
        <v>556.16666666666663</v>
      </c>
      <c r="J24" s="12">
        <v>409.33333333333331</v>
      </c>
      <c r="K24" s="93">
        <v>965.5</v>
      </c>
      <c r="L24" s="102"/>
      <c r="M24" s="104"/>
      <c r="N24" s="102"/>
      <c r="O24" s="102"/>
      <c r="P24" s="106"/>
      <c r="Q24" s="102"/>
    </row>
    <row r="25" spans="2:17" ht="18" customHeight="1" x14ac:dyDescent="0.25">
      <c r="B25" s="27" t="s">
        <v>10</v>
      </c>
      <c r="C25" s="15">
        <v>3105175.0833333335</v>
      </c>
      <c r="D25" s="15">
        <v>1944643.333333333</v>
      </c>
      <c r="E25" s="15">
        <v>5049818.416666666</v>
      </c>
      <c r="F25" s="15">
        <v>361100.58333333331</v>
      </c>
      <c r="G25" s="15">
        <v>400398.33333333331</v>
      </c>
      <c r="H25" s="15">
        <v>761498.91666666674</v>
      </c>
      <c r="I25" s="15">
        <v>3466275.666666666</v>
      </c>
      <c r="J25" s="15">
        <v>2345041.666666667</v>
      </c>
      <c r="K25" s="15">
        <v>5811317.333333333</v>
      </c>
      <c r="L25" s="112"/>
      <c r="M25" s="104"/>
      <c r="O25" s="102"/>
      <c r="P25" s="106"/>
      <c r="Q25" s="102"/>
    </row>
    <row r="26" spans="2:17" ht="16.5" customHeight="1" x14ac:dyDescent="0.25">
      <c r="B26" s="1850" t="s">
        <v>58</v>
      </c>
      <c r="C26" s="1850"/>
      <c r="D26" s="1850"/>
      <c r="E26" s="1850"/>
      <c r="F26" s="1850"/>
      <c r="G26" s="1850"/>
      <c r="H26" s="1850"/>
      <c r="I26" s="1850"/>
      <c r="J26" s="1850"/>
      <c r="K26" s="1850"/>
    </row>
    <row r="27" spans="2:17" ht="12.75" customHeight="1" x14ac:dyDescent="0.25">
      <c r="B27" s="1826" t="s">
        <v>12</v>
      </c>
      <c r="C27" s="1826"/>
      <c r="D27" s="1826"/>
      <c r="E27" s="1826"/>
      <c r="F27" s="1826"/>
      <c r="G27" s="1826"/>
      <c r="H27" s="1826"/>
      <c r="I27" s="1826"/>
      <c r="J27" s="1826"/>
      <c r="K27" s="1826"/>
    </row>
    <row r="28" spans="2:17" ht="19.5" customHeight="1" x14ac:dyDescent="0.25">
      <c r="B28" s="106"/>
      <c r="C28" s="113"/>
      <c r="D28" s="113"/>
      <c r="E28" s="113"/>
      <c r="F28" s="113"/>
      <c r="G28" s="113"/>
      <c r="H28" s="113"/>
      <c r="I28" s="113"/>
      <c r="J28" s="113"/>
      <c r="K28" s="113"/>
    </row>
    <row r="29" spans="2:17" ht="21" customHeight="1" x14ac:dyDescent="0.25">
      <c r="B29" s="106"/>
      <c r="C29" s="113"/>
      <c r="D29" s="113"/>
      <c r="E29" s="113"/>
      <c r="F29" s="113"/>
      <c r="G29" s="113"/>
      <c r="H29" s="114"/>
      <c r="I29" s="115"/>
      <c r="J29" s="115"/>
      <c r="K29" s="115"/>
      <c r="L29" s="112"/>
      <c r="M29" s="112"/>
      <c r="N29" s="112"/>
      <c r="O29" s="112"/>
      <c r="P29" s="112"/>
      <c r="Q29" s="112"/>
    </row>
    <row r="30" spans="2:17" ht="28.5" customHeight="1" x14ac:dyDescent="0.25">
      <c r="B30" s="107"/>
      <c r="C30" s="116"/>
      <c r="D30" s="107"/>
      <c r="E30" s="107"/>
      <c r="F30" s="107"/>
      <c r="G30" s="107"/>
      <c r="H30" s="117"/>
      <c r="I30" s="117"/>
      <c r="J30" s="107"/>
      <c r="K30" s="112"/>
      <c r="L30" s="112"/>
      <c r="M30" s="112"/>
      <c r="N30" s="112"/>
      <c r="O30" s="112"/>
      <c r="P30" s="112"/>
      <c r="Q30" s="112"/>
    </row>
    <row r="31" spans="2:17" x14ac:dyDescent="0.25">
      <c r="C31" s="102"/>
      <c r="D31" s="102"/>
      <c r="E31" s="102"/>
      <c r="F31" s="102"/>
      <c r="G31" s="102"/>
      <c r="H31" s="118"/>
      <c r="I31" s="118"/>
      <c r="J31" s="102"/>
      <c r="K31" s="112"/>
      <c r="L31" s="112"/>
      <c r="M31" s="112"/>
      <c r="N31" s="112"/>
      <c r="O31" s="112"/>
      <c r="P31" s="112"/>
      <c r="Q31" s="112"/>
    </row>
    <row r="32" spans="2:17" x14ac:dyDescent="0.25">
      <c r="C32" s="119"/>
      <c r="D32" s="119"/>
      <c r="E32" s="119"/>
      <c r="F32" s="119"/>
      <c r="G32" s="119"/>
      <c r="H32" s="120"/>
      <c r="I32" s="118"/>
      <c r="J32" s="102"/>
      <c r="K32" s="112"/>
      <c r="L32" s="112"/>
      <c r="M32" s="112"/>
      <c r="N32" s="112"/>
      <c r="O32" s="112"/>
      <c r="P32" s="112"/>
      <c r="Q32" s="112"/>
    </row>
    <row r="33" spans="3:17" x14ac:dyDescent="0.25">
      <c r="C33" s="102"/>
      <c r="D33" s="102"/>
      <c r="E33" s="112"/>
      <c r="F33" s="112"/>
      <c r="G33" s="112"/>
      <c r="H33" s="112"/>
      <c r="I33" s="112"/>
      <c r="J33" s="112"/>
      <c r="K33" s="112"/>
      <c r="L33" s="112"/>
      <c r="M33" s="112"/>
      <c r="N33" s="112"/>
      <c r="O33" s="112"/>
      <c r="P33" s="112"/>
      <c r="Q33" s="112"/>
    </row>
    <row r="34" spans="3:17" x14ac:dyDescent="0.25">
      <c r="C34" s="102"/>
      <c r="D34" s="102"/>
      <c r="E34" s="112"/>
      <c r="F34" s="112"/>
      <c r="G34" s="112"/>
      <c r="H34" s="112"/>
      <c r="I34" s="112"/>
      <c r="J34" s="112"/>
      <c r="K34" s="112"/>
      <c r="L34" s="112"/>
      <c r="M34" s="112"/>
      <c r="N34" s="112"/>
      <c r="O34" s="112"/>
      <c r="P34" s="112"/>
      <c r="Q34" s="112"/>
    </row>
    <row r="35" spans="3:17" x14ac:dyDescent="0.25">
      <c r="C35" s="102"/>
      <c r="D35" s="102"/>
      <c r="E35" s="112"/>
      <c r="F35" s="112"/>
      <c r="G35" s="112"/>
      <c r="H35" s="112"/>
      <c r="I35" s="112"/>
      <c r="J35" s="112"/>
      <c r="K35" s="112"/>
      <c r="L35" s="112"/>
      <c r="M35" s="112"/>
      <c r="N35" s="112"/>
      <c r="O35" s="112"/>
      <c r="P35" s="112"/>
      <c r="Q35" s="112"/>
    </row>
    <row r="36" spans="3:17" x14ac:dyDescent="0.25">
      <c r="C36" s="102"/>
      <c r="D36" s="102"/>
      <c r="E36" s="112"/>
      <c r="F36" s="112"/>
      <c r="G36" s="112"/>
      <c r="H36" s="112"/>
      <c r="I36" s="112"/>
      <c r="J36" s="112"/>
      <c r="K36" s="112"/>
      <c r="L36" s="112"/>
      <c r="M36" s="112"/>
      <c r="N36" s="112"/>
      <c r="O36" s="112"/>
      <c r="P36" s="112"/>
      <c r="Q36" s="112"/>
    </row>
    <row r="37" spans="3:17" x14ac:dyDescent="0.25">
      <c r="C37" s="102"/>
      <c r="D37" s="102"/>
      <c r="E37" s="112"/>
      <c r="F37" s="112"/>
      <c r="G37" s="112"/>
      <c r="H37" s="112"/>
      <c r="I37" s="112"/>
      <c r="J37" s="112"/>
      <c r="K37" s="112"/>
      <c r="L37" s="112"/>
      <c r="M37" s="112"/>
      <c r="N37" s="112"/>
      <c r="O37" s="112"/>
      <c r="P37" s="112"/>
      <c r="Q37" s="112"/>
    </row>
    <row r="38" spans="3:17" x14ac:dyDescent="0.25">
      <c r="C38" s="102"/>
      <c r="D38" s="102"/>
      <c r="E38" s="112"/>
      <c r="F38" s="112"/>
      <c r="G38" s="112"/>
      <c r="H38" s="112"/>
      <c r="I38" s="112"/>
      <c r="J38" s="112"/>
      <c r="K38" s="112"/>
      <c r="L38" s="112"/>
      <c r="M38" s="112"/>
      <c r="N38" s="112"/>
      <c r="O38" s="112"/>
      <c r="P38" s="112"/>
      <c r="Q38" s="112"/>
    </row>
    <row r="39" spans="3:17" x14ac:dyDescent="0.25">
      <c r="C39" s="102"/>
      <c r="D39" s="102"/>
      <c r="E39" s="112"/>
      <c r="F39" s="112"/>
      <c r="G39" s="112"/>
      <c r="H39" s="112"/>
      <c r="I39" s="112"/>
      <c r="J39" s="112"/>
      <c r="K39" s="112"/>
      <c r="L39" s="112"/>
      <c r="M39" s="112"/>
      <c r="N39" s="112"/>
      <c r="O39" s="112"/>
      <c r="P39" s="112"/>
      <c r="Q39" s="112"/>
    </row>
    <row r="40" spans="3:17" x14ac:dyDescent="0.25">
      <c r="C40" s="102"/>
      <c r="D40" s="102"/>
      <c r="E40" s="112"/>
      <c r="F40" s="112"/>
      <c r="G40" s="112"/>
      <c r="H40" s="112"/>
      <c r="I40" s="112"/>
      <c r="J40" s="112"/>
      <c r="K40" s="112"/>
      <c r="L40" s="112"/>
      <c r="M40" s="112"/>
      <c r="N40" s="112"/>
      <c r="O40" s="112"/>
      <c r="P40" s="112"/>
      <c r="Q40" s="112"/>
    </row>
    <row r="41" spans="3:17" x14ac:dyDescent="0.25">
      <c r="C41" s="102"/>
      <c r="D41" s="102"/>
      <c r="E41" s="112"/>
      <c r="F41" s="112"/>
      <c r="G41" s="112"/>
      <c r="H41" s="112"/>
      <c r="I41" s="112"/>
      <c r="J41" s="112"/>
      <c r="K41" s="112"/>
      <c r="L41" s="112"/>
      <c r="M41" s="112"/>
      <c r="N41" s="112"/>
      <c r="O41" s="112"/>
      <c r="P41" s="112"/>
      <c r="Q41" s="112"/>
    </row>
    <row r="42" spans="3:17" x14ac:dyDescent="0.25">
      <c r="C42" s="102"/>
      <c r="D42" s="102"/>
      <c r="E42" s="112"/>
      <c r="F42" s="112"/>
      <c r="G42" s="112"/>
      <c r="H42" s="112"/>
      <c r="I42" s="112"/>
      <c r="J42" s="112"/>
      <c r="K42" s="112"/>
      <c r="L42" s="112"/>
      <c r="M42" s="112"/>
      <c r="N42" s="112"/>
      <c r="O42" s="112"/>
      <c r="P42" s="112"/>
      <c r="Q42" s="112"/>
    </row>
    <row r="43" spans="3:17" x14ac:dyDescent="0.25">
      <c r="C43" s="102"/>
      <c r="D43" s="102"/>
      <c r="E43" s="112"/>
      <c r="F43" s="112"/>
      <c r="G43" s="112"/>
      <c r="H43" s="112"/>
      <c r="I43" s="112"/>
      <c r="J43" s="112"/>
      <c r="K43" s="112"/>
      <c r="L43" s="112"/>
      <c r="M43" s="112"/>
      <c r="N43" s="112"/>
      <c r="O43" s="112"/>
      <c r="P43" s="112"/>
      <c r="Q43" s="112"/>
    </row>
    <row r="44" spans="3:17" x14ac:dyDescent="0.25">
      <c r="C44" s="102"/>
      <c r="D44" s="102"/>
      <c r="E44" s="112"/>
      <c r="F44" s="112"/>
      <c r="G44" s="112"/>
      <c r="H44" s="112"/>
      <c r="I44" s="112"/>
      <c r="J44" s="112"/>
      <c r="K44" s="112"/>
      <c r="L44" s="112"/>
      <c r="M44" s="112"/>
      <c r="N44" s="112"/>
      <c r="O44" s="112"/>
      <c r="P44" s="112"/>
      <c r="Q44" s="112"/>
    </row>
    <row r="45" spans="3:17" x14ac:dyDescent="0.25">
      <c r="C45" s="102"/>
      <c r="D45" s="102"/>
      <c r="E45" s="112"/>
      <c r="F45" s="112"/>
      <c r="G45" s="112"/>
      <c r="H45" s="112"/>
      <c r="I45" s="112"/>
      <c r="J45" s="112"/>
      <c r="K45" s="112"/>
      <c r="L45" s="112"/>
      <c r="M45" s="112"/>
      <c r="N45" s="112"/>
      <c r="O45" s="112"/>
      <c r="P45" s="112"/>
      <c r="Q45" s="112"/>
    </row>
    <row r="46" spans="3:17" x14ac:dyDescent="0.25">
      <c r="C46" s="102"/>
      <c r="D46" s="102"/>
      <c r="E46" s="112"/>
      <c r="F46" s="112"/>
      <c r="G46" s="112"/>
      <c r="H46" s="112"/>
      <c r="I46" s="112"/>
      <c r="J46" s="112"/>
      <c r="K46" s="112"/>
      <c r="L46" s="112"/>
      <c r="M46" s="112"/>
      <c r="N46" s="112"/>
      <c r="O46" s="112"/>
      <c r="P46" s="112"/>
      <c r="Q46" s="112"/>
    </row>
    <row r="47" spans="3:17" x14ac:dyDescent="0.25">
      <c r="C47" s="102"/>
      <c r="D47" s="102"/>
      <c r="E47" s="112"/>
      <c r="F47" s="112"/>
      <c r="G47" s="112"/>
      <c r="H47" s="112"/>
      <c r="I47" s="112"/>
      <c r="J47" s="112"/>
      <c r="K47" s="112"/>
      <c r="L47" s="102"/>
      <c r="M47" s="102"/>
      <c r="N47" s="102"/>
      <c r="O47" s="102"/>
      <c r="P47" s="102"/>
    </row>
    <row r="48" spans="3:17" x14ac:dyDescent="0.25">
      <c r="C48" s="102"/>
      <c r="D48" s="102"/>
      <c r="E48" s="112"/>
      <c r="F48" s="112"/>
      <c r="G48" s="112"/>
      <c r="H48" s="112"/>
      <c r="I48" s="112"/>
      <c r="J48" s="112"/>
      <c r="K48" s="112"/>
      <c r="L48" s="102"/>
      <c r="M48" s="102"/>
      <c r="N48" s="102"/>
      <c r="O48" s="102"/>
      <c r="P48" s="102"/>
    </row>
    <row r="49" spans="3:11" x14ac:dyDescent="0.25">
      <c r="C49" s="102"/>
      <c r="D49" s="102"/>
      <c r="E49" s="112"/>
      <c r="F49" s="112"/>
      <c r="G49" s="112"/>
      <c r="H49" s="112"/>
      <c r="I49" s="112"/>
      <c r="J49" s="112"/>
      <c r="K49" s="112"/>
    </row>
    <row r="50" spans="3:11" x14ac:dyDescent="0.25">
      <c r="C50" s="112"/>
      <c r="D50" s="112"/>
      <c r="E50" s="112"/>
      <c r="F50" s="112"/>
      <c r="G50" s="112"/>
      <c r="H50" s="112"/>
      <c r="I50" s="112"/>
      <c r="J50" s="112"/>
      <c r="K50" s="112"/>
    </row>
    <row r="52" spans="3:11" x14ac:dyDescent="0.25">
      <c r="C52" s="102"/>
      <c r="D52" s="102"/>
      <c r="E52" s="102"/>
      <c r="F52" s="102"/>
      <c r="G52" s="102"/>
      <c r="H52" s="102"/>
      <c r="I52" s="102"/>
      <c r="J52" s="102"/>
      <c r="K52" s="102"/>
    </row>
    <row r="53" spans="3:11" x14ac:dyDescent="0.25">
      <c r="C53" s="102"/>
      <c r="D53" s="102"/>
      <c r="E53" s="102"/>
      <c r="F53" s="102"/>
      <c r="G53" s="102"/>
      <c r="H53" s="102"/>
      <c r="I53" s="102"/>
      <c r="J53" s="102"/>
      <c r="K53" s="102"/>
    </row>
    <row r="54" spans="3:11" x14ac:dyDescent="0.25">
      <c r="C54" s="102"/>
      <c r="D54" s="102"/>
      <c r="E54" s="102"/>
      <c r="F54" s="102"/>
      <c r="G54" s="102"/>
      <c r="H54" s="102"/>
      <c r="I54" s="102"/>
      <c r="J54" s="102"/>
      <c r="K54" s="102"/>
    </row>
    <row r="55" spans="3:11" x14ac:dyDescent="0.25">
      <c r="C55" s="102"/>
      <c r="D55" s="102"/>
      <c r="E55" s="102"/>
      <c r="F55" s="102"/>
      <c r="G55" s="102"/>
      <c r="H55" s="102"/>
      <c r="I55" s="102"/>
      <c r="J55" s="102"/>
      <c r="K55" s="102"/>
    </row>
    <row r="56" spans="3:11" x14ac:dyDescent="0.25">
      <c r="C56" s="102"/>
      <c r="D56" s="102"/>
      <c r="E56" s="102"/>
      <c r="F56" s="102"/>
      <c r="G56" s="102"/>
      <c r="H56" s="102"/>
      <c r="I56" s="102"/>
      <c r="J56" s="102"/>
      <c r="K56" s="102"/>
    </row>
    <row r="57" spans="3:11" x14ac:dyDescent="0.25">
      <c r="C57" s="102"/>
      <c r="D57" s="102"/>
      <c r="E57" s="102"/>
      <c r="F57" s="102"/>
      <c r="G57" s="102"/>
      <c r="H57" s="102"/>
      <c r="I57" s="102"/>
      <c r="J57" s="102"/>
      <c r="K57" s="102"/>
    </row>
    <row r="58" spans="3:11" x14ac:dyDescent="0.25">
      <c r="C58" s="102"/>
      <c r="D58" s="102"/>
      <c r="E58" s="102"/>
      <c r="F58" s="102"/>
      <c r="G58" s="102"/>
      <c r="H58" s="102"/>
      <c r="I58" s="102"/>
      <c r="J58" s="102"/>
      <c r="K58" s="102"/>
    </row>
    <row r="59" spans="3:11" x14ac:dyDescent="0.25">
      <c r="C59" s="102"/>
      <c r="D59" s="102"/>
      <c r="E59" s="102"/>
      <c r="F59" s="102"/>
      <c r="G59" s="102"/>
      <c r="H59" s="102"/>
      <c r="I59" s="102"/>
      <c r="J59" s="102"/>
      <c r="K59" s="102"/>
    </row>
    <row r="60" spans="3:11" x14ac:dyDescent="0.25">
      <c r="C60" s="102"/>
      <c r="D60" s="102"/>
      <c r="E60" s="102"/>
      <c r="F60" s="102"/>
      <c r="G60" s="102"/>
      <c r="H60" s="102"/>
      <c r="I60" s="102"/>
      <c r="J60" s="102"/>
      <c r="K60" s="102"/>
    </row>
    <row r="61" spans="3:11" x14ac:dyDescent="0.25">
      <c r="C61" s="102"/>
      <c r="D61" s="102"/>
      <c r="E61" s="102"/>
      <c r="F61" s="102"/>
      <c r="G61" s="102"/>
      <c r="H61" s="102"/>
      <c r="I61" s="102"/>
      <c r="J61" s="102"/>
      <c r="K61" s="102"/>
    </row>
    <row r="62" spans="3:11" x14ac:dyDescent="0.25">
      <c r="C62" s="102"/>
      <c r="D62" s="102"/>
      <c r="E62" s="102"/>
      <c r="F62" s="102"/>
      <c r="G62" s="102"/>
      <c r="H62" s="102"/>
      <c r="I62" s="102"/>
      <c r="J62" s="102"/>
      <c r="K62" s="102"/>
    </row>
    <row r="63" spans="3:11" x14ac:dyDescent="0.25">
      <c r="C63" s="102"/>
      <c r="D63" s="102"/>
      <c r="E63" s="102"/>
      <c r="F63" s="102"/>
      <c r="G63" s="102"/>
      <c r="H63" s="102"/>
      <c r="I63" s="102"/>
      <c r="J63" s="102"/>
      <c r="K63" s="102"/>
    </row>
    <row r="64" spans="3:11" x14ac:dyDescent="0.25">
      <c r="C64" s="102"/>
      <c r="D64" s="102"/>
      <c r="E64" s="102"/>
      <c r="F64" s="102"/>
      <c r="G64" s="102"/>
      <c r="H64" s="102"/>
      <c r="I64" s="102"/>
      <c r="J64" s="102"/>
      <c r="K64" s="102"/>
    </row>
    <row r="65" spans="3:11" x14ac:dyDescent="0.25">
      <c r="C65" s="102"/>
      <c r="D65" s="102"/>
      <c r="E65" s="102"/>
      <c r="F65" s="102"/>
      <c r="G65" s="102"/>
      <c r="H65" s="102"/>
      <c r="I65" s="102"/>
      <c r="J65" s="102"/>
      <c r="K65" s="102"/>
    </row>
    <row r="66" spans="3:11" x14ac:dyDescent="0.25">
      <c r="C66" s="102"/>
      <c r="D66" s="102"/>
      <c r="E66" s="102"/>
      <c r="F66" s="102"/>
      <c r="G66" s="102"/>
      <c r="H66" s="102"/>
      <c r="I66" s="102"/>
      <c r="J66" s="102"/>
      <c r="K66" s="102"/>
    </row>
    <row r="67" spans="3:11" x14ac:dyDescent="0.25">
      <c r="C67" s="102"/>
      <c r="D67" s="102"/>
      <c r="E67" s="102"/>
      <c r="F67" s="102"/>
      <c r="G67" s="102"/>
      <c r="H67" s="102"/>
      <c r="I67" s="102"/>
      <c r="J67" s="102"/>
      <c r="K67" s="102"/>
    </row>
    <row r="68" spans="3:11" x14ac:dyDescent="0.25">
      <c r="C68" s="102"/>
      <c r="D68" s="102"/>
      <c r="E68" s="102"/>
      <c r="F68" s="102"/>
      <c r="G68" s="102"/>
      <c r="H68" s="102"/>
      <c r="I68" s="102"/>
      <c r="J68" s="102"/>
      <c r="K68" s="102"/>
    </row>
    <row r="69" spans="3:11" x14ac:dyDescent="0.25">
      <c r="C69" s="102"/>
      <c r="D69" s="102"/>
      <c r="E69" s="102"/>
      <c r="F69" s="102"/>
      <c r="G69" s="102"/>
      <c r="H69" s="102"/>
      <c r="I69" s="102"/>
      <c r="J69" s="102"/>
      <c r="K69" s="102"/>
    </row>
    <row r="70" spans="3:11" x14ac:dyDescent="0.25">
      <c r="C70" s="102"/>
      <c r="D70" s="102"/>
      <c r="E70" s="102"/>
      <c r="F70" s="102"/>
      <c r="G70" s="102"/>
      <c r="H70" s="102"/>
      <c r="I70" s="102"/>
      <c r="J70" s="102"/>
      <c r="K70" s="102"/>
    </row>
  </sheetData>
  <mergeCells count="9">
    <mergeCell ref="B26:K26"/>
    <mergeCell ref="B27:K27"/>
    <mergeCell ref="B2:K2"/>
    <mergeCell ref="B3:K3"/>
    <mergeCell ref="B4:K4"/>
    <mergeCell ref="B6:B7"/>
    <mergeCell ref="C6:E6"/>
    <mergeCell ref="F6:H6"/>
    <mergeCell ref="I6:K6"/>
  </mergeCells>
  <hyperlinks>
    <hyperlink ref="L2" location="'Indice Total'!A7"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96"/>
  <sheetViews>
    <sheetView showGridLines="0" zoomScale="90" zoomScaleNormal="90" workbookViewId="0"/>
  </sheetViews>
  <sheetFormatPr baseColWidth="10" defaultRowHeight="12.75" x14ac:dyDescent="0.2"/>
  <cols>
    <col min="1" max="1" width="23.7109375" style="948" customWidth="1"/>
    <col min="2" max="2" width="39.85546875" style="948" bestFit="1" customWidth="1"/>
    <col min="3" max="3" width="16.7109375" style="948" customWidth="1"/>
    <col min="4" max="4" width="14.7109375" style="948" customWidth="1"/>
    <col min="5" max="6" width="14.85546875" style="948" customWidth="1"/>
    <col min="7" max="7" width="19" style="948" customWidth="1"/>
    <col min="8" max="8" width="14" style="948" customWidth="1"/>
    <col min="9" max="16384" width="11.42578125" style="948"/>
  </cols>
  <sheetData>
    <row r="1" spans="2:9" ht="42.95" customHeight="1" x14ac:dyDescent="0.2"/>
    <row r="2" spans="2:9" ht="18" x14ac:dyDescent="0.2">
      <c r="B2" s="2065" t="s">
        <v>1029</v>
      </c>
      <c r="C2" s="2065"/>
      <c r="D2" s="2065"/>
      <c r="E2" s="2065"/>
      <c r="F2" s="2065"/>
      <c r="G2" s="2065"/>
      <c r="H2" s="2065"/>
      <c r="I2" s="1539" t="s">
        <v>885</v>
      </c>
    </row>
    <row r="3" spans="2:9" ht="15.75" x14ac:dyDescent="0.25">
      <c r="B3" s="2066" t="s">
        <v>1030</v>
      </c>
      <c r="C3" s="2066"/>
      <c r="D3" s="2066"/>
      <c r="E3" s="2066"/>
      <c r="F3" s="2066"/>
      <c r="G3" s="2066"/>
      <c r="H3" s="2066"/>
    </row>
    <row r="4" spans="2:9" ht="15" x14ac:dyDescent="0.2">
      <c r="B4" s="2067" t="s">
        <v>1031</v>
      </c>
      <c r="C4" s="2067"/>
      <c r="D4" s="2067"/>
      <c r="E4" s="2067"/>
      <c r="F4" s="2067"/>
      <c r="G4" s="2067"/>
      <c r="H4" s="2067"/>
    </row>
    <row r="5" spans="2:9" ht="16.5" thickBot="1" x14ac:dyDescent="0.25">
      <c r="B5" s="2063" t="s">
        <v>1001</v>
      </c>
      <c r="C5" s="2064"/>
      <c r="D5" s="2064"/>
      <c r="E5" s="2064"/>
      <c r="F5" s="2064"/>
      <c r="G5" s="2064"/>
      <c r="H5" s="2064"/>
    </row>
    <row r="6" spans="2:9" ht="15.75" x14ac:dyDescent="0.25">
      <c r="B6" s="979"/>
      <c r="C6" s="980"/>
      <c r="D6" s="980"/>
      <c r="E6" s="980"/>
      <c r="F6" s="980"/>
      <c r="G6" s="980"/>
      <c r="H6" s="980"/>
    </row>
    <row r="7" spans="2:9" ht="45" x14ac:dyDescent="0.2">
      <c r="B7" s="1491" t="s">
        <v>1032</v>
      </c>
      <c r="C7" s="1492" t="s">
        <v>940</v>
      </c>
      <c r="D7" s="1492" t="s">
        <v>941</v>
      </c>
      <c r="E7" s="1492" t="s">
        <v>942</v>
      </c>
      <c r="F7" s="1492" t="s">
        <v>943</v>
      </c>
      <c r="G7" s="1492" t="s">
        <v>907</v>
      </c>
      <c r="H7" s="1493" t="s">
        <v>10</v>
      </c>
    </row>
    <row r="8" spans="2:9" ht="18" customHeight="1" x14ac:dyDescent="0.2">
      <c r="B8" s="981" t="s">
        <v>962</v>
      </c>
      <c r="C8" s="1494">
        <v>12464.486000000001</v>
      </c>
      <c r="D8" s="1494">
        <v>6874</v>
      </c>
      <c r="E8" s="1494">
        <v>7499.7110000000148</v>
      </c>
      <c r="F8" s="1494">
        <v>678.74599999999998</v>
      </c>
      <c r="G8" s="1494">
        <v>36.238</v>
      </c>
      <c r="H8" s="1655">
        <v>27553.181000000015</v>
      </c>
    </row>
    <row r="9" spans="2:9" ht="18" customHeight="1" x14ac:dyDescent="0.2">
      <c r="B9" s="981" t="s">
        <v>63</v>
      </c>
      <c r="C9" s="1494">
        <v>11885.276</v>
      </c>
      <c r="D9" s="1494">
        <v>21679</v>
      </c>
      <c r="E9" s="1494">
        <v>20335.140000000021</v>
      </c>
      <c r="F9" s="1494">
        <v>991.59400000000005</v>
      </c>
      <c r="G9" s="1494">
        <v>446.88799999999998</v>
      </c>
      <c r="H9" s="1655">
        <v>55337.898000000016</v>
      </c>
    </row>
    <row r="10" spans="2:9" ht="18" customHeight="1" x14ac:dyDescent="0.2">
      <c r="B10" s="981" t="s">
        <v>64</v>
      </c>
      <c r="C10" s="1494">
        <v>47111.008999999998</v>
      </c>
      <c r="D10" s="1494">
        <v>66507</v>
      </c>
      <c r="E10" s="1494">
        <v>24520.795999999988</v>
      </c>
      <c r="F10" s="1494">
        <v>3530.357</v>
      </c>
      <c r="G10" s="1494">
        <v>210.495</v>
      </c>
      <c r="H10" s="1655">
        <v>141879.65699999998</v>
      </c>
    </row>
    <row r="11" spans="2:9" ht="18" customHeight="1" x14ac:dyDescent="0.2">
      <c r="B11" s="981" t="s">
        <v>65</v>
      </c>
      <c r="C11" s="1494">
        <v>16238.638000000001</v>
      </c>
      <c r="D11" s="1494">
        <v>16342</v>
      </c>
      <c r="E11" s="1494">
        <v>11590.575000000008</v>
      </c>
      <c r="F11" s="1494">
        <v>1096.586</v>
      </c>
      <c r="G11" s="1494">
        <v>833.59400000000005</v>
      </c>
      <c r="H11" s="1655">
        <v>46101.393000000004</v>
      </c>
    </row>
    <row r="12" spans="2:9" ht="18" customHeight="1" x14ac:dyDescent="0.2">
      <c r="B12" s="981" t="s">
        <v>66</v>
      </c>
      <c r="C12" s="1494">
        <v>23779.107</v>
      </c>
      <c r="D12" s="1494">
        <v>41803</v>
      </c>
      <c r="E12" s="1494">
        <v>19195.133000000013</v>
      </c>
      <c r="F12" s="1494">
        <v>5069.7439999999997</v>
      </c>
      <c r="G12" s="1494">
        <v>157.21199999999999</v>
      </c>
      <c r="H12" s="1655">
        <v>90004.196000000025</v>
      </c>
    </row>
    <row r="13" spans="2:9" ht="18" customHeight="1" x14ac:dyDescent="0.2">
      <c r="B13" s="981" t="s">
        <v>67</v>
      </c>
      <c r="C13" s="1494">
        <v>70125.429999999993</v>
      </c>
      <c r="D13" s="1494">
        <v>67696</v>
      </c>
      <c r="E13" s="1494">
        <v>47715.879999999888</v>
      </c>
      <c r="F13" s="1494">
        <v>37037.870000000003</v>
      </c>
      <c r="G13" s="1494">
        <v>1533.171</v>
      </c>
      <c r="H13" s="1655">
        <v>224108.35099999988</v>
      </c>
    </row>
    <row r="14" spans="2:9" ht="18" customHeight="1" x14ac:dyDescent="0.2">
      <c r="B14" s="981" t="s">
        <v>68</v>
      </c>
      <c r="C14" s="1494">
        <v>51425.697999999997</v>
      </c>
      <c r="D14" s="1494">
        <v>30666</v>
      </c>
      <c r="E14" s="1494">
        <v>19592.352000000014</v>
      </c>
      <c r="F14" s="1494">
        <v>11889.493</v>
      </c>
      <c r="G14" s="1494">
        <v>2821.3139999999999</v>
      </c>
      <c r="H14" s="1655">
        <v>116394.85700000002</v>
      </c>
    </row>
    <row r="15" spans="2:9" ht="18" customHeight="1" x14ac:dyDescent="0.2">
      <c r="B15" s="981" t="s">
        <v>69</v>
      </c>
      <c r="C15" s="1494">
        <v>29685.197</v>
      </c>
      <c r="D15" s="1494">
        <v>44663</v>
      </c>
      <c r="E15" s="1494">
        <v>32317.845000000088</v>
      </c>
      <c r="F15" s="1494">
        <v>4286.942</v>
      </c>
      <c r="G15" s="1494">
        <v>4849.183</v>
      </c>
      <c r="H15" s="1655">
        <v>115802.16700000009</v>
      </c>
    </row>
    <row r="16" spans="2:9" ht="18" customHeight="1" x14ac:dyDescent="0.2">
      <c r="B16" s="981" t="s">
        <v>70</v>
      </c>
      <c r="C16" s="1494">
        <v>51149.904999999999</v>
      </c>
      <c r="D16" s="1494">
        <v>93428</v>
      </c>
      <c r="E16" s="1494">
        <v>69725.394999999917</v>
      </c>
      <c r="F16" s="1494">
        <v>17431.637999999999</v>
      </c>
      <c r="G16" s="1494">
        <v>11943.987999999999</v>
      </c>
      <c r="H16" s="1655">
        <v>243678.92599999995</v>
      </c>
    </row>
    <row r="17" spans="2:9" ht="18" customHeight="1" x14ac:dyDescent="0.2">
      <c r="B17" s="981" t="s">
        <v>927</v>
      </c>
      <c r="C17" s="1494">
        <v>17220.169999999998</v>
      </c>
      <c r="D17" s="1494">
        <v>50638</v>
      </c>
      <c r="E17" s="1494">
        <v>23008.191999999988</v>
      </c>
      <c r="F17" s="1494">
        <v>6396.33</v>
      </c>
      <c r="G17" s="1494">
        <v>216.726</v>
      </c>
      <c r="H17" s="1655">
        <v>97479.417999999991</v>
      </c>
    </row>
    <row r="18" spans="2:9" ht="18" customHeight="1" x14ac:dyDescent="0.2">
      <c r="B18" s="981" t="s">
        <v>963</v>
      </c>
      <c r="C18" s="1494">
        <v>12357.184999999999</v>
      </c>
      <c r="D18" s="1494">
        <v>17305</v>
      </c>
      <c r="E18" s="1494">
        <v>10932.763000000024</v>
      </c>
      <c r="F18" s="1494">
        <v>2719.547</v>
      </c>
      <c r="G18" s="1494">
        <v>6739.308</v>
      </c>
      <c r="H18" s="1655">
        <v>50053.803000000014</v>
      </c>
    </row>
    <row r="19" spans="2:9" ht="18" customHeight="1" x14ac:dyDescent="0.2">
      <c r="B19" s="981" t="s">
        <v>964</v>
      </c>
      <c r="C19" s="1494">
        <v>31646.312000000002</v>
      </c>
      <c r="D19" s="1494">
        <v>62563</v>
      </c>
      <c r="E19" s="1494">
        <v>27656.344000000103</v>
      </c>
      <c r="F19" s="1494">
        <v>6023.22</v>
      </c>
      <c r="G19" s="1494">
        <v>308.18299999999999</v>
      </c>
      <c r="H19" s="1655">
        <v>128197.05900000011</v>
      </c>
    </row>
    <row r="20" spans="2:9" ht="18" customHeight="1" x14ac:dyDescent="0.2">
      <c r="B20" s="981" t="s">
        <v>112</v>
      </c>
      <c r="C20" s="1494">
        <v>7885.5860000000002</v>
      </c>
      <c r="D20" s="1494">
        <v>5208</v>
      </c>
      <c r="E20" s="1494">
        <v>4084.5280000000007</v>
      </c>
      <c r="F20" s="1494">
        <v>240.18199999999999</v>
      </c>
      <c r="G20" s="1494">
        <v>0</v>
      </c>
      <c r="H20" s="1655">
        <v>17418.296000000002</v>
      </c>
    </row>
    <row r="21" spans="2:9" ht="18" customHeight="1" x14ac:dyDescent="0.2">
      <c r="B21" s="981" t="s">
        <v>922</v>
      </c>
      <c r="C21" s="1494">
        <v>8565.2659999999996</v>
      </c>
      <c r="D21" s="1494">
        <v>20222</v>
      </c>
      <c r="E21" s="1494">
        <v>2104.4430000000002</v>
      </c>
      <c r="F21" s="1494">
        <v>312.19900000000001</v>
      </c>
      <c r="G21" s="1494">
        <v>0</v>
      </c>
      <c r="H21" s="1655">
        <v>31203.907999999999</v>
      </c>
    </row>
    <row r="22" spans="2:9" ht="18" customHeight="1" x14ac:dyDescent="0.2">
      <c r="B22" s="981" t="s">
        <v>76</v>
      </c>
      <c r="C22" s="1494">
        <v>739240.98699999996</v>
      </c>
      <c r="D22" s="1494">
        <v>351873</v>
      </c>
      <c r="E22" s="1494">
        <v>421791.30999999715</v>
      </c>
      <c r="F22" s="1494">
        <v>288843.71000000002</v>
      </c>
      <c r="G22" s="1494">
        <v>129977.011</v>
      </c>
      <c r="H22" s="1655">
        <v>1931726.0179999969</v>
      </c>
    </row>
    <row r="23" spans="2:9" ht="18" customHeight="1" x14ac:dyDescent="0.2">
      <c r="B23" s="1658" t="s">
        <v>913</v>
      </c>
      <c r="C23" s="1657">
        <v>1130780.2520000001</v>
      </c>
      <c r="D23" s="1657">
        <v>897467.03899999999</v>
      </c>
      <c r="E23" s="1657">
        <v>742070.40699999721</v>
      </c>
      <c r="F23" s="1657">
        <v>386548.158</v>
      </c>
      <c r="G23" s="1657">
        <v>160073.31099999999</v>
      </c>
      <c r="H23" s="1655">
        <v>3316939.1669999976</v>
      </c>
    </row>
    <row r="24" spans="2:9" x14ac:dyDescent="0.2">
      <c r="B24" s="982"/>
      <c r="C24" s="983"/>
      <c r="D24" s="983"/>
      <c r="E24" s="983"/>
      <c r="F24" s="983"/>
      <c r="G24" s="983"/>
    </row>
    <row r="25" spans="2:9" x14ac:dyDescent="0.2">
      <c r="B25" s="982"/>
      <c r="C25" s="982"/>
      <c r="D25" s="982"/>
      <c r="E25" s="982"/>
      <c r="F25" s="982"/>
      <c r="G25" s="982"/>
      <c r="H25" s="982"/>
    </row>
    <row r="26" spans="2:9" ht="18" x14ac:dyDescent="0.2">
      <c r="B26" s="2065" t="s">
        <v>1033</v>
      </c>
      <c r="C26" s="2065"/>
      <c r="D26" s="2065"/>
      <c r="E26" s="2065"/>
      <c r="F26" s="2065"/>
      <c r="G26" s="2065"/>
      <c r="H26" s="2065"/>
      <c r="I26" s="1539" t="s">
        <v>885</v>
      </c>
    </row>
    <row r="27" spans="2:9" ht="15.75" x14ac:dyDescent="0.25">
      <c r="B27" s="2066" t="s">
        <v>1034</v>
      </c>
      <c r="C27" s="2066"/>
      <c r="D27" s="2066"/>
      <c r="E27" s="2066"/>
      <c r="F27" s="2066"/>
      <c r="G27" s="2066"/>
      <c r="H27" s="2066"/>
    </row>
    <row r="28" spans="2:9" ht="16.5" thickBot="1" x14ac:dyDescent="0.25">
      <c r="B28" s="2063" t="s">
        <v>1001</v>
      </c>
      <c r="C28" s="2064"/>
      <c r="D28" s="2064"/>
      <c r="E28" s="2064"/>
      <c r="F28" s="2064"/>
      <c r="G28" s="2064"/>
      <c r="H28" s="2064"/>
    </row>
    <row r="29" spans="2:9" ht="15.75" x14ac:dyDescent="0.25">
      <c r="B29" s="979"/>
      <c r="C29" s="980"/>
      <c r="D29" s="980"/>
      <c r="E29" s="980"/>
      <c r="F29" s="980"/>
      <c r="G29" s="980"/>
      <c r="H29" s="980"/>
    </row>
    <row r="30" spans="2:9" ht="45" x14ac:dyDescent="0.2">
      <c r="B30" s="1491" t="s">
        <v>1032</v>
      </c>
      <c r="C30" s="1492" t="s">
        <v>940</v>
      </c>
      <c r="D30" s="1492" t="s">
        <v>941</v>
      </c>
      <c r="E30" s="1492" t="s">
        <v>942</v>
      </c>
      <c r="F30" s="1492" t="s">
        <v>943</v>
      </c>
      <c r="G30" s="1492" t="s">
        <v>907</v>
      </c>
      <c r="H30" s="1493" t="s">
        <v>10</v>
      </c>
    </row>
    <row r="31" spans="2:9" ht="18" customHeight="1" x14ac:dyDescent="0.2">
      <c r="B31" s="981" t="s">
        <v>962</v>
      </c>
      <c r="C31" s="1494">
        <v>634</v>
      </c>
      <c r="D31" s="1494">
        <v>228</v>
      </c>
      <c r="E31" s="1494">
        <v>442</v>
      </c>
      <c r="F31" s="1494">
        <v>17</v>
      </c>
      <c r="G31" s="1494">
        <v>1.409371146732429</v>
      </c>
      <c r="H31" s="1654">
        <v>1322.4093711467301</v>
      </c>
    </row>
    <row r="32" spans="2:9" ht="18" customHeight="1" x14ac:dyDescent="0.2">
      <c r="B32" s="981" t="s">
        <v>63</v>
      </c>
      <c r="C32" s="1494">
        <v>511</v>
      </c>
      <c r="D32" s="1494">
        <v>579</v>
      </c>
      <c r="E32" s="1494">
        <v>794</v>
      </c>
      <c r="F32" s="1494">
        <v>28</v>
      </c>
      <c r="G32" s="1494">
        <v>7.0468557336621451</v>
      </c>
      <c r="H32" s="1654">
        <v>1919.0468557336621</v>
      </c>
    </row>
    <row r="33" spans="2:10" ht="18" customHeight="1" x14ac:dyDescent="0.2">
      <c r="B33" s="981" t="s">
        <v>64</v>
      </c>
      <c r="C33" s="1494">
        <v>1874</v>
      </c>
      <c r="D33" s="1494">
        <v>1515</v>
      </c>
      <c r="E33" s="1494">
        <v>722</v>
      </c>
      <c r="F33" s="1494">
        <v>92</v>
      </c>
      <c r="G33" s="1494">
        <v>5.6374845869297161</v>
      </c>
      <c r="H33" s="1654">
        <v>4208.6374845869295</v>
      </c>
    </row>
    <row r="34" spans="2:10" ht="18" customHeight="1" x14ac:dyDescent="0.2">
      <c r="B34" s="981" t="s">
        <v>65</v>
      </c>
      <c r="C34" s="1494">
        <v>630</v>
      </c>
      <c r="D34" s="1494">
        <v>347</v>
      </c>
      <c r="E34" s="1494">
        <v>603</v>
      </c>
      <c r="F34" s="1494">
        <v>30</v>
      </c>
      <c r="G34" s="1494">
        <v>8.4562268803945742</v>
      </c>
      <c r="H34" s="1654">
        <v>1618.4562268803945</v>
      </c>
    </row>
    <row r="35" spans="2:10" ht="18" customHeight="1" x14ac:dyDescent="0.2">
      <c r="B35" s="981" t="s">
        <v>66</v>
      </c>
      <c r="C35" s="1494">
        <v>1162</v>
      </c>
      <c r="D35" s="1494">
        <v>1118</v>
      </c>
      <c r="E35" s="1494">
        <v>1164</v>
      </c>
      <c r="F35" s="1494">
        <v>149</v>
      </c>
      <c r="G35" s="1494">
        <v>7.0468557336621451</v>
      </c>
      <c r="H35" s="1654">
        <v>3600.0468557336621</v>
      </c>
    </row>
    <row r="36" spans="2:10" ht="18" customHeight="1" x14ac:dyDescent="0.2">
      <c r="B36" s="981" t="s">
        <v>67</v>
      </c>
      <c r="C36" s="1494">
        <v>3778</v>
      </c>
      <c r="D36" s="1494">
        <v>2097</v>
      </c>
      <c r="E36" s="1494">
        <v>2767</v>
      </c>
      <c r="F36" s="1494">
        <v>1202</v>
      </c>
      <c r="G36" s="1494">
        <v>52.146732429099877</v>
      </c>
      <c r="H36" s="1654">
        <v>9896.1467324291007</v>
      </c>
    </row>
    <row r="37" spans="2:10" ht="18" customHeight="1" x14ac:dyDescent="0.2">
      <c r="B37" s="981" t="s">
        <v>68</v>
      </c>
      <c r="C37" s="1494">
        <v>2878</v>
      </c>
      <c r="D37" s="1494">
        <v>918</v>
      </c>
      <c r="E37" s="1494">
        <v>1238</v>
      </c>
      <c r="F37" s="1494">
        <v>356</v>
      </c>
      <c r="G37" s="1494">
        <v>47.918618988902594</v>
      </c>
      <c r="H37" s="1654">
        <v>5437.9186189889024</v>
      </c>
    </row>
    <row r="38" spans="2:10" ht="18" customHeight="1" x14ac:dyDescent="0.2">
      <c r="B38" s="981" t="s">
        <v>69</v>
      </c>
      <c r="C38" s="1494">
        <v>2263</v>
      </c>
      <c r="D38" s="1494">
        <v>1645</v>
      </c>
      <c r="E38" s="1494">
        <v>2034</v>
      </c>
      <c r="F38" s="1494">
        <v>165</v>
      </c>
      <c r="G38" s="1494">
        <v>114.15906288532676</v>
      </c>
      <c r="H38" s="1654">
        <v>6221.1590628853264</v>
      </c>
    </row>
    <row r="39" spans="2:10" ht="18" customHeight="1" x14ac:dyDescent="0.2">
      <c r="B39" s="981" t="s">
        <v>70</v>
      </c>
      <c r="C39" s="1494">
        <v>2900</v>
      </c>
      <c r="D39" s="1494">
        <v>3084</v>
      </c>
      <c r="E39" s="1494">
        <v>3589</v>
      </c>
      <c r="F39" s="1494">
        <v>581</v>
      </c>
      <c r="G39" s="1494">
        <v>229.72749691738593</v>
      </c>
      <c r="H39" s="1654">
        <v>10383.727496917387</v>
      </c>
    </row>
    <row r="40" spans="2:10" ht="18" customHeight="1" x14ac:dyDescent="0.2">
      <c r="B40" s="981" t="s">
        <v>927</v>
      </c>
      <c r="C40" s="1494">
        <v>750</v>
      </c>
      <c r="D40" s="1494">
        <v>1548</v>
      </c>
      <c r="E40" s="1494">
        <v>1730</v>
      </c>
      <c r="F40" s="1494">
        <v>83</v>
      </c>
      <c r="G40" s="1494">
        <v>142.34648581997536</v>
      </c>
      <c r="H40" s="1654">
        <v>4253.346485819975</v>
      </c>
    </row>
    <row r="41" spans="2:10" ht="18" customHeight="1" x14ac:dyDescent="0.2">
      <c r="B41" s="981" t="s">
        <v>963</v>
      </c>
      <c r="C41" s="1494">
        <v>674</v>
      </c>
      <c r="D41" s="1494">
        <v>598</v>
      </c>
      <c r="E41" s="1494">
        <v>915</v>
      </c>
      <c r="F41" s="1494">
        <v>266</v>
      </c>
      <c r="G41" s="1494">
        <v>5.6374845869297161</v>
      </c>
      <c r="H41" s="1654">
        <v>2458.6374845869295</v>
      </c>
      <c r="J41" s="984"/>
    </row>
    <row r="42" spans="2:10" ht="18" customHeight="1" x14ac:dyDescent="0.2">
      <c r="B42" s="981" t="s">
        <v>964</v>
      </c>
      <c r="C42" s="1494">
        <v>1214</v>
      </c>
      <c r="D42" s="1494">
        <v>1827</v>
      </c>
      <c r="E42" s="1494">
        <v>2215</v>
      </c>
      <c r="F42" s="1494">
        <v>185</v>
      </c>
      <c r="G42" s="1494">
        <v>9.865598027127005</v>
      </c>
      <c r="H42" s="1654">
        <v>5450.8655980271269</v>
      </c>
    </row>
    <row r="43" spans="2:10" ht="18" customHeight="1" x14ac:dyDescent="0.2">
      <c r="B43" s="981" t="s">
        <v>112</v>
      </c>
      <c r="C43" s="1494">
        <v>176</v>
      </c>
      <c r="D43" s="1494">
        <v>153</v>
      </c>
      <c r="E43" s="1494">
        <v>181</v>
      </c>
      <c r="F43" s="1494">
        <v>5</v>
      </c>
      <c r="G43" s="1494">
        <v>0</v>
      </c>
      <c r="H43" s="1654">
        <v>515</v>
      </c>
    </row>
    <row r="44" spans="2:10" ht="18" customHeight="1" x14ac:dyDescent="0.2">
      <c r="B44" s="981" t="s">
        <v>922</v>
      </c>
      <c r="C44" s="1494">
        <v>403</v>
      </c>
      <c r="D44" s="1494">
        <v>581</v>
      </c>
      <c r="E44" s="1494">
        <v>117</v>
      </c>
      <c r="F44" s="1494">
        <v>6</v>
      </c>
      <c r="G44" s="1494">
        <v>0</v>
      </c>
      <c r="H44" s="1654">
        <v>1107</v>
      </c>
    </row>
    <row r="45" spans="2:10" ht="18" customHeight="1" x14ac:dyDescent="0.2">
      <c r="B45" s="981" t="s">
        <v>76</v>
      </c>
      <c r="C45" s="1494">
        <v>26240</v>
      </c>
      <c r="D45" s="1494">
        <v>9184</v>
      </c>
      <c r="E45" s="1494">
        <v>15185</v>
      </c>
      <c r="F45" s="1494">
        <v>9985</v>
      </c>
      <c r="G45" s="1494">
        <v>2797.601726263872</v>
      </c>
      <c r="H45" s="1654">
        <v>63391.601726263871</v>
      </c>
    </row>
    <row r="46" spans="2:10" ht="18" customHeight="1" x14ac:dyDescent="0.2">
      <c r="B46" s="1656" t="s">
        <v>913</v>
      </c>
      <c r="C46" s="1657">
        <v>46087</v>
      </c>
      <c r="D46" s="1657">
        <v>25422</v>
      </c>
      <c r="E46" s="1657">
        <v>33696</v>
      </c>
      <c r="F46" s="1657">
        <v>13150</v>
      </c>
      <c r="G46" s="1657">
        <v>3429</v>
      </c>
      <c r="H46" s="1655">
        <v>121784</v>
      </c>
    </row>
    <row r="47" spans="2:10" x14ac:dyDescent="0.2">
      <c r="B47" s="982"/>
      <c r="C47" s="983"/>
      <c r="D47" s="983"/>
      <c r="E47" s="983"/>
      <c r="F47" s="983"/>
      <c r="G47" s="983"/>
      <c r="H47" s="982"/>
    </row>
    <row r="48" spans="2:10" x14ac:dyDescent="0.2">
      <c r="B48" s="982"/>
      <c r="C48" s="982"/>
      <c r="D48" s="982"/>
      <c r="E48" s="982"/>
      <c r="F48" s="982"/>
      <c r="G48" s="982"/>
      <c r="H48" s="982"/>
    </row>
    <row r="49" spans="2:8" x14ac:dyDescent="0.2">
      <c r="B49" s="982"/>
      <c r="C49" s="982"/>
      <c r="D49" s="982"/>
      <c r="E49" s="982"/>
      <c r="F49" s="982"/>
      <c r="G49" s="982"/>
      <c r="H49" s="982"/>
    </row>
    <row r="50" spans="2:8" x14ac:dyDescent="0.2">
      <c r="B50" s="982"/>
      <c r="C50" s="982"/>
      <c r="D50" s="982"/>
      <c r="E50" s="982"/>
      <c r="F50" s="982"/>
      <c r="G50" s="982"/>
      <c r="H50" s="982"/>
    </row>
    <row r="51" spans="2:8" x14ac:dyDescent="0.2">
      <c r="B51" s="982"/>
      <c r="C51" s="982"/>
      <c r="D51" s="982"/>
      <c r="E51" s="982"/>
      <c r="F51" s="982"/>
      <c r="G51" s="982"/>
      <c r="H51" s="982"/>
    </row>
    <row r="52" spans="2:8" x14ac:dyDescent="0.2">
      <c r="B52" s="982"/>
      <c r="C52" s="982"/>
      <c r="D52" s="982"/>
      <c r="E52" s="982"/>
      <c r="F52" s="982"/>
      <c r="G52" s="982"/>
      <c r="H52" s="982"/>
    </row>
    <row r="53" spans="2:8" x14ac:dyDescent="0.2">
      <c r="B53" s="982"/>
      <c r="C53" s="982"/>
      <c r="D53" s="982"/>
      <c r="E53" s="982"/>
      <c r="F53" s="982"/>
      <c r="G53" s="982"/>
      <c r="H53" s="982"/>
    </row>
    <row r="54" spans="2:8" x14ac:dyDescent="0.2">
      <c r="B54" s="982"/>
      <c r="C54" s="982"/>
      <c r="D54" s="982"/>
      <c r="E54" s="982"/>
      <c r="F54" s="982"/>
      <c r="G54" s="982"/>
      <c r="H54" s="982"/>
    </row>
    <row r="55" spans="2:8" x14ac:dyDescent="0.2">
      <c r="B55" s="982"/>
      <c r="C55" s="982"/>
      <c r="D55" s="982"/>
      <c r="E55" s="982"/>
      <c r="F55" s="982"/>
      <c r="G55" s="982"/>
      <c r="H55" s="982"/>
    </row>
    <row r="56" spans="2:8" x14ac:dyDescent="0.2">
      <c r="B56" s="982"/>
      <c r="C56" s="982"/>
      <c r="D56" s="982"/>
      <c r="E56" s="982"/>
      <c r="F56" s="982"/>
      <c r="G56" s="982"/>
      <c r="H56" s="982"/>
    </row>
    <row r="57" spans="2:8" x14ac:dyDescent="0.2">
      <c r="B57" s="982"/>
      <c r="C57" s="982"/>
      <c r="D57" s="982"/>
      <c r="E57" s="982"/>
      <c r="F57" s="982"/>
      <c r="G57" s="982"/>
      <c r="H57" s="982"/>
    </row>
    <row r="58" spans="2:8" x14ac:dyDescent="0.2">
      <c r="B58" s="982"/>
      <c r="C58" s="982"/>
      <c r="D58" s="982"/>
      <c r="E58" s="982"/>
      <c r="F58" s="982"/>
      <c r="G58" s="982"/>
      <c r="H58" s="982"/>
    </row>
    <row r="59" spans="2:8" x14ac:dyDescent="0.2">
      <c r="B59" s="982"/>
      <c r="C59" s="982"/>
      <c r="D59" s="982"/>
      <c r="E59" s="982"/>
      <c r="F59" s="982"/>
      <c r="G59" s="982"/>
      <c r="H59" s="982"/>
    </row>
    <row r="60" spans="2:8" x14ac:dyDescent="0.2">
      <c r="B60" s="982"/>
      <c r="C60" s="982"/>
      <c r="D60" s="982"/>
      <c r="E60" s="982"/>
      <c r="F60" s="982"/>
      <c r="G60" s="982"/>
      <c r="H60" s="982"/>
    </row>
    <row r="61" spans="2:8" x14ac:dyDescent="0.2">
      <c r="B61" s="982"/>
      <c r="C61" s="982"/>
      <c r="D61" s="982"/>
      <c r="E61" s="982"/>
      <c r="F61" s="982"/>
      <c r="G61" s="982"/>
      <c r="H61" s="982"/>
    </row>
    <row r="62" spans="2:8" x14ac:dyDescent="0.2">
      <c r="B62" s="982"/>
      <c r="C62" s="982"/>
      <c r="D62" s="982"/>
      <c r="E62" s="982"/>
      <c r="F62" s="982"/>
      <c r="G62" s="982"/>
      <c r="H62" s="982"/>
    </row>
    <row r="63" spans="2:8" x14ac:dyDescent="0.2">
      <c r="B63" s="982"/>
      <c r="C63" s="982"/>
      <c r="D63" s="982"/>
      <c r="E63" s="982"/>
      <c r="F63" s="982"/>
      <c r="G63" s="982"/>
      <c r="H63" s="982"/>
    </row>
    <row r="64" spans="2:8" x14ac:dyDescent="0.2">
      <c r="B64" s="982"/>
      <c r="C64" s="982"/>
      <c r="D64" s="982"/>
      <c r="E64" s="982"/>
      <c r="F64" s="982"/>
      <c r="G64" s="982"/>
      <c r="H64" s="982"/>
    </row>
    <row r="65" spans="2:8" x14ac:dyDescent="0.2">
      <c r="B65" s="982"/>
      <c r="C65" s="982"/>
      <c r="D65" s="982"/>
      <c r="E65" s="982"/>
      <c r="F65" s="982"/>
      <c r="G65" s="982"/>
      <c r="H65" s="982"/>
    </row>
    <row r="66" spans="2:8" x14ac:dyDescent="0.2">
      <c r="B66" s="982"/>
      <c r="C66" s="982"/>
      <c r="D66" s="982"/>
      <c r="E66" s="982"/>
      <c r="F66" s="982"/>
      <c r="G66" s="982"/>
      <c r="H66" s="982"/>
    </row>
    <row r="67" spans="2:8" x14ac:dyDescent="0.2">
      <c r="B67" s="982"/>
      <c r="C67" s="982"/>
      <c r="D67" s="982"/>
      <c r="E67" s="982"/>
      <c r="F67" s="982"/>
      <c r="G67" s="982"/>
      <c r="H67" s="982"/>
    </row>
    <row r="68" spans="2:8" x14ac:dyDescent="0.2">
      <c r="B68" s="982"/>
      <c r="C68" s="982"/>
      <c r="D68" s="982"/>
      <c r="E68" s="982"/>
      <c r="F68" s="982"/>
      <c r="G68" s="982"/>
      <c r="H68" s="982"/>
    </row>
    <row r="69" spans="2:8" x14ac:dyDescent="0.2">
      <c r="B69" s="982"/>
      <c r="C69" s="982"/>
      <c r="D69" s="982"/>
      <c r="E69" s="982"/>
      <c r="F69" s="982"/>
      <c r="G69" s="982"/>
      <c r="H69" s="982"/>
    </row>
    <row r="70" spans="2:8" x14ac:dyDescent="0.2">
      <c r="B70" s="982"/>
      <c r="C70" s="982"/>
      <c r="D70" s="982"/>
      <c r="E70" s="982"/>
      <c r="F70" s="982"/>
      <c r="G70" s="982"/>
      <c r="H70" s="982"/>
    </row>
    <row r="71" spans="2:8" x14ac:dyDescent="0.2">
      <c r="B71" s="982"/>
      <c r="C71" s="982"/>
      <c r="D71" s="982"/>
      <c r="E71" s="982"/>
      <c r="F71" s="982"/>
      <c r="G71" s="982"/>
      <c r="H71" s="982"/>
    </row>
    <row r="72" spans="2:8" x14ac:dyDescent="0.2">
      <c r="B72" s="982"/>
      <c r="C72" s="982"/>
      <c r="D72" s="982"/>
      <c r="E72" s="982"/>
      <c r="F72" s="982"/>
      <c r="G72" s="982"/>
      <c r="H72" s="982"/>
    </row>
    <row r="73" spans="2:8" x14ac:dyDescent="0.2">
      <c r="B73" s="982"/>
      <c r="C73" s="982"/>
      <c r="D73" s="982"/>
      <c r="E73" s="982"/>
      <c r="F73" s="982"/>
      <c r="G73" s="982"/>
      <c r="H73" s="982"/>
    </row>
    <row r="74" spans="2:8" x14ac:dyDescent="0.2">
      <c r="B74" s="982"/>
      <c r="C74" s="982"/>
      <c r="D74" s="982"/>
      <c r="E74" s="982"/>
      <c r="F74" s="982"/>
      <c r="G74" s="982"/>
      <c r="H74" s="982"/>
    </row>
    <row r="75" spans="2:8" x14ac:dyDescent="0.2">
      <c r="B75" s="982"/>
      <c r="C75" s="982"/>
      <c r="D75" s="982"/>
      <c r="E75" s="982"/>
      <c r="F75" s="982"/>
      <c r="G75" s="982"/>
      <c r="H75" s="982"/>
    </row>
    <row r="76" spans="2:8" x14ac:dyDescent="0.2">
      <c r="B76" s="982"/>
      <c r="C76" s="982"/>
      <c r="D76" s="982"/>
      <c r="E76" s="982"/>
      <c r="F76" s="982"/>
      <c r="G76" s="982"/>
      <c r="H76" s="982"/>
    </row>
    <row r="77" spans="2:8" x14ac:dyDescent="0.2">
      <c r="B77" s="982"/>
      <c r="C77" s="982"/>
      <c r="D77" s="982"/>
      <c r="E77" s="982"/>
      <c r="F77" s="982"/>
      <c r="G77" s="982"/>
      <c r="H77" s="982"/>
    </row>
    <row r="78" spans="2:8" x14ac:dyDescent="0.2">
      <c r="B78" s="982"/>
      <c r="C78" s="982"/>
      <c r="D78" s="982"/>
      <c r="E78" s="982"/>
      <c r="F78" s="982"/>
      <c r="G78" s="982"/>
      <c r="H78" s="982"/>
    </row>
    <row r="79" spans="2:8" x14ac:dyDescent="0.2">
      <c r="B79" s="982"/>
      <c r="C79" s="982"/>
      <c r="D79" s="982"/>
      <c r="E79" s="982"/>
      <c r="F79" s="982"/>
      <c r="G79" s="982"/>
      <c r="H79" s="982"/>
    </row>
    <row r="80" spans="2:8" x14ac:dyDescent="0.2">
      <c r="B80" s="982"/>
      <c r="C80" s="982"/>
      <c r="D80" s="982"/>
      <c r="E80" s="982"/>
      <c r="F80" s="982"/>
      <c r="G80" s="982"/>
      <c r="H80" s="982"/>
    </row>
    <row r="81" spans="2:8" x14ac:dyDescent="0.2">
      <c r="B81" s="982"/>
      <c r="C81" s="982"/>
      <c r="D81" s="982"/>
      <c r="E81" s="982"/>
      <c r="F81" s="982"/>
      <c r="G81" s="982"/>
      <c r="H81" s="982"/>
    </row>
    <row r="82" spans="2:8" x14ac:dyDescent="0.2">
      <c r="B82" s="982"/>
      <c r="C82" s="982"/>
      <c r="D82" s="982"/>
      <c r="E82" s="982"/>
      <c r="F82" s="982"/>
      <c r="G82" s="982"/>
      <c r="H82" s="982"/>
    </row>
    <row r="83" spans="2:8" x14ac:dyDescent="0.2">
      <c r="B83" s="982"/>
      <c r="C83" s="982"/>
      <c r="D83" s="982"/>
      <c r="E83" s="982"/>
      <c r="F83" s="982"/>
      <c r="G83" s="982"/>
      <c r="H83" s="982"/>
    </row>
    <row r="84" spans="2:8" x14ac:dyDescent="0.2">
      <c r="B84" s="982"/>
      <c r="C84" s="982"/>
      <c r="D84" s="982"/>
      <c r="E84" s="982"/>
      <c r="F84" s="982"/>
      <c r="G84" s="982"/>
      <c r="H84" s="982"/>
    </row>
    <row r="85" spans="2:8" x14ac:dyDescent="0.2">
      <c r="B85" s="982"/>
      <c r="C85" s="982"/>
      <c r="D85" s="982"/>
      <c r="E85" s="982"/>
      <c r="F85" s="982"/>
      <c r="G85" s="982"/>
      <c r="H85" s="982"/>
    </row>
    <row r="86" spans="2:8" x14ac:dyDescent="0.2">
      <c r="B86" s="982"/>
      <c r="C86" s="982"/>
      <c r="D86" s="982"/>
      <c r="E86" s="982"/>
      <c r="F86" s="982"/>
      <c r="G86" s="982"/>
      <c r="H86" s="982"/>
    </row>
    <row r="87" spans="2:8" x14ac:dyDescent="0.2">
      <c r="B87" s="982"/>
      <c r="C87" s="982"/>
      <c r="D87" s="982"/>
      <c r="E87" s="982"/>
      <c r="F87" s="982"/>
      <c r="G87" s="982"/>
      <c r="H87" s="982"/>
    </row>
    <row r="88" spans="2:8" x14ac:dyDescent="0.2">
      <c r="B88" s="982"/>
      <c r="C88" s="982"/>
      <c r="D88" s="982"/>
      <c r="E88" s="982"/>
      <c r="F88" s="982"/>
      <c r="G88" s="982"/>
      <c r="H88" s="982"/>
    </row>
    <row r="89" spans="2:8" x14ac:dyDescent="0.2">
      <c r="B89" s="982"/>
      <c r="C89" s="982"/>
      <c r="D89" s="982"/>
      <c r="E89" s="982"/>
      <c r="F89" s="982"/>
      <c r="G89" s="982"/>
      <c r="H89" s="982"/>
    </row>
    <row r="90" spans="2:8" x14ac:dyDescent="0.2">
      <c r="B90" s="982"/>
      <c r="C90" s="982"/>
      <c r="D90" s="982"/>
      <c r="E90" s="982"/>
      <c r="F90" s="982"/>
      <c r="G90" s="982"/>
      <c r="H90" s="982"/>
    </row>
    <row r="91" spans="2:8" x14ac:dyDescent="0.2">
      <c r="B91" s="982"/>
      <c r="C91" s="982"/>
      <c r="D91" s="982"/>
      <c r="E91" s="982"/>
      <c r="F91" s="982"/>
      <c r="G91" s="982"/>
      <c r="H91" s="982"/>
    </row>
    <row r="92" spans="2:8" x14ac:dyDescent="0.2">
      <c r="B92" s="982"/>
      <c r="C92" s="982"/>
      <c r="D92" s="982"/>
      <c r="E92" s="982"/>
      <c r="F92" s="982"/>
      <c r="G92" s="982"/>
      <c r="H92" s="982"/>
    </row>
    <row r="93" spans="2:8" x14ac:dyDescent="0.2">
      <c r="B93" s="982"/>
      <c r="C93" s="982"/>
      <c r="D93" s="982"/>
      <c r="E93" s="982"/>
      <c r="F93" s="982"/>
      <c r="G93" s="982"/>
      <c r="H93" s="982"/>
    </row>
    <row r="94" spans="2:8" x14ac:dyDescent="0.2">
      <c r="B94" s="982"/>
      <c r="C94" s="982"/>
      <c r="D94" s="982"/>
      <c r="E94" s="982"/>
      <c r="F94" s="982"/>
      <c r="G94" s="982"/>
      <c r="H94" s="982"/>
    </row>
    <row r="95" spans="2:8" x14ac:dyDescent="0.2">
      <c r="B95" s="982"/>
      <c r="C95" s="982"/>
      <c r="D95" s="982"/>
      <c r="E95" s="982"/>
      <c r="F95" s="982"/>
      <c r="G95" s="982"/>
      <c r="H95" s="982"/>
    </row>
    <row r="96" spans="2:8" x14ac:dyDescent="0.2">
      <c r="B96" s="982"/>
      <c r="C96" s="982"/>
      <c r="D96" s="982"/>
      <c r="E96" s="982"/>
      <c r="F96" s="982"/>
      <c r="G96" s="982"/>
      <c r="H96" s="982"/>
    </row>
  </sheetData>
  <mergeCells count="7">
    <mergeCell ref="B28:H28"/>
    <mergeCell ref="B2:H2"/>
    <mergeCell ref="B3:H3"/>
    <mergeCell ref="B4:H4"/>
    <mergeCell ref="B5:H5"/>
    <mergeCell ref="B26:H26"/>
    <mergeCell ref="B27:H27"/>
  </mergeCells>
  <hyperlinks>
    <hyperlink ref="I2" location="'Indice Total'!A75" display="Volver"/>
    <hyperlink ref="I26"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32"/>
  <sheetViews>
    <sheetView showGridLines="0" zoomScale="90" zoomScaleNormal="90" workbookViewId="0"/>
  </sheetViews>
  <sheetFormatPr baseColWidth="10" defaultRowHeight="12.75" x14ac:dyDescent="0.2"/>
  <cols>
    <col min="1" max="1" width="23.7109375" style="948" customWidth="1"/>
    <col min="2" max="2" width="22" style="948" bestFit="1" customWidth="1"/>
    <col min="3" max="3" width="14.7109375" style="948" customWidth="1"/>
    <col min="4" max="4" width="17.140625" style="948" customWidth="1"/>
    <col min="5" max="5" width="15.7109375" style="948" customWidth="1"/>
    <col min="6" max="6" width="14.85546875" style="948" customWidth="1"/>
    <col min="7" max="7" width="18.7109375" style="948" customWidth="1"/>
    <col min="8" max="8" width="20.7109375" style="948" customWidth="1"/>
    <col min="9" max="16384" width="11.42578125" style="948"/>
  </cols>
  <sheetData>
    <row r="1" spans="2:9" ht="42.95" customHeight="1" x14ac:dyDescent="0.2"/>
    <row r="2" spans="2:9" ht="18" x14ac:dyDescent="0.2">
      <c r="B2" s="2065" t="s">
        <v>1035</v>
      </c>
      <c r="C2" s="2065"/>
      <c r="D2" s="2065"/>
      <c r="E2" s="2065"/>
      <c r="F2" s="2065"/>
      <c r="G2" s="2065"/>
      <c r="H2" s="2065"/>
      <c r="I2" s="1539" t="s">
        <v>885</v>
      </c>
    </row>
    <row r="3" spans="2:9" ht="15.75" x14ac:dyDescent="0.25">
      <c r="B3" s="2066" t="s">
        <v>1036</v>
      </c>
      <c r="C3" s="2066"/>
      <c r="D3" s="2066"/>
      <c r="E3" s="2066"/>
      <c r="F3" s="2066"/>
      <c r="G3" s="2066"/>
      <c r="H3" s="2066"/>
    </row>
    <row r="4" spans="2:9" ht="15" x14ac:dyDescent="0.2">
      <c r="B4" s="2067" t="s">
        <v>1031</v>
      </c>
      <c r="C4" s="2067"/>
      <c r="D4" s="2067"/>
      <c r="E4" s="2067"/>
      <c r="F4" s="2067"/>
      <c r="G4" s="2067"/>
      <c r="H4" s="2067"/>
    </row>
    <row r="5" spans="2:9" ht="16.5" thickBot="1" x14ac:dyDescent="0.25">
      <c r="B5" s="2063" t="s">
        <v>1001</v>
      </c>
      <c r="C5" s="2064"/>
      <c r="D5" s="2064"/>
      <c r="E5" s="2064"/>
      <c r="F5" s="2064"/>
      <c r="G5" s="2064"/>
      <c r="H5" s="2064"/>
    </row>
    <row r="6" spans="2:9" x14ac:dyDescent="0.2">
      <c r="B6" s="912"/>
      <c r="C6" s="912"/>
      <c r="D6" s="912"/>
      <c r="E6" s="912"/>
      <c r="F6" s="912"/>
      <c r="G6" s="912"/>
      <c r="H6" s="912"/>
    </row>
    <row r="7" spans="2:9" ht="45" x14ac:dyDescent="0.2">
      <c r="B7" s="1491" t="s">
        <v>976</v>
      </c>
      <c r="C7" s="1492" t="s">
        <v>940</v>
      </c>
      <c r="D7" s="1492" t="s">
        <v>941</v>
      </c>
      <c r="E7" s="1492" t="s">
        <v>942</v>
      </c>
      <c r="F7" s="1492" t="s">
        <v>943</v>
      </c>
      <c r="G7" s="1492" t="s">
        <v>1037</v>
      </c>
      <c r="H7" s="1659" t="s">
        <v>10</v>
      </c>
    </row>
    <row r="8" spans="2:9" ht="18" customHeight="1" x14ac:dyDescent="0.2">
      <c r="B8" s="981" t="s">
        <v>1038</v>
      </c>
      <c r="C8" s="1494">
        <v>72869.562999999995</v>
      </c>
      <c r="D8" s="1494">
        <v>24328.449000000001</v>
      </c>
      <c r="E8" s="1494">
        <v>41334.408999999221</v>
      </c>
      <c r="F8" s="1494">
        <v>18634.968000000001</v>
      </c>
      <c r="G8" s="1494">
        <v>1579</v>
      </c>
      <c r="H8" s="1660">
        <v>158746.38899999921</v>
      </c>
    </row>
    <row r="9" spans="2:9" ht="18" customHeight="1" x14ac:dyDescent="0.2">
      <c r="B9" s="985" t="s">
        <v>1039</v>
      </c>
      <c r="C9" s="1494">
        <v>327774.37400000001</v>
      </c>
      <c r="D9" s="1494">
        <v>223465.55</v>
      </c>
      <c r="E9" s="1494">
        <v>181465.31400000074</v>
      </c>
      <c r="F9" s="1494">
        <v>86351.597999999998</v>
      </c>
      <c r="G9" s="1494">
        <v>25101</v>
      </c>
      <c r="H9" s="1495">
        <v>844157.83600000071</v>
      </c>
    </row>
    <row r="10" spans="2:9" ht="18" customHeight="1" x14ac:dyDescent="0.2">
      <c r="B10" s="985" t="s">
        <v>1040</v>
      </c>
      <c r="C10" s="1494">
        <v>180054.01</v>
      </c>
      <c r="D10" s="1494">
        <v>200093.84</v>
      </c>
      <c r="E10" s="1494">
        <v>151812.05700000041</v>
      </c>
      <c r="F10" s="1494">
        <v>76038.137000000002</v>
      </c>
      <c r="G10" s="1494">
        <v>32800</v>
      </c>
      <c r="H10" s="1495">
        <v>640798.04400000034</v>
      </c>
    </row>
    <row r="11" spans="2:9" ht="18" customHeight="1" x14ac:dyDescent="0.2">
      <c r="B11" s="985" t="s">
        <v>1041</v>
      </c>
      <c r="C11" s="1494">
        <v>261080.992</v>
      </c>
      <c r="D11" s="1494">
        <v>216865.96900000001</v>
      </c>
      <c r="E11" s="1494">
        <v>117845.939</v>
      </c>
      <c r="F11" s="1494">
        <v>102776.878</v>
      </c>
      <c r="G11" s="1494">
        <v>56488</v>
      </c>
      <c r="H11" s="1495">
        <v>755057.77800000005</v>
      </c>
    </row>
    <row r="12" spans="2:9" ht="18" customHeight="1" x14ac:dyDescent="0.2">
      <c r="B12" s="985" t="s">
        <v>1042</v>
      </c>
      <c r="C12" s="1494">
        <v>277612.37699999998</v>
      </c>
      <c r="D12" s="1494">
        <v>207120.64199999999</v>
      </c>
      <c r="E12" s="1494">
        <v>192647.84800000003</v>
      </c>
      <c r="F12" s="1494">
        <v>88468.811000000002</v>
      </c>
      <c r="G12" s="1494">
        <v>41599</v>
      </c>
      <c r="H12" s="1495">
        <v>807448.67799999996</v>
      </c>
    </row>
    <row r="13" spans="2:9" ht="18" customHeight="1" x14ac:dyDescent="0.2">
      <c r="B13" s="985" t="s">
        <v>1043</v>
      </c>
      <c r="C13" s="1494">
        <v>11388.936</v>
      </c>
      <c r="D13" s="1494">
        <v>12580.298000000001</v>
      </c>
      <c r="E13" s="1494">
        <v>21679.783000000003</v>
      </c>
      <c r="F13" s="1494">
        <v>10702.236000000001</v>
      </c>
      <c r="G13" s="1494">
        <v>1269</v>
      </c>
      <c r="H13" s="1495">
        <v>57620.253000000012</v>
      </c>
    </row>
    <row r="14" spans="2:9" ht="18" customHeight="1" x14ac:dyDescent="0.2">
      <c r="B14" s="985" t="s">
        <v>1044</v>
      </c>
      <c r="C14" s="1494">
        <v>0</v>
      </c>
      <c r="D14" s="1494">
        <v>13012.290999999999</v>
      </c>
      <c r="E14" s="1494">
        <v>35285.057000000008</v>
      </c>
      <c r="F14" s="1494">
        <v>3575.53</v>
      </c>
      <c r="G14" s="1494">
        <v>1237</v>
      </c>
      <c r="H14" s="1495">
        <v>53109.878000000004</v>
      </c>
    </row>
    <row r="15" spans="2:9" ht="18" customHeight="1" x14ac:dyDescent="0.2">
      <c r="B15" s="1658" t="s">
        <v>122</v>
      </c>
      <c r="C15" s="1657">
        <v>1130780.2520000001</v>
      </c>
      <c r="D15" s="1657">
        <v>897467.03899999999</v>
      </c>
      <c r="E15" s="1657">
        <v>742070.40700000047</v>
      </c>
      <c r="F15" s="1657">
        <v>386548.158</v>
      </c>
      <c r="G15" s="1657">
        <v>160073</v>
      </c>
      <c r="H15" s="1655">
        <v>3316938.8560000006</v>
      </c>
    </row>
    <row r="16" spans="2:9" ht="17.25" customHeight="1" x14ac:dyDescent="0.2">
      <c r="B16" s="986"/>
      <c r="C16" s="987"/>
      <c r="D16" s="987"/>
      <c r="E16" s="987"/>
      <c r="F16" s="987"/>
      <c r="G16" s="987"/>
      <c r="H16" s="984"/>
    </row>
    <row r="17" spans="2:9" ht="18.75" customHeight="1" x14ac:dyDescent="0.25">
      <c r="B17" s="988"/>
      <c r="C17" s="988"/>
      <c r="D17" s="912"/>
      <c r="E17" s="912"/>
      <c r="F17" s="933"/>
      <c r="G17" s="912"/>
      <c r="H17" s="912"/>
    </row>
    <row r="18" spans="2:9" ht="18" x14ac:dyDescent="0.2">
      <c r="B18" s="2065" t="s">
        <v>1045</v>
      </c>
      <c r="C18" s="2065"/>
      <c r="D18" s="2065"/>
      <c r="E18" s="2065"/>
      <c r="F18" s="2065"/>
      <c r="G18" s="2065"/>
      <c r="H18" s="2065"/>
      <c r="I18" s="1539" t="s">
        <v>885</v>
      </c>
    </row>
    <row r="19" spans="2:9" ht="15.75" x14ac:dyDescent="0.25">
      <c r="B19" s="2066" t="s">
        <v>1046</v>
      </c>
      <c r="C19" s="2066"/>
      <c r="D19" s="2066"/>
      <c r="E19" s="2066"/>
      <c r="F19" s="2066"/>
      <c r="G19" s="2066"/>
      <c r="H19" s="2066"/>
    </row>
    <row r="20" spans="2:9" ht="16.5" thickBot="1" x14ac:dyDescent="0.25">
      <c r="B20" s="2063" t="s">
        <v>1001</v>
      </c>
      <c r="C20" s="2064"/>
      <c r="D20" s="2064"/>
      <c r="E20" s="2064"/>
      <c r="F20" s="2064"/>
      <c r="G20" s="2064"/>
      <c r="H20" s="2064"/>
    </row>
    <row r="21" spans="2:9" x14ac:dyDescent="0.2">
      <c r="B21" s="912"/>
      <c r="C21" s="912"/>
      <c r="D21" s="912"/>
      <c r="E21" s="912"/>
      <c r="F21" s="912"/>
      <c r="G21" s="912"/>
      <c r="H21" s="912"/>
    </row>
    <row r="22" spans="2:9" ht="45" x14ac:dyDescent="0.2">
      <c r="B22" s="1491" t="s">
        <v>976</v>
      </c>
      <c r="C22" s="1492" t="s">
        <v>940</v>
      </c>
      <c r="D22" s="1492" t="s">
        <v>941</v>
      </c>
      <c r="E22" s="1492" t="s">
        <v>942</v>
      </c>
      <c r="F22" s="1492" t="s">
        <v>943</v>
      </c>
      <c r="G22" s="1492" t="s">
        <v>1037</v>
      </c>
      <c r="H22" s="1659" t="s">
        <v>944</v>
      </c>
    </row>
    <row r="23" spans="2:9" ht="18" customHeight="1" x14ac:dyDescent="0.2">
      <c r="B23" s="981" t="s">
        <v>1038</v>
      </c>
      <c r="C23" s="1494">
        <v>17743</v>
      </c>
      <c r="D23" s="1494">
        <v>4448</v>
      </c>
      <c r="E23" s="1494">
        <v>15961</v>
      </c>
      <c r="F23" s="1494">
        <v>4411</v>
      </c>
      <c r="G23" s="1494">
        <v>240</v>
      </c>
      <c r="H23" s="1660">
        <v>42803</v>
      </c>
    </row>
    <row r="24" spans="2:9" ht="18" customHeight="1" x14ac:dyDescent="0.2">
      <c r="B24" s="985" t="s">
        <v>1039</v>
      </c>
      <c r="C24" s="1494">
        <v>18078</v>
      </c>
      <c r="D24" s="1494">
        <v>11102</v>
      </c>
      <c r="E24" s="1494">
        <v>10768</v>
      </c>
      <c r="F24" s="1494">
        <v>4678</v>
      </c>
      <c r="G24" s="1494">
        <v>1213</v>
      </c>
      <c r="H24" s="1495">
        <v>45839</v>
      </c>
    </row>
    <row r="25" spans="2:9" ht="18" customHeight="1" x14ac:dyDescent="0.2">
      <c r="B25" s="985" t="s">
        <v>1040</v>
      </c>
      <c r="C25" s="1494">
        <v>1756</v>
      </c>
      <c r="D25" s="1494">
        <v>5330</v>
      </c>
      <c r="E25" s="1494">
        <v>4094</v>
      </c>
      <c r="F25" s="1494">
        <v>1991</v>
      </c>
      <c r="G25" s="1494">
        <v>866</v>
      </c>
      <c r="H25" s="1495">
        <v>14037</v>
      </c>
    </row>
    <row r="26" spans="2:9" ht="18" customHeight="1" x14ac:dyDescent="0.2">
      <c r="B26" s="985" t="s">
        <v>1041</v>
      </c>
      <c r="C26" s="1494">
        <v>4733</v>
      </c>
      <c r="D26" s="1494">
        <v>3172</v>
      </c>
      <c r="E26" s="1494">
        <v>1701</v>
      </c>
      <c r="F26" s="1494">
        <v>1513</v>
      </c>
      <c r="G26" s="1494">
        <v>821</v>
      </c>
      <c r="H26" s="1495">
        <v>11940</v>
      </c>
    </row>
    <row r="27" spans="2:9" ht="18" customHeight="1" x14ac:dyDescent="0.2">
      <c r="B27" s="985" t="s">
        <v>1042</v>
      </c>
      <c r="C27" s="1494">
        <v>3760</v>
      </c>
      <c r="D27" s="1494">
        <v>1342</v>
      </c>
      <c r="E27" s="1494">
        <v>1126</v>
      </c>
      <c r="F27" s="1494">
        <v>539</v>
      </c>
      <c r="G27" s="1494">
        <v>286</v>
      </c>
      <c r="H27" s="1495">
        <v>7053</v>
      </c>
    </row>
    <row r="28" spans="2:9" ht="18" customHeight="1" x14ac:dyDescent="0.2">
      <c r="B28" s="985" t="s">
        <v>1043</v>
      </c>
      <c r="C28" s="1494">
        <v>17</v>
      </c>
      <c r="D28" s="1494">
        <v>19</v>
      </c>
      <c r="E28" s="1494">
        <v>32</v>
      </c>
      <c r="F28" s="1494">
        <v>16</v>
      </c>
      <c r="G28" s="1494">
        <v>2</v>
      </c>
      <c r="H28" s="1495">
        <v>86</v>
      </c>
    </row>
    <row r="29" spans="2:9" ht="18" customHeight="1" x14ac:dyDescent="0.2">
      <c r="B29" s="985" t="s">
        <v>1044</v>
      </c>
      <c r="C29" s="1494">
        <v>0</v>
      </c>
      <c r="D29" s="1494">
        <v>9</v>
      </c>
      <c r="E29" s="1494">
        <v>14</v>
      </c>
      <c r="F29" s="1494">
        <v>2</v>
      </c>
      <c r="G29" s="1494">
        <v>1</v>
      </c>
      <c r="H29" s="1495">
        <v>26</v>
      </c>
    </row>
    <row r="30" spans="2:9" ht="18" customHeight="1" x14ac:dyDescent="0.2">
      <c r="B30" s="1658" t="s">
        <v>122</v>
      </c>
      <c r="C30" s="1657">
        <v>46087</v>
      </c>
      <c r="D30" s="1657">
        <v>25422</v>
      </c>
      <c r="E30" s="1657">
        <v>33696</v>
      </c>
      <c r="F30" s="1657">
        <v>13150</v>
      </c>
      <c r="G30" s="1657">
        <v>3429</v>
      </c>
      <c r="H30" s="1655">
        <v>121784</v>
      </c>
    </row>
    <row r="31" spans="2:9" x14ac:dyDescent="0.2">
      <c r="B31" s="912"/>
      <c r="C31" s="989"/>
      <c r="D31" s="989"/>
      <c r="E31" s="989"/>
      <c r="F31" s="989"/>
      <c r="G31" s="989"/>
      <c r="H31" s="989"/>
      <c r="I31" s="912"/>
    </row>
    <row r="32" spans="2:9" x14ac:dyDescent="0.2">
      <c r="B32" s="912"/>
      <c r="C32" s="912"/>
      <c r="D32" s="912"/>
      <c r="E32" s="912"/>
      <c r="F32" s="912"/>
      <c r="G32" s="912"/>
      <c r="H32" s="912"/>
    </row>
  </sheetData>
  <mergeCells count="7">
    <mergeCell ref="B20:H20"/>
    <mergeCell ref="B2:H2"/>
    <mergeCell ref="B3:H3"/>
    <mergeCell ref="B4:H4"/>
    <mergeCell ref="B5:H5"/>
    <mergeCell ref="B18:H18"/>
    <mergeCell ref="B19:H19"/>
  </mergeCells>
  <hyperlinks>
    <hyperlink ref="I18" location="'Indice Total'!A75" display="Volver"/>
    <hyperlink ref="I2"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26"/>
  <sheetViews>
    <sheetView showGridLines="0" zoomScale="90" zoomScaleNormal="90" workbookViewId="0"/>
  </sheetViews>
  <sheetFormatPr baseColWidth="10" defaultRowHeight="15" x14ac:dyDescent="0.25"/>
  <cols>
    <col min="1" max="1" width="23.7109375" customWidth="1"/>
    <col min="2" max="2" width="11.42578125" style="835"/>
    <col min="3" max="3" width="200.140625" bestFit="1" customWidth="1"/>
    <col min="9" max="9" width="62.85546875" customWidth="1"/>
  </cols>
  <sheetData>
    <row r="1" spans="2:3" ht="42.95" customHeight="1" x14ac:dyDescent="0.35">
      <c r="C1" s="1369" t="s">
        <v>2129</v>
      </c>
    </row>
    <row r="2" spans="2:3" ht="27" customHeight="1" x14ac:dyDescent="0.25">
      <c r="C2" s="836"/>
    </row>
    <row r="3" spans="2:3" ht="21" x14ac:dyDescent="0.25">
      <c r="C3" s="836" t="s">
        <v>1047</v>
      </c>
    </row>
    <row r="4" spans="2:3" ht="21" x14ac:dyDescent="0.35">
      <c r="B4" s="837" t="s">
        <v>855</v>
      </c>
      <c r="C4" s="990"/>
    </row>
    <row r="5" spans="2:3" x14ac:dyDescent="0.25">
      <c r="B5" s="1375">
        <v>95</v>
      </c>
      <c r="C5" t="s">
        <v>1048</v>
      </c>
    </row>
    <row r="6" spans="2:3" x14ac:dyDescent="0.25">
      <c r="B6" s="1375">
        <v>96</v>
      </c>
      <c r="C6" t="s">
        <v>1049</v>
      </c>
    </row>
    <row r="7" spans="2:3" x14ac:dyDescent="0.25">
      <c r="B7" s="1375">
        <v>97</v>
      </c>
      <c r="C7" t="s">
        <v>1050</v>
      </c>
    </row>
    <row r="8" spans="2:3" x14ac:dyDescent="0.25">
      <c r="B8" s="1375">
        <v>98</v>
      </c>
      <c r="C8" t="s">
        <v>1051</v>
      </c>
    </row>
    <row r="9" spans="2:3" x14ac:dyDescent="0.25">
      <c r="B9" s="1375">
        <v>99</v>
      </c>
      <c r="C9" t="s">
        <v>1052</v>
      </c>
    </row>
    <row r="10" spans="2:3" x14ac:dyDescent="0.25">
      <c r="B10" s="1375">
        <v>100</v>
      </c>
      <c r="C10" t="s">
        <v>1053</v>
      </c>
    </row>
    <row r="11" spans="2:3" ht="13.5" customHeight="1" x14ac:dyDescent="0.25">
      <c r="B11" s="1375">
        <v>101</v>
      </c>
      <c r="C11" t="s">
        <v>2258</v>
      </c>
    </row>
    <row r="12" spans="2:3" x14ac:dyDescent="0.25">
      <c r="B12" s="1375">
        <v>102</v>
      </c>
      <c r="C12" t="s">
        <v>2004</v>
      </c>
    </row>
    <row r="13" spans="2:3" x14ac:dyDescent="0.25">
      <c r="B13" s="1375">
        <v>103</v>
      </c>
      <c r="C13" t="s">
        <v>2005</v>
      </c>
    </row>
    <row r="14" spans="2:3" x14ac:dyDescent="0.25">
      <c r="B14" s="1375">
        <v>104</v>
      </c>
      <c r="C14" t="s">
        <v>2006</v>
      </c>
    </row>
    <row r="15" spans="2:3" x14ac:dyDescent="0.25">
      <c r="B15" s="1375">
        <v>105</v>
      </c>
      <c r="C15" t="s">
        <v>2007</v>
      </c>
    </row>
    <row r="16" spans="2:3" x14ac:dyDescent="0.25">
      <c r="B16" s="1375">
        <v>106</v>
      </c>
      <c r="C16" t="s">
        <v>2008</v>
      </c>
    </row>
    <row r="17" spans="2:3" x14ac:dyDescent="0.25">
      <c r="B17" s="1375">
        <v>107</v>
      </c>
      <c r="C17" t="s">
        <v>2009</v>
      </c>
    </row>
    <row r="18" spans="2:3" x14ac:dyDescent="0.25">
      <c r="B18" s="1375">
        <v>108</v>
      </c>
      <c r="C18" t="s">
        <v>2010</v>
      </c>
    </row>
    <row r="19" spans="2:3" x14ac:dyDescent="0.25">
      <c r="B19" s="1375">
        <v>109</v>
      </c>
      <c r="C19" t="s">
        <v>2011</v>
      </c>
    </row>
    <row r="20" spans="2:3" x14ac:dyDescent="0.25">
      <c r="B20" s="1375">
        <v>110</v>
      </c>
      <c r="C20" t="s">
        <v>2012</v>
      </c>
    </row>
    <row r="24" spans="2:3" ht="21" x14ac:dyDescent="0.35">
      <c r="B24" s="837"/>
      <c r="C24" s="990"/>
    </row>
    <row r="25" spans="2:3" ht="21" x14ac:dyDescent="0.35">
      <c r="B25" s="837"/>
      <c r="C25" s="990"/>
    </row>
    <row r="26" spans="2:3" ht="21" x14ac:dyDescent="0.35">
      <c r="B26" s="837"/>
      <c r="C26" s="990"/>
    </row>
  </sheetData>
  <hyperlinks>
    <hyperlink ref="B5" location="'95'!A1" display="'95'!A1"/>
    <hyperlink ref="B6" location="'96 97'!A1" display="'96 97'!A1"/>
    <hyperlink ref="B7" location="'96 97'!A1" display="'96 97'!A1"/>
    <hyperlink ref="B8" location="'98'!A1" display="'98'!A1"/>
    <hyperlink ref="B9" location="'99'!A1" display="'99'!A1"/>
    <hyperlink ref="B10" location="'100'!A1" display="'100'!A1"/>
    <hyperlink ref="B11" location="'101'!A1" display="'101'!A1"/>
    <hyperlink ref="B12" location="'102'!A1" display="'102'!A1"/>
    <hyperlink ref="B13" location="'103-104'!A1" display="'103-104'!A1"/>
    <hyperlink ref="B14" location="'103-104'!A1" display="'103-104'!A1"/>
    <hyperlink ref="B15" location="'105'!A1" display="'105'!A1"/>
    <hyperlink ref="B16" location="'106'!A1" display="'106'!A1"/>
    <hyperlink ref="B17" location="'107'!A1" display="'107'!A1"/>
    <hyperlink ref="B18" location="'108'!A1" display="'108'!A1"/>
    <hyperlink ref="B19" location="'109'!A1" display="'109'!A1"/>
    <hyperlink ref="B20" location="'110'!A1" display="'110'!A1"/>
  </hyperlinks>
  <pageMargins left="0.7" right="0.7" top="0.75" bottom="0.75" header="0.3" footer="0.3"/>
  <pageSetup paperSize="14"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991" customWidth="1"/>
    <col min="2" max="2" width="31.5703125" style="991" customWidth="1"/>
    <col min="3" max="7" width="15.7109375" style="991" customWidth="1"/>
    <col min="8" max="16384" width="11.42578125" style="991"/>
  </cols>
  <sheetData>
    <row r="1" spans="2:8" ht="42.95" customHeight="1" x14ac:dyDescent="0.2"/>
    <row r="2" spans="2:8" ht="18" x14ac:dyDescent="0.2">
      <c r="B2" s="2068" t="s">
        <v>1054</v>
      </c>
      <c r="C2" s="2068"/>
      <c r="D2" s="2068"/>
      <c r="E2" s="2068"/>
      <c r="F2" s="2068"/>
      <c r="G2" s="2068"/>
      <c r="H2" s="840" t="s">
        <v>885</v>
      </c>
    </row>
    <row r="3" spans="2:8" ht="31.5" customHeight="1" x14ac:dyDescent="0.25">
      <c r="B3" s="2069" t="s">
        <v>1055</v>
      </c>
      <c r="C3" s="2069"/>
      <c r="D3" s="2069"/>
      <c r="E3" s="2069"/>
      <c r="F3" s="2069"/>
      <c r="G3" s="2069"/>
    </row>
    <row r="4" spans="2:8" ht="16.5" thickBot="1" x14ac:dyDescent="0.25">
      <c r="B4" s="2070" t="s">
        <v>1056</v>
      </c>
      <c r="C4" s="2070"/>
      <c r="D4" s="2070"/>
      <c r="E4" s="2070"/>
      <c r="F4" s="2070"/>
      <c r="G4" s="2070"/>
    </row>
    <row r="5" spans="2:8" x14ac:dyDescent="0.2">
      <c r="B5" s="992"/>
      <c r="C5" s="992"/>
      <c r="D5" s="992"/>
      <c r="E5" s="992"/>
      <c r="F5" s="992"/>
      <c r="G5" s="992"/>
    </row>
    <row r="6" spans="2:8" ht="32.25" customHeight="1" x14ac:dyDescent="0.2">
      <c r="B6" s="1490" t="s">
        <v>932</v>
      </c>
      <c r="C6" s="1587">
        <v>2013</v>
      </c>
      <c r="D6" s="1587">
        <v>2014</v>
      </c>
      <c r="E6" s="1587">
        <v>2015</v>
      </c>
      <c r="F6" s="1587">
        <v>2016</v>
      </c>
      <c r="G6" s="1588">
        <v>2017</v>
      </c>
    </row>
    <row r="7" spans="2:8" ht="18" customHeight="1" x14ac:dyDescent="0.2">
      <c r="B7" s="993" t="s">
        <v>890</v>
      </c>
      <c r="C7" s="994">
        <v>1614118.5833333333</v>
      </c>
      <c r="D7" s="994">
        <v>1636136</v>
      </c>
      <c r="E7" s="994">
        <v>1575378.6666666667</v>
      </c>
      <c r="F7" s="994">
        <v>1731175.0833333333</v>
      </c>
      <c r="G7" s="994">
        <v>1830243.25</v>
      </c>
    </row>
    <row r="8" spans="2:8" ht="18" customHeight="1" x14ac:dyDescent="0.2">
      <c r="B8" s="993" t="s">
        <v>891</v>
      </c>
      <c r="C8" s="994">
        <v>622872</v>
      </c>
      <c r="D8" s="994">
        <v>637066</v>
      </c>
      <c r="E8" s="994">
        <v>661861</v>
      </c>
      <c r="F8" s="994">
        <v>582913.41666666663</v>
      </c>
      <c r="G8" s="994">
        <v>539813.33330000006</v>
      </c>
    </row>
    <row r="9" spans="2:8" ht="18" customHeight="1" x14ac:dyDescent="0.2">
      <c r="B9" s="993" t="s">
        <v>892</v>
      </c>
      <c r="C9" s="994">
        <v>238096.16666666666</v>
      </c>
      <c r="D9" s="994">
        <v>235516</v>
      </c>
      <c r="E9" s="994">
        <v>220759.58333333334</v>
      </c>
      <c r="F9" s="994">
        <v>205493.33333333334</v>
      </c>
      <c r="G9" s="994">
        <v>190503.3333</v>
      </c>
    </row>
    <row r="10" spans="2:8" ht="18" customHeight="1" x14ac:dyDescent="0.2">
      <c r="B10" s="993" t="s">
        <v>896</v>
      </c>
      <c r="C10" s="994">
        <v>331456.33333333331</v>
      </c>
      <c r="D10" s="994">
        <v>329893</v>
      </c>
      <c r="E10" s="994">
        <v>311948.16666666669</v>
      </c>
      <c r="F10" s="994">
        <v>281502</v>
      </c>
      <c r="G10" s="994">
        <v>262866.5</v>
      </c>
    </row>
    <row r="11" spans="2:8" ht="18" customHeight="1" x14ac:dyDescent="0.2">
      <c r="B11" s="995" t="s">
        <v>894</v>
      </c>
      <c r="C11" s="1011">
        <v>105626.75</v>
      </c>
      <c r="D11" s="1011">
        <v>86971</v>
      </c>
      <c r="E11" s="1011">
        <v>84198.916666666672</v>
      </c>
      <c r="F11" s="1011">
        <v>95772.916666666672</v>
      </c>
      <c r="G11" s="996">
        <v>100405.1667</v>
      </c>
    </row>
    <row r="12" spans="2:8" ht="18" customHeight="1" x14ac:dyDescent="0.2">
      <c r="B12" s="1661" t="s">
        <v>10</v>
      </c>
      <c r="C12" s="1635">
        <v>2912169.833333333</v>
      </c>
      <c r="D12" s="1635">
        <v>2925582</v>
      </c>
      <c r="E12" s="1635">
        <v>2854146.3333333335</v>
      </c>
      <c r="F12" s="1635">
        <v>2896856.75</v>
      </c>
      <c r="G12" s="1637">
        <v>2923831.5830000001</v>
      </c>
    </row>
  </sheetData>
  <mergeCells count="3">
    <mergeCell ref="B2:G2"/>
    <mergeCell ref="B3:G3"/>
    <mergeCell ref="B4:G4"/>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991" customWidth="1"/>
    <col min="2" max="2" width="28.42578125" style="991" customWidth="1"/>
    <col min="3" max="3" width="14" style="991" customWidth="1"/>
    <col min="4" max="4" width="20.28515625" style="991" customWidth="1"/>
    <col min="5" max="5" width="20.140625" style="991" customWidth="1"/>
    <col min="6" max="6" width="14.140625" style="991" customWidth="1"/>
    <col min="7" max="7" width="20.140625" style="991" customWidth="1"/>
    <col min="8" max="8" width="12.85546875" style="991" bestFit="1" customWidth="1"/>
    <col min="9" max="16384" width="11.42578125" style="991"/>
  </cols>
  <sheetData>
    <row r="1" spans="2:9" ht="42.95" customHeight="1" x14ac:dyDescent="0.2"/>
    <row r="2" spans="2:9" ht="18" x14ac:dyDescent="0.2">
      <c r="B2" s="2068" t="s">
        <v>1057</v>
      </c>
      <c r="C2" s="2068"/>
      <c r="D2" s="2068"/>
      <c r="E2" s="2068"/>
      <c r="F2" s="2068"/>
      <c r="G2" s="2068"/>
      <c r="H2" s="2068"/>
      <c r="I2" s="840" t="s">
        <v>885</v>
      </c>
    </row>
    <row r="3" spans="2:9" ht="37.5" customHeight="1" x14ac:dyDescent="0.25">
      <c r="B3" s="2069" t="s">
        <v>1058</v>
      </c>
      <c r="C3" s="2069"/>
      <c r="D3" s="2069"/>
      <c r="E3" s="2069"/>
      <c r="F3" s="2069"/>
      <c r="G3" s="2069"/>
      <c r="H3" s="2069"/>
    </row>
    <row r="4" spans="2:9" ht="16.5" thickBot="1" x14ac:dyDescent="0.3">
      <c r="B4" s="2071" t="s">
        <v>1059</v>
      </c>
      <c r="C4" s="2071"/>
      <c r="D4" s="2071"/>
      <c r="E4" s="2071"/>
      <c r="F4" s="2071"/>
      <c r="G4" s="2071"/>
      <c r="H4" s="2071"/>
    </row>
    <row r="5" spans="2:9" x14ac:dyDescent="0.2">
      <c r="B5" s="992"/>
      <c r="C5" s="992"/>
      <c r="D5" s="992"/>
      <c r="E5" s="992"/>
      <c r="F5" s="992"/>
      <c r="G5" s="992"/>
      <c r="H5" s="992"/>
    </row>
    <row r="6" spans="2:9" ht="15.75" x14ac:dyDescent="0.25">
      <c r="B6" s="1590" t="s">
        <v>1060</v>
      </c>
      <c r="C6" s="2072" t="s">
        <v>960</v>
      </c>
      <c r="D6" s="2072"/>
      <c r="E6" s="2072"/>
      <c r="F6" s="2072" t="s">
        <v>961</v>
      </c>
      <c r="G6" s="2072"/>
      <c r="H6" s="2072"/>
    </row>
    <row r="7" spans="2:9" ht="30" x14ac:dyDescent="0.2">
      <c r="B7" s="1591" t="s">
        <v>932</v>
      </c>
      <c r="C7" s="1592" t="s">
        <v>2239</v>
      </c>
      <c r="D7" s="1592" t="s">
        <v>1061</v>
      </c>
      <c r="E7" s="1592" t="s">
        <v>10</v>
      </c>
      <c r="F7" s="1592" t="s">
        <v>2240</v>
      </c>
      <c r="G7" s="1592" t="s">
        <v>1061</v>
      </c>
      <c r="H7" s="1593" t="s">
        <v>10</v>
      </c>
    </row>
    <row r="8" spans="2:9" ht="18" customHeight="1" x14ac:dyDescent="0.25">
      <c r="B8" s="1486" t="s">
        <v>890</v>
      </c>
      <c r="C8" s="1589">
        <v>1358498</v>
      </c>
      <c r="D8" s="1589">
        <v>60668</v>
      </c>
      <c r="E8" s="1611">
        <v>1419166</v>
      </c>
      <c r="F8" s="1589">
        <v>1469157</v>
      </c>
      <c r="G8" s="1589">
        <v>61335</v>
      </c>
      <c r="H8" s="1611">
        <v>1530492</v>
      </c>
    </row>
    <row r="9" spans="2:9" ht="18" customHeight="1" x14ac:dyDescent="0.25">
      <c r="B9" s="1486" t="s">
        <v>891</v>
      </c>
      <c r="C9" s="1589">
        <v>532532</v>
      </c>
      <c r="D9" s="1589">
        <v>22977</v>
      </c>
      <c r="E9" s="1611">
        <v>555509</v>
      </c>
      <c r="F9" s="1589">
        <v>499034</v>
      </c>
      <c r="G9" s="1589">
        <v>19091</v>
      </c>
      <c r="H9" s="1611">
        <v>518125</v>
      </c>
    </row>
    <row r="10" spans="2:9" ht="18" customHeight="1" x14ac:dyDescent="0.25">
      <c r="B10" s="1486" t="s">
        <v>892</v>
      </c>
      <c r="C10" s="1589">
        <v>208202</v>
      </c>
      <c r="D10" s="1589">
        <v>7170</v>
      </c>
      <c r="E10" s="1611">
        <v>215372</v>
      </c>
      <c r="F10" s="1589">
        <v>195932</v>
      </c>
      <c r="G10" s="1589">
        <v>6163</v>
      </c>
      <c r="H10" s="1611">
        <v>202095</v>
      </c>
    </row>
    <row r="11" spans="2:9" ht="18" customHeight="1" x14ac:dyDescent="0.25">
      <c r="B11" s="1486" t="s">
        <v>896</v>
      </c>
      <c r="C11" s="1589">
        <v>198538</v>
      </c>
      <c r="D11" s="1589">
        <v>5160</v>
      </c>
      <c r="E11" s="1611">
        <v>203698</v>
      </c>
      <c r="F11" s="1589">
        <v>194878</v>
      </c>
      <c r="G11" s="1589">
        <v>4274</v>
      </c>
      <c r="H11" s="1611">
        <v>199152</v>
      </c>
    </row>
    <row r="12" spans="2:9" ht="18" customHeight="1" x14ac:dyDescent="0.25">
      <c r="B12" s="1486" t="s">
        <v>894</v>
      </c>
      <c r="C12" s="1589">
        <v>53770</v>
      </c>
      <c r="D12" s="1589">
        <v>1689</v>
      </c>
      <c r="E12" s="1611">
        <v>55459</v>
      </c>
      <c r="F12" s="1589">
        <v>61301</v>
      </c>
      <c r="G12" s="1589">
        <v>1534</v>
      </c>
      <c r="H12" s="1611">
        <v>62835</v>
      </c>
    </row>
    <row r="13" spans="2:9" ht="18" customHeight="1" x14ac:dyDescent="0.25">
      <c r="B13" s="1662" t="s">
        <v>10</v>
      </c>
      <c r="C13" s="1663">
        <v>2351540</v>
      </c>
      <c r="D13" s="1663">
        <v>97664</v>
      </c>
      <c r="E13" s="1663">
        <v>2449204</v>
      </c>
      <c r="F13" s="1663">
        <v>2420302</v>
      </c>
      <c r="G13" s="1663">
        <v>92397</v>
      </c>
      <c r="H13" s="1663">
        <v>2512699</v>
      </c>
    </row>
    <row r="14" spans="2:9" x14ac:dyDescent="0.2">
      <c r="B14" s="998" t="s">
        <v>1062</v>
      </c>
    </row>
    <row r="15" spans="2:9" x14ac:dyDescent="0.2">
      <c r="B15" s="999"/>
    </row>
    <row r="16" spans="2:9" x14ac:dyDescent="0.2">
      <c r="I16" s="840"/>
    </row>
    <row r="17" spans="2:9" ht="18" customHeight="1" x14ac:dyDescent="0.2">
      <c r="B17" s="2068" t="s">
        <v>1063</v>
      </c>
      <c r="C17" s="2068"/>
      <c r="D17" s="2068"/>
      <c r="E17" s="2068"/>
      <c r="F17" s="3"/>
      <c r="I17" s="840" t="s">
        <v>885</v>
      </c>
    </row>
    <row r="18" spans="2:9" ht="47.25" customHeight="1" x14ac:dyDescent="0.25">
      <c r="B18" s="2069" t="s">
        <v>1064</v>
      </c>
      <c r="C18" s="2069"/>
      <c r="D18" s="2069"/>
      <c r="E18" s="2069"/>
      <c r="F18" s="1000"/>
    </row>
    <row r="19" spans="2:9" ht="16.5" customHeight="1" x14ac:dyDescent="0.25">
      <c r="B19" s="2073" t="s">
        <v>1065</v>
      </c>
      <c r="C19" s="2073"/>
      <c r="D19" s="2073"/>
      <c r="E19" s="2073"/>
      <c r="F19" s="1000"/>
    </row>
    <row r="20" spans="2:9" ht="16.5" customHeight="1" thickBot="1" x14ac:dyDescent="0.3">
      <c r="B20" s="2069">
        <v>2017</v>
      </c>
      <c r="C20" s="2069"/>
      <c r="D20" s="2069"/>
      <c r="E20" s="2069"/>
      <c r="F20" s="1000"/>
    </row>
    <row r="21" spans="2:9" ht="21" customHeight="1" x14ac:dyDescent="0.25">
      <c r="B21" s="1001"/>
      <c r="C21" s="1002"/>
      <c r="D21" s="1002"/>
      <c r="E21" s="1002"/>
      <c r="F21" s="1003"/>
    </row>
    <row r="22" spans="2:9" ht="53.25" customHeight="1" x14ac:dyDescent="0.2">
      <c r="B22" s="1487" t="s">
        <v>932</v>
      </c>
      <c r="C22" s="1488" t="s">
        <v>1066</v>
      </c>
      <c r="D22" s="1488" t="s">
        <v>1067</v>
      </c>
      <c r="E22" s="1489" t="s">
        <v>2274</v>
      </c>
    </row>
    <row r="23" spans="2:9" ht="18" customHeight="1" x14ac:dyDescent="0.2">
      <c r="B23" s="997" t="s">
        <v>890</v>
      </c>
      <c r="C23" s="1004">
        <v>1081624</v>
      </c>
      <c r="D23" s="1004">
        <v>17249379</v>
      </c>
      <c r="E23" s="1004">
        <v>352708853.139</v>
      </c>
    </row>
    <row r="24" spans="2:9" ht="18" customHeight="1" x14ac:dyDescent="0.2">
      <c r="B24" s="993" t="s">
        <v>891</v>
      </c>
      <c r="C24" s="1005">
        <v>355216</v>
      </c>
      <c r="D24" s="1005">
        <v>6078300</v>
      </c>
      <c r="E24" s="1005">
        <v>106175427.506</v>
      </c>
    </row>
    <row r="25" spans="2:9" ht="18" customHeight="1" x14ac:dyDescent="0.2">
      <c r="B25" s="993" t="s">
        <v>892</v>
      </c>
      <c r="C25" s="1005">
        <v>126986</v>
      </c>
      <c r="D25" s="1005">
        <v>2316673</v>
      </c>
      <c r="E25" s="1005">
        <v>45348234.189000003</v>
      </c>
    </row>
    <row r="26" spans="2:9" ht="18" customHeight="1" x14ac:dyDescent="0.2">
      <c r="B26" s="993" t="s">
        <v>896</v>
      </c>
      <c r="C26" s="1005">
        <v>240310</v>
      </c>
      <c r="D26" s="1005">
        <v>2627798</v>
      </c>
      <c r="E26" s="1005">
        <v>42063290.897</v>
      </c>
    </row>
    <row r="27" spans="2:9" ht="18" customHeight="1" x14ac:dyDescent="0.2">
      <c r="B27" s="995" t="s">
        <v>894</v>
      </c>
      <c r="C27" s="1006">
        <v>36512</v>
      </c>
      <c r="D27" s="1006">
        <v>874238</v>
      </c>
      <c r="E27" s="1006">
        <v>13507107.709999999</v>
      </c>
    </row>
    <row r="28" spans="2:9" ht="18" customHeight="1" x14ac:dyDescent="0.2">
      <c r="B28" s="1661" t="s">
        <v>10</v>
      </c>
      <c r="C28" s="1664">
        <v>1840648</v>
      </c>
      <c r="D28" s="1664">
        <v>29146388</v>
      </c>
      <c r="E28" s="1664">
        <v>559802912.44099998</v>
      </c>
    </row>
    <row r="29" spans="2:9" ht="29.25" customHeight="1" x14ac:dyDescent="0.2">
      <c r="B29" s="2074" t="s">
        <v>1068</v>
      </c>
      <c r="C29" s="2075"/>
      <c r="D29" s="2075"/>
      <c r="E29" s="2075"/>
    </row>
    <row r="30" spans="2:9" ht="13.5" customHeight="1" x14ac:dyDescent="0.2">
      <c r="B30" s="1736" t="s">
        <v>1069</v>
      </c>
      <c r="C30" s="1007"/>
      <c r="D30" s="1007"/>
      <c r="E30" s="1007"/>
    </row>
    <row r="31" spans="2:9" x14ac:dyDescent="0.2">
      <c r="D31" s="1008"/>
    </row>
  </sheetData>
  <mergeCells count="10">
    <mergeCell ref="B17:E17"/>
    <mergeCell ref="B18:E18"/>
    <mergeCell ref="B19:E19"/>
    <mergeCell ref="B20:E20"/>
    <mergeCell ref="B29:E29"/>
    <mergeCell ref="B2:H2"/>
    <mergeCell ref="B3:H3"/>
    <mergeCell ref="B4:H4"/>
    <mergeCell ref="C6:E6"/>
    <mergeCell ref="F6:H6"/>
  </mergeCells>
  <hyperlinks>
    <hyperlink ref="I2" location="'Indice Total'!A108" display="Volver"/>
    <hyperlink ref="I17" location="'Indice Total'!A108" display="Volver"/>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6"/>
  <sheetViews>
    <sheetView showGridLines="0" zoomScale="90" zoomScaleNormal="90" workbookViewId="0"/>
  </sheetViews>
  <sheetFormatPr baseColWidth="10" defaultRowHeight="15" x14ac:dyDescent="0.2"/>
  <cols>
    <col min="1" max="1" width="23.7109375" style="991" customWidth="1"/>
    <col min="2" max="2" width="41.7109375" style="991" customWidth="1"/>
    <col min="3" max="3" width="19" style="991" customWidth="1"/>
    <col min="4" max="4" width="20.140625" style="991" customWidth="1"/>
    <col min="5" max="5" width="21.28515625" style="991" customWidth="1"/>
    <col min="6" max="6" width="11.42578125" style="991"/>
    <col min="7" max="7" width="14.140625" style="991" bestFit="1" customWidth="1"/>
    <col min="8" max="16384" width="11.42578125" style="991"/>
  </cols>
  <sheetData>
    <row r="1" spans="2:8" ht="42.95" customHeight="1" x14ac:dyDescent="0.2"/>
    <row r="2" spans="2:8" ht="18" x14ac:dyDescent="0.2">
      <c r="B2" s="2068" t="s">
        <v>1070</v>
      </c>
      <c r="C2" s="2068"/>
      <c r="D2" s="2068"/>
      <c r="E2" s="2068"/>
      <c r="F2" s="840" t="s">
        <v>885</v>
      </c>
    </row>
    <row r="3" spans="2:8" ht="33" customHeight="1" x14ac:dyDescent="0.25">
      <c r="B3" s="2069" t="s">
        <v>1071</v>
      </c>
      <c r="C3" s="2069"/>
      <c r="D3" s="2069"/>
      <c r="E3" s="2069"/>
    </row>
    <row r="4" spans="2:8" ht="15.75" x14ac:dyDescent="0.25">
      <c r="B4" s="2073" t="s">
        <v>1065</v>
      </c>
      <c r="C4" s="2073"/>
      <c r="D4" s="2073"/>
      <c r="E4" s="2073"/>
    </row>
    <row r="5" spans="2:8" ht="16.5" thickBot="1" x14ac:dyDescent="0.3">
      <c r="B5" s="2069">
        <v>2017</v>
      </c>
      <c r="C5" s="2069"/>
      <c r="D5" s="2069"/>
      <c r="E5" s="2069"/>
      <c r="H5" s="1003"/>
    </row>
    <row r="6" spans="2:8" ht="15.75" x14ac:dyDescent="0.25">
      <c r="B6" s="2076"/>
      <c r="C6" s="2076"/>
      <c r="D6" s="2076"/>
      <c r="E6" s="2076"/>
    </row>
    <row r="7" spans="2:8" ht="45" x14ac:dyDescent="0.2">
      <c r="B7" s="1490" t="s">
        <v>1072</v>
      </c>
      <c r="C7" s="1483" t="s">
        <v>1066</v>
      </c>
      <c r="D7" s="1483" t="s">
        <v>1067</v>
      </c>
      <c r="E7" s="1484" t="s">
        <v>2275</v>
      </c>
    </row>
    <row r="8" spans="2:8" ht="18" customHeight="1" x14ac:dyDescent="0.2">
      <c r="B8" s="997" t="s">
        <v>62</v>
      </c>
      <c r="C8" s="1009">
        <v>37435</v>
      </c>
      <c r="D8" s="1009">
        <v>143276</v>
      </c>
      <c r="E8" s="1009">
        <v>3173664.7519999999</v>
      </c>
    </row>
    <row r="9" spans="2:8" ht="18" customHeight="1" x14ac:dyDescent="0.2">
      <c r="B9" s="993" t="s">
        <v>63</v>
      </c>
      <c r="C9" s="994">
        <v>25077</v>
      </c>
      <c r="D9" s="994">
        <v>411964</v>
      </c>
      <c r="E9" s="994">
        <v>9132609.0620000008</v>
      </c>
    </row>
    <row r="10" spans="2:8" ht="18" customHeight="1" x14ac:dyDescent="0.2">
      <c r="B10" s="993" t="s">
        <v>64</v>
      </c>
      <c r="C10" s="994">
        <v>50085</v>
      </c>
      <c r="D10" s="994">
        <v>827058</v>
      </c>
      <c r="E10" s="994">
        <v>20984357.533</v>
      </c>
    </row>
    <row r="11" spans="2:8" ht="18" customHeight="1" x14ac:dyDescent="0.2">
      <c r="B11" s="993" t="s">
        <v>65</v>
      </c>
      <c r="C11" s="994">
        <v>20366</v>
      </c>
      <c r="D11" s="994">
        <v>420698</v>
      </c>
      <c r="E11" s="994">
        <v>9983673.1400000006</v>
      </c>
    </row>
    <row r="12" spans="2:8" ht="18" customHeight="1" x14ac:dyDescent="0.2">
      <c r="B12" s="993" t="s">
        <v>66</v>
      </c>
      <c r="C12" s="994">
        <v>47967</v>
      </c>
      <c r="D12" s="994">
        <v>797337</v>
      </c>
      <c r="E12" s="994">
        <v>16747791.328</v>
      </c>
    </row>
    <row r="13" spans="2:8" ht="18" customHeight="1" x14ac:dyDescent="0.2">
      <c r="B13" s="993" t="s">
        <v>67</v>
      </c>
      <c r="C13" s="994">
        <v>146913</v>
      </c>
      <c r="D13" s="994">
        <v>2143342</v>
      </c>
      <c r="E13" s="994">
        <v>39853177.645000003</v>
      </c>
    </row>
    <row r="14" spans="2:8" ht="18" customHeight="1" x14ac:dyDescent="0.2">
      <c r="B14" s="993" t="s">
        <v>1073</v>
      </c>
      <c r="C14" s="994">
        <v>72600</v>
      </c>
      <c r="D14" s="994">
        <v>1728274</v>
      </c>
      <c r="E14" s="994">
        <v>30257169.425999999</v>
      </c>
    </row>
    <row r="15" spans="2:8" ht="18" customHeight="1" x14ac:dyDescent="0.2">
      <c r="B15" s="993" t="s">
        <v>69</v>
      </c>
      <c r="C15" s="994">
        <v>61924</v>
      </c>
      <c r="D15" s="994">
        <v>1119987</v>
      </c>
      <c r="E15" s="994">
        <v>20670394.563000001</v>
      </c>
    </row>
    <row r="16" spans="2:8" ht="18" customHeight="1" x14ac:dyDescent="0.2">
      <c r="B16" s="993" t="s">
        <v>70</v>
      </c>
      <c r="C16" s="994">
        <v>164371</v>
      </c>
      <c r="D16" s="994">
        <v>2646751</v>
      </c>
      <c r="E16" s="994">
        <v>53356735.572999999</v>
      </c>
    </row>
    <row r="17" spans="2:5" ht="18" customHeight="1" x14ac:dyDescent="0.2">
      <c r="B17" s="993" t="s">
        <v>927</v>
      </c>
      <c r="C17" s="994">
        <v>58300</v>
      </c>
      <c r="D17" s="994">
        <v>797847</v>
      </c>
      <c r="E17" s="994">
        <v>15829395.762</v>
      </c>
    </row>
    <row r="18" spans="2:5" ht="18" customHeight="1" x14ac:dyDescent="0.2">
      <c r="B18" s="993" t="s">
        <v>928</v>
      </c>
      <c r="C18" s="994">
        <v>16928</v>
      </c>
      <c r="D18" s="994">
        <v>162186</v>
      </c>
      <c r="E18" s="994">
        <v>3094730.5419999999</v>
      </c>
    </row>
    <row r="19" spans="2:5" ht="18" customHeight="1" x14ac:dyDescent="0.2">
      <c r="B19" s="993" t="s">
        <v>920</v>
      </c>
      <c r="C19" s="994">
        <v>61489</v>
      </c>
      <c r="D19" s="994">
        <v>646043</v>
      </c>
      <c r="E19" s="994">
        <v>13264160.059</v>
      </c>
    </row>
    <row r="20" spans="2:5" ht="18" customHeight="1" x14ac:dyDescent="0.2">
      <c r="B20" s="993" t="s">
        <v>921</v>
      </c>
      <c r="C20" s="994">
        <v>6022</v>
      </c>
      <c r="D20" s="994">
        <v>84745</v>
      </c>
      <c r="E20" s="994">
        <v>2141356.8590000002</v>
      </c>
    </row>
    <row r="21" spans="2:5" ht="18" customHeight="1" x14ac:dyDescent="0.2">
      <c r="B21" s="993" t="s">
        <v>922</v>
      </c>
      <c r="C21" s="994">
        <v>11935</v>
      </c>
      <c r="D21" s="994">
        <v>180381</v>
      </c>
      <c r="E21" s="994">
        <v>3855679.7009999999</v>
      </c>
    </row>
    <row r="22" spans="2:5" ht="18" customHeight="1" x14ac:dyDescent="0.2">
      <c r="B22" s="1010" t="s">
        <v>76</v>
      </c>
      <c r="C22" s="1011">
        <v>1059236</v>
      </c>
      <c r="D22" s="1011">
        <v>17036499</v>
      </c>
      <c r="E22" s="1011">
        <v>317458016.50199997</v>
      </c>
    </row>
    <row r="23" spans="2:5" ht="18" customHeight="1" x14ac:dyDescent="0.2">
      <c r="B23" s="1661" t="s">
        <v>929</v>
      </c>
      <c r="C23" s="1635">
        <v>1840648</v>
      </c>
      <c r="D23" s="1635">
        <v>29146388</v>
      </c>
      <c r="E23" s="1649">
        <v>559802912.44700003</v>
      </c>
    </row>
    <row r="24" spans="2:5" ht="24" customHeight="1" x14ac:dyDescent="0.25">
      <c r="B24" s="2074" t="s">
        <v>1074</v>
      </c>
      <c r="C24" s="2038"/>
      <c r="D24" s="2038"/>
      <c r="E24" s="2038"/>
    </row>
    <row r="26" spans="2:5" x14ac:dyDescent="0.2">
      <c r="D26" s="1012"/>
    </row>
  </sheetData>
  <mergeCells count="6">
    <mergeCell ref="B24:E24"/>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38"/>
  <sheetViews>
    <sheetView showGridLines="0" zoomScale="90" zoomScaleNormal="90" workbookViewId="0"/>
  </sheetViews>
  <sheetFormatPr baseColWidth="10" defaultRowHeight="15" x14ac:dyDescent="0.2"/>
  <cols>
    <col min="1" max="1" width="23.7109375" style="991" customWidth="1"/>
    <col min="2" max="2" width="48.5703125" style="991" customWidth="1"/>
    <col min="3" max="3" width="15" style="991" customWidth="1"/>
    <col min="4" max="4" width="16.42578125" style="991" customWidth="1"/>
    <col min="5" max="5" width="16" style="991" customWidth="1"/>
    <col min="6" max="6" width="17.42578125" style="991" customWidth="1"/>
    <col min="7" max="7" width="15.42578125" style="991" bestFit="1" customWidth="1"/>
    <col min="8" max="16384" width="11.42578125" style="991"/>
  </cols>
  <sheetData>
    <row r="1" spans="2:8" ht="42.95" customHeight="1" x14ac:dyDescent="0.2"/>
    <row r="2" spans="2:8" ht="18" x14ac:dyDescent="0.2">
      <c r="B2" s="2077" t="s">
        <v>1075</v>
      </c>
      <c r="C2" s="2077"/>
      <c r="D2" s="2077"/>
      <c r="E2" s="2077"/>
      <c r="F2" s="2077"/>
      <c r="H2" s="840" t="s">
        <v>885</v>
      </c>
    </row>
    <row r="3" spans="2:8" ht="31.5" customHeight="1" x14ac:dyDescent="0.25">
      <c r="B3" s="2069" t="s">
        <v>1076</v>
      </c>
      <c r="C3" s="2069"/>
      <c r="D3" s="2069"/>
      <c r="E3" s="2069"/>
      <c r="F3" s="2069"/>
      <c r="G3" s="2069"/>
    </row>
    <row r="4" spans="2:8" ht="16.5" customHeight="1" x14ac:dyDescent="0.25">
      <c r="B4" s="2078" t="s">
        <v>290</v>
      </c>
      <c r="C4" s="2078"/>
      <c r="D4" s="2078"/>
      <c r="E4" s="2078"/>
      <c r="F4" s="2078"/>
      <c r="G4" s="2078"/>
    </row>
    <row r="5" spans="2:8" ht="16.5" thickBot="1" x14ac:dyDescent="0.3">
      <c r="B5" s="2079" t="s">
        <v>1056</v>
      </c>
      <c r="C5" s="2079"/>
      <c r="D5" s="2079"/>
      <c r="E5" s="2079"/>
      <c r="F5" s="2079"/>
      <c r="G5" s="2079"/>
    </row>
    <row r="6" spans="2:8" ht="15.75" x14ac:dyDescent="0.25">
      <c r="B6" s="1013"/>
      <c r="C6" s="1013"/>
      <c r="D6" s="1013"/>
      <c r="E6" s="1013"/>
      <c r="F6" s="1013"/>
      <c r="G6" s="1013"/>
    </row>
    <row r="7" spans="2:8" ht="15.75" x14ac:dyDescent="0.25">
      <c r="B7" s="1594"/>
      <c r="C7" s="1595">
        <v>2013</v>
      </c>
      <c r="D7" s="1596">
        <v>2014</v>
      </c>
      <c r="E7" s="1596">
        <v>2015</v>
      </c>
      <c r="F7" s="1596">
        <v>2016</v>
      </c>
      <c r="G7" s="1597">
        <v>2017</v>
      </c>
    </row>
    <row r="8" spans="2:8" ht="18" customHeight="1" x14ac:dyDescent="0.25">
      <c r="B8" s="1014" t="s">
        <v>1077</v>
      </c>
      <c r="C8" s="1015"/>
      <c r="D8" s="1015"/>
      <c r="E8" s="1015"/>
      <c r="F8" s="1015"/>
      <c r="G8" s="1015"/>
    </row>
    <row r="9" spans="2:8" ht="18" customHeight="1" x14ac:dyDescent="0.2">
      <c r="B9" s="1016" t="s">
        <v>1078</v>
      </c>
      <c r="C9" s="1017">
        <v>81819567.658000007</v>
      </c>
      <c r="D9" s="1017">
        <v>87785042.996999994</v>
      </c>
      <c r="E9" s="1017">
        <v>95596756.585999995</v>
      </c>
      <c r="F9" s="1017">
        <v>101277278.90200001</v>
      </c>
      <c r="G9" s="1017">
        <f>+'[2]99'!C8</f>
        <v>109282867.26100001</v>
      </c>
    </row>
    <row r="10" spans="2:8" ht="18" customHeight="1" x14ac:dyDescent="0.2">
      <c r="B10" s="1018" t="s">
        <v>1079</v>
      </c>
      <c r="C10" s="1019">
        <v>2389168.807</v>
      </c>
      <c r="D10" s="1019">
        <v>2916995.466</v>
      </c>
      <c r="E10" s="1019">
        <v>2534951.3650000002</v>
      </c>
      <c r="F10" s="1019">
        <v>3199102.449</v>
      </c>
      <c r="G10" s="1019">
        <f>+'[2]99'!C9</f>
        <v>3306323.7920000004</v>
      </c>
    </row>
    <row r="11" spans="2:8" ht="18" customHeight="1" x14ac:dyDescent="0.2">
      <c r="B11" s="1018" t="s">
        <v>1080</v>
      </c>
      <c r="C11" s="1019">
        <v>214.608</v>
      </c>
      <c r="D11" s="1019">
        <v>195.208</v>
      </c>
      <c r="E11" s="1019">
        <v>641.66499999999996</v>
      </c>
      <c r="F11" s="1019">
        <v>49.965999999999994</v>
      </c>
      <c r="G11" s="1019">
        <f>+'[2]99'!C10</f>
        <v>43.847000000000001</v>
      </c>
    </row>
    <row r="12" spans="2:8" ht="18" customHeight="1" x14ac:dyDescent="0.2">
      <c r="B12" s="1018" t="s">
        <v>1081</v>
      </c>
      <c r="C12" s="1019">
        <v>2609470.807</v>
      </c>
      <c r="D12" s="1019">
        <v>2986322.628</v>
      </c>
      <c r="E12" s="1019">
        <v>3454512.122</v>
      </c>
      <c r="F12" s="1019">
        <v>3793523.2099999995</v>
      </c>
      <c r="G12" s="1019">
        <f>+'[2]99'!C11</f>
        <v>3997940.1110000005</v>
      </c>
    </row>
    <row r="13" spans="2:8" ht="18" customHeight="1" x14ac:dyDescent="0.2">
      <c r="B13" s="1018" t="s">
        <v>1082</v>
      </c>
      <c r="C13" s="1019">
        <v>133797.87400000001</v>
      </c>
      <c r="D13" s="1019">
        <v>129993.738</v>
      </c>
      <c r="E13" s="1019">
        <v>100724.499</v>
      </c>
      <c r="F13" s="1019">
        <v>411850.15700000001</v>
      </c>
      <c r="G13" s="1019">
        <f>+'[2]99'!C12</f>
        <v>134629.09999999998</v>
      </c>
    </row>
    <row r="14" spans="2:8" ht="18" customHeight="1" x14ac:dyDescent="0.2">
      <c r="B14" s="1018" t="s">
        <v>1083</v>
      </c>
      <c r="C14" s="1019">
        <v>216723271</v>
      </c>
      <c r="D14" s="1019">
        <v>271821515</v>
      </c>
      <c r="E14" s="1019">
        <v>346787641.93000001</v>
      </c>
      <c r="F14" s="1019">
        <v>402691142.36000001</v>
      </c>
      <c r="G14" s="1019">
        <f>+'[2]99'!C13</f>
        <v>441835059.491</v>
      </c>
    </row>
    <row r="15" spans="2:8" ht="18" customHeight="1" x14ac:dyDescent="0.25">
      <c r="B15" s="1665" t="s">
        <v>1084</v>
      </c>
      <c r="C15" s="1666">
        <v>303675490.75400001</v>
      </c>
      <c r="D15" s="1666">
        <v>365640065.037</v>
      </c>
      <c r="E15" s="1666">
        <v>448475228.167</v>
      </c>
      <c r="F15" s="1666">
        <v>511372947.04400003</v>
      </c>
      <c r="G15" s="1667">
        <f>SUM(G9:G14)</f>
        <v>558556863.602</v>
      </c>
    </row>
    <row r="16" spans="2:8" ht="15.75" x14ac:dyDescent="0.25">
      <c r="B16" s="1020"/>
      <c r="C16" s="1021"/>
      <c r="D16" s="1021"/>
      <c r="E16"/>
      <c r="F16"/>
      <c r="G16"/>
    </row>
    <row r="17" spans="2:7" ht="18" customHeight="1" x14ac:dyDescent="0.25">
      <c r="B17" s="1022" t="s">
        <v>1085</v>
      </c>
      <c r="C17" s="1023"/>
      <c r="D17" s="1023"/>
      <c r="E17" s="1023"/>
      <c r="F17" s="1023"/>
      <c r="G17" s="1023"/>
    </row>
    <row r="18" spans="2:7" ht="18" customHeight="1" x14ac:dyDescent="0.2">
      <c r="B18" s="1024" t="s">
        <v>1086</v>
      </c>
      <c r="C18" s="1025">
        <v>241460271.25299999</v>
      </c>
      <c r="D18" s="1025">
        <v>291220930.72100002</v>
      </c>
      <c r="E18" s="1025">
        <v>358796111.29900002</v>
      </c>
      <c r="F18" s="1025">
        <v>411501443.92900008</v>
      </c>
      <c r="G18" s="1025">
        <f>+'[2]99'!C18</f>
        <v>451346807.30400002</v>
      </c>
    </row>
    <row r="19" spans="2:7" ht="18" customHeight="1" x14ac:dyDescent="0.2">
      <c r="B19" s="1026" t="s">
        <v>1087</v>
      </c>
      <c r="C19" s="1019">
        <v>228237327.71799999</v>
      </c>
      <c r="D19" s="1019">
        <v>276231858.96200001</v>
      </c>
      <c r="E19" s="1019">
        <v>342026681.699</v>
      </c>
      <c r="F19" s="1019">
        <v>394193226.69000006</v>
      </c>
      <c r="G19" s="1019">
        <f>+'[2]99'!C19</f>
        <v>434056850.759</v>
      </c>
    </row>
    <row r="20" spans="2:7" ht="18" customHeight="1" x14ac:dyDescent="0.2">
      <c r="B20" s="1026" t="s">
        <v>1088</v>
      </c>
      <c r="C20" s="1019">
        <v>13222943.535</v>
      </c>
      <c r="D20" s="1019">
        <v>14989071.759</v>
      </c>
      <c r="E20" s="1019">
        <v>16769429.6</v>
      </c>
      <c r="F20" s="1019">
        <v>17308217.239</v>
      </c>
      <c r="G20" s="1019">
        <f>+'[2]99'!C20</f>
        <v>17289956.544999998</v>
      </c>
    </row>
    <row r="21" spans="2:7" ht="18" customHeight="1" x14ac:dyDescent="0.2">
      <c r="B21" s="1018" t="s">
        <v>1089</v>
      </c>
      <c r="C21" s="1019">
        <v>-6455542.6059999997</v>
      </c>
      <c r="D21" s="1019">
        <v>-3044166.8</v>
      </c>
      <c r="E21" s="1019">
        <v>-3535732.2570000002</v>
      </c>
      <c r="F21" s="1019">
        <v>-5094770.1869999999</v>
      </c>
      <c r="G21" s="1019">
        <f>+'[2]99'!C21</f>
        <v>-4997375.3340000007</v>
      </c>
    </row>
    <row r="22" spans="2:7" ht="18" customHeight="1" x14ac:dyDescent="0.2">
      <c r="B22" s="1018" t="s">
        <v>1090</v>
      </c>
      <c r="C22" s="1019">
        <v>5139486.3059999999</v>
      </c>
      <c r="D22" s="1019">
        <v>2063287.1359999999</v>
      </c>
      <c r="E22" s="1019">
        <v>2671373.111</v>
      </c>
      <c r="F22" s="1019">
        <v>3804237.0649999995</v>
      </c>
      <c r="G22" s="1019">
        <f>+'[2]99'!C22</f>
        <v>2774052.6240000003</v>
      </c>
    </row>
    <row r="23" spans="2:7" ht="18" customHeight="1" x14ac:dyDescent="0.2">
      <c r="B23" s="1018" t="s">
        <v>1091</v>
      </c>
      <c r="C23" s="1019">
        <v>38866218.883000001</v>
      </c>
      <c r="D23" s="1019">
        <v>45990019.164999999</v>
      </c>
      <c r="E23" s="1019">
        <v>54929434.063000001</v>
      </c>
      <c r="F23" s="1019">
        <v>61245428.285999991</v>
      </c>
      <c r="G23" s="1019">
        <f>+'[2]99'!C23</f>
        <v>66121171.91799999</v>
      </c>
    </row>
    <row r="24" spans="2:7" ht="18" customHeight="1" x14ac:dyDescent="0.2">
      <c r="B24" s="1026" t="s">
        <v>1092</v>
      </c>
      <c r="C24" s="1019">
        <v>36805762.038000003</v>
      </c>
      <c r="D24" s="1019">
        <v>43677593.983999997</v>
      </c>
      <c r="E24" s="1019">
        <v>52392720.869000003</v>
      </c>
      <c r="F24" s="1019">
        <v>58681213.78899999</v>
      </c>
      <c r="G24" s="1019">
        <f>+'[2]99'!C24</f>
        <v>63608323.916999996</v>
      </c>
    </row>
    <row r="25" spans="2:7" ht="18" customHeight="1" x14ac:dyDescent="0.2">
      <c r="B25" s="1026" t="s">
        <v>1088</v>
      </c>
      <c r="C25" s="1019">
        <v>2060456.845</v>
      </c>
      <c r="D25" s="1019">
        <v>2312425.1809999999</v>
      </c>
      <c r="E25" s="1019">
        <v>2536713.1940000001</v>
      </c>
      <c r="F25" s="1019">
        <v>2564214.497</v>
      </c>
      <c r="G25" s="1019">
        <f>+'[2]99'!C25</f>
        <v>2512848.0010000002</v>
      </c>
    </row>
    <row r="26" spans="2:7" ht="18" customHeight="1" x14ac:dyDescent="0.2">
      <c r="B26" s="1018" t="s">
        <v>1093</v>
      </c>
      <c r="C26" s="1019">
        <v>24151909.117000002</v>
      </c>
      <c r="D26" s="1019">
        <v>28770494.103999998</v>
      </c>
      <c r="E26" s="1019">
        <v>34710607.787</v>
      </c>
      <c r="F26" s="1019">
        <v>38988141.566000007</v>
      </c>
      <c r="G26" s="1019">
        <f>+'[2]99'!C26</f>
        <v>42321559.408</v>
      </c>
    </row>
    <row r="27" spans="2:7" ht="18" customHeight="1" x14ac:dyDescent="0.2">
      <c r="B27" s="1026" t="s">
        <v>1092</v>
      </c>
      <c r="C27" s="1019">
        <v>22885676.120000001</v>
      </c>
      <c r="D27" s="1019">
        <v>27344240.329999998</v>
      </c>
      <c r="E27" s="1019">
        <v>33136116.291000001</v>
      </c>
      <c r="F27" s="1019">
        <v>37385059.617000006</v>
      </c>
      <c r="G27" s="1019">
        <f>+'[2]99'!C27</f>
        <v>40743721.766999997</v>
      </c>
    </row>
    <row r="28" spans="2:7" ht="18" customHeight="1" x14ac:dyDescent="0.2">
      <c r="B28" s="1026" t="s">
        <v>1088</v>
      </c>
      <c r="C28" s="1019">
        <v>1266232.997</v>
      </c>
      <c r="D28" s="1019">
        <v>1426253.774</v>
      </c>
      <c r="E28" s="1019">
        <v>1574491.496</v>
      </c>
      <c r="F28" s="1019">
        <v>1603081.949</v>
      </c>
      <c r="G28" s="1019">
        <f>+'[2]99'!C28</f>
        <v>1577837.6410000001</v>
      </c>
    </row>
    <row r="29" spans="2:7" ht="18" customHeight="1" x14ac:dyDescent="0.2">
      <c r="B29" s="1018" t="s">
        <v>1094</v>
      </c>
      <c r="C29" s="1019">
        <v>8788.8130000000001</v>
      </c>
      <c r="D29" s="1019">
        <v>8994.9</v>
      </c>
      <c r="E29" s="1019">
        <v>9332.74</v>
      </c>
      <c r="F29" s="1019">
        <v>11381.634999999998</v>
      </c>
      <c r="G29" s="1019">
        <f>+'[2]99'!C29</f>
        <v>13373.817000000001</v>
      </c>
    </row>
    <row r="30" spans="2:7" ht="18" customHeight="1" x14ac:dyDescent="0.2">
      <c r="B30" s="1026" t="s">
        <v>1092</v>
      </c>
      <c r="C30" s="1019">
        <v>8782.6939999999995</v>
      </c>
      <c r="D30" s="1019">
        <v>8983.0869999999995</v>
      </c>
      <c r="E30" s="1019">
        <v>9309.4449999999997</v>
      </c>
      <c r="F30" s="1019">
        <v>11377.397999999999</v>
      </c>
      <c r="G30" s="1019">
        <f>+'[2]99'!C30</f>
        <v>13318.495000000001</v>
      </c>
    </row>
    <row r="31" spans="2:7" ht="18" customHeight="1" x14ac:dyDescent="0.2">
      <c r="B31" s="1026" t="s">
        <v>1088</v>
      </c>
      <c r="C31" s="1019">
        <v>6.1189999999999998</v>
      </c>
      <c r="D31" s="1019">
        <v>11.813000000000001</v>
      </c>
      <c r="E31" s="1019">
        <v>23.295000000000002</v>
      </c>
      <c r="F31" s="1019">
        <v>4.2370000000000001</v>
      </c>
      <c r="G31" s="1019">
        <f>+'[2]99'!C31</f>
        <v>55.322000000000003</v>
      </c>
    </row>
    <row r="32" spans="2:7" ht="18" customHeight="1" x14ac:dyDescent="0.2">
      <c r="B32" s="1018" t="s">
        <v>1095</v>
      </c>
      <c r="C32" s="1019">
        <v>856305.65099999995</v>
      </c>
      <c r="D32" s="1019">
        <v>843949.84299999999</v>
      </c>
      <c r="E32" s="1019">
        <v>881961.57799999998</v>
      </c>
      <c r="F32" s="1019">
        <v>916740.57499999984</v>
      </c>
      <c r="G32" s="1019">
        <f>+'[2]99'!C32</f>
        <v>977246.10600000003</v>
      </c>
    </row>
    <row r="33" spans="2:7" ht="18" customHeight="1" x14ac:dyDescent="0.2">
      <c r="B33" s="1018" t="s">
        <v>1096</v>
      </c>
      <c r="C33" s="1019">
        <v>1105.45</v>
      </c>
      <c r="D33" s="1019">
        <v>2552.79</v>
      </c>
      <c r="E33" s="1019">
        <v>12139.846</v>
      </c>
      <c r="F33" s="1019">
        <v>344.17500000000001</v>
      </c>
      <c r="G33" s="1019">
        <f>+'[2]99'!C33</f>
        <v>27.759</v>
      </c>
    </row>
    <row r="34" spans="2:7" ht="18" customHeight="1" x14ac:dyDescent="0.2">
      <c r="B34" s="1018" t="s">
        <v>2241</v>
      </c>
      <c r="C34" s="1019">
        <v>-353052</v>
      </c>
      <c r="D34" s="1019">
        <v>-215997</v>
      </c>
      <c r="E34" s="1019">
        <v>0</v>
      </c>
      <c r="F34" s="1019">
        <v>0</v>
      </c>
      <c r="G34" s="1019">
        <f>+'[2]99'!C34</f>
        <v>0</v>
      </c>
    </row>
    <row r="35" spans="2:7" ht="18" customHeight="1" x14ac:dyDescent="0.25">
      <c r="B35" s="1665" t="s">
        <v>1097</v>
      </c>
      <c r="C35" s="1666">
        <v>303675490.86699998</v>
      </c>
      <c r="D35" s="1666">
        <v>365640064.85899997</v>
      </c>
      <c r="E35" s="1666">
        <v>448475228.16700006</v>
      </c>
      <c r="F35" s="1666">
        <v>511372947.04400009</v>
      </c>
      <c r="G35" s="1667">
        <f>+G18+G21+G22+G23+G26+G29+G32+G33+G34</f>
        <v>558556863.602</v>
      </c>
    </row>
    <row r="36" spans="2:7" ht="15.75" x14ac:dyDescent="0.25">
      <c r="B36" s="1027" t="s">
        <v>1098</v>
      </c>
      <c r="F36"/>
    </row>
    <row r="37" spans="2:7" ht="15.75" x14ac:dyDescent="0.25">
      <c r="B37" s="1028"/>
      <c r="C37"/>
      <c r="D37"/>
      <c r="E37"/>
      <c r="F37"/>
    </row>
    <row r="38" spans="2:7" x14ac:dyDescent="0.2">
      <c r="B38" s="1028"/>
    </row>
  </sheetData>
  <mergeCells count="4">
    <mergeCell ref="B2:F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78"/>
  <sheetViews>
    <sheetView showGridLines="0" zoomScale="90" zoomScaleNormal="90" workbookViewId="0"/>
  </sheetViews>
  <sheetFormatPr baseColWidth="10" defaultRowHeight="15" x14ac:dyDescent="0.25"/>
  <cols>
    <col min="1" max="1" width="23.7109375" customWidth="1"/>
    <col min="2" max="2" width="46.28515625" bestFit="1" customWidth="1"/>
    <col min="3" max="4" width="17.85546875" bestFit="1" customWidth="1"/>
    <col min="5" max="7" width="16.7109375" bestFit="1" customWidth="1"/>
    <col min="8" max="8" width="15.5703125" bestFit="1" customWidth="1"/>
    <col min="9" max="9" width="13.85546875" bestFit="1" customWidth="1"/>
  </cols>
  <sheetData>
    <row r="1" spans="2:10" ht="42.95" customHeight="1" x14ac:dyDescent="0.25"/>
    <row r="2" spans="2:10" ht="18" x14ac:dyDescent="0.25">
      <c r="B2" s="2077" t="s">
        <v>1099</v>
      </c>
      <c r="C2" s="2077"/>
      <c r="D2" s="2077"/>
      <c r="E2" s="2077"/>
      <c r="F2" s="2077"/>
      <c r="G2" s="2077"/>
      <c r="H2" s="2077"/>
      <c r="I2" s="840" t="s">
        <v>885</v>
      </c>
      <c r="J2" s="1003"/>
    </row>
    <row r="3" spans="2:10" ht="39.75" customHeight="1" x14ac:dyDescent="0.25">
      <c r="B3" s="2069" t="s">
        <v>1100</v>
      </c>
      <c r="C3" s="2069"/>
      <c r="D3" s="2069"/>
      <c r="E3" s="2069"/>
      <c r="F3" s="2069"/>
      <c r="G3" s="2069"/>
      <c r="H3" s="2069"/>
      <c r="I3" s="1029"/>
      <c r="J3" s="1029"/>
    </row>
    <row r="4" spans="2:10" ht="21" customHeight="1" thickBot="1" x14ac:dyDescent="0.3">
      <c r="B4" s="2071">
        <v>2017</v>
      </c>
      <c r="C4" s="2071"/>
      <c r="D4" s="2071"/>
      <c r="E4" s="2071"/>
      <c r="F4" s="2071"/>
      <c r="G4" s="2071"/>
      <c r="H4" s="2071"/>
      <c r="I4" s="1029"/>
      <c r="J4" s="1029"/>
    </row>
    <row r="5" spans="2:10" ht="34.5" customHeight="1" x14ac:dyDescent="0.25">
      <c r="B5" s="2080" t="s">
        <v>1065</v>
      </c>
      <c r="C5" s="2080"/>
      <c r="D5" s="2080"/>
      <c r="E5" s="2080"/>
      <c r="F5" s="2080"/>
      <c r="G5" s="2080"/>
      <c r="H5" s="2080"/>
    </row>
    <row r="6" spans="2:10" ht="30" x14ac:dyDescent="0.25">
      <c r="B6" s="1481"/>
      <c r="C6" s="1482" t="s">
        <v>940</v>
      </c>
      <c r="D6" s="1482" t="s">
        <v>941</v>
      </c>
      <c r="E6" s="1482" t="s">
        <v>942</v>
      </c>
      <c r="F6" s="1482" t="s">
        <v>943</v>
      </c>
      <c r="G6" s="1482" t="s">
        <v>1037</v>
      </c>
      <c r="H6" s="1482" t="s">
        <v>10</v>
      </c>
      <c r="J6" s="1029"/>
    </row>
    <row r="7" spans="2:10" x14ac:dyDescent="0.25">
      <c r="B7" s="1022" t="s">
        <v>1077</v>
      </c>
      <c r="C7" s="1030"/>
      <c r="D7" s="1030"/>
      <c r="E7" s="1030"/>
      <c r="F7" s="1030"/>
      <c r="G7" s="1030"/>
      <c r="H7" s="1030"/>
      <c r="J7" s="1029"/>
    </row>
    <row r="8" spans="2:10" ht="18" customHeight="1" x14ac:dyDescent="0.25">
      <c r="B8" s="1018" t="s">
        <v>1078</v>
      </c>
      <c r="C8" s="1019">
        <v>71724339.591999993</v>
      </c>
      <c r="D8" s="1019">
        <v>18749556.921999998</v>
      </c>
      <c r="E8" s="1019">
        <v>7339046.3380000005</v>
      </c>
      <c r="F8" s="1019">
        <v>8554110.8049999997</v>
      </c>
      <c r="G8" s="1019">
        <v>2915813.6039999998</v>
      </c>
      <c r="H8" s="1668">
        <v>109282867.26100001</v>
      </c>
      <c r="J8" s="1029"/>
    </row>
    <row r="9" spans="2:10" ht="18" customHeight="1" x14ac:dyDescent="0.25">
      <c r="B9" s="1018" t="s">
        <v>1079</v>
      </c>
      <c r="C9" s="1019">
        <v>1935949.65</v>
      </c>
      <c r="D9" s="1019">
        <v>659503.83400000003</v>
      </c>
      <c r="E9" s="1019">
        <v>285207.06599999999</v>
      </c>
      <c r="F9" s="1019">
        <v>390801.99099999998</v>
      </c>
      <c r="G9" s="1019">
        <v>34861.250999999997</v>
      </c>
      <c r="H9" s="1668">
        <v>3306323.7920000004</v>
      </c>
      <c r="J9" s="1029"/>
    </row>
    <row r="10" spans="2:10" ht="18" customHeight="1" x14ac:dyDescent="0.25">
      <c r="B10" s="1018" t="s">
        <v>1080</v>
      </c>
      <c r="C10" s="1019">
        <v>18.971</v>
      </c>
      <c r="D10" s="1019">
        <v>0</v>
      </c>
      <c r="E10" s="1019">
        <v>0</v>
      </c>
      <c r="F10" s="1019">
        <v>24.876000000000001</v>
      </c>
      <c r="G10" s="1019">
        <v>0</v>
      </c>
      <c r="H10" s="1668">
        <v>43.847000000000001</v>
      </c>
      <c r="J10" s="1029"/>
    </row>
    <row r="11" spans="2:10" ht="18" customHeight="1" x14ac:dyDescent="0.25">
      <c r="B11" s="1018" t="s">
        <v>1081</v>
      </c>
      <c r="C11" s="1019">
        <v>2523810.5070000002</v>
      </c>
      <c r="D11" s="1019">
        <v>716028.24600000004</v>
      </c>
      <c r="E11" s="1019">
        <v>351448.54200000002</v>
      </c>
      <c r="F11" s="1019">
        <v>295560.804</v>
      </c>
      <c r="G11" s="1019">
        <v>111092.012</v>
      </c>
      <c r="H11" s="1668">
        <v>3997940.1110000005</v>
      </c>
      <c r="J11" s="1029"/>
    </row>
    <row r="12" spans="2:10" ht="18" customHeight="1" x14ac:dyDescent="0.25">
      <c r="B12" s="1018" t="s">
        <v>1082</v>
      </c>
      <c r="C12" s="1019">
        <v>56779.928</v>
      </c>
      <c r="D12" s="1019">
        <v>42193.483</v>
      </c>
      <c r="E12" s="1019">
        <v>16676.784</v>
      </c>
      <c r="F12" s="1019">
        <v>18405.156999999999</v>
      </c>
      <c r="G12" s="1019">
        <v>573.74800000000005</v>
      </c>
      <c r="H12" s="1668">
        <v>134629.09999999998</v>
      </c>
      <c r="J12" s="1029"/>
    </row>
    <row r="13" spans="2:10" ht="18" customHeight="1" x14ac:dyDescent="0.25">
      <c r="B13" s="1018" t="s">
        <v>1083</v>
      </c>
      <c r="C13" s="1019">
        <v>275677871.40899998</v>
      </c>
      <c r="D13" s="1019">
        <v>85748830.253999993</v>
      </c>
      <c r="E13" s="1019">
        <v>37340642.310000002</v>
      </c>
      <c r="F13" s="1019">
        <v>32759573.568</v>
      </c>
      <c r="G13" s="1019">
        <v>10308141.949999999</v>
      </c>
      <c r="H13" s="1668">
        <v>441835059.491</v>
      </c>
      <c r="J13" s="1029"/>
    </row>
    <row r="14" spans="2:10" ht="18" customHeight="1" x14ac:dyDescent="0.25">
      <c r="B14" s="1665" t="s">
        <v>1084</v>
      </c>
      <c r="C14" s="1666">
        <v>351918770.05699998</v>
      </c>
      <c r="D14" s="1666">
        <v>105916112.73899999</v>
      </c>
      <c r="E14" s="1666">
        <v>45333021.040000007</v>
      </c>
      <c r="F14" s="1666">
        <v>42018477.200999998</v>
      </c>
      <c r="G14" s="1666">
        <v>13370482.564999999</v>
      </c>
      <c r="H14" s="1666">
        <v>558556863.602</v>
      </c>
      <c r="J14" s="1029"/>
    </row>
    <row r="15" spans="2:10" x14ac:dyDescent="0.25">
      <c r="B15" s="1020"/>
      <c r="C15" s="1021"/>
      <c r="D15" s="1021"/>
      <c r="E15" s="1021"/>
      <c r="F15" s="1021"/>
      <c r="G15" s="1021"/>
      <c r="H15" s="1021"/>
      <c r="J15" s="1029"/>
    </row>
    <row r="16" spans="2:10" x14ac:dyDescent="0.25">
      <c r="B16" s="1020"/>
      <c r="C16" s="1021"/>
      <c r="D16" s="1021"/>
      <c r="E16" s="1021"/>
      <c r="F16" s="1021"/>
      <c r="G16" s="1021"/>
      <c r="H16" s="1021"/>
    </row>
    <row r="17" spans="2:8" x14ac:dyDescent="0.25">
      <c r="B17" s="1022" t="s">
        <v>1085</v>
      </c>
      <c r="C17" s="1023"/>
      <c r="D17" s="1023"/>
      <c r="E17" s="1023"/>
      <c r="F17" s="1023"/>
      <c r="G17" s="1023"/>
      <c r="H17" s="1023"/>
    </row>
    <row r="18" spans="2:8" ht="18" customHeight="1" x14ac:dyDescent="0.25">
      <c r="B18" s="1018" t="s">
        <v>1086</v>
      </c>
      <c r="C18" s="1019">
        <v>285501097.89499998</v>
      </c>
      <c r="D18" s="1019">
        <v>85259792.582000002</v>
      </c>
      <c r="E18" s="1019">
        <v>35474798.584999993</v>
      </c>
      <c r="F18" s="1019">
        <v>34085965.789999999</v>
      </c>
      <c r="G18" s="1019">
        <v>11025152.452</v>
      </c>
      <c r="H18" s="1668">
        <v>451346807.30400002</v>
      </c>
    </row>
    <row r="19" spans="2:8" ht="18" customHeight="1" x14ac:dyDescent="0.25">
      <c r="B19" s="1026" t="s">
        <v>1087</v>
      </c>
      <c r="C19" s="1019">
        <v>273865083.347</v>
      </c>
      <c r="D19" s="1019">
        <v>81695093.552000001</v>
      </c>
      <c r="E19" s="1019">
        <v>34321500.207999997</v>
      </c>
      <c r="F19" s="1019">
        <v>33380282.991999999</v>
      </c>
      <c r="G19" s="1019">
        <v>10794890.66</v>
      </c>
      <c r="H19" s="1668">
        <v>434056850.759</v>
      </c>
    </row>
    <row r="20" spans="2:8" ht="18" customHeight="1" x14ac:dyDescent="0.25">
      <c r="B20" s="1026" t="s">
        <v>1088</v>
      </c>
      <c r="C20" s="1019">
        <v>11636014.548</v>
      </c>
      <c r="D20" s="1019">
        <v>3564699.03</v>
      </c>
      <c r="E20" s="1019">
        <v>1153298.3770000001</v>
      </c>
      <c r="F20" s="1019">
        <v>705682.79799999995</v>
      </c>
      <c r="G20" s="1019">
        <v>230261.79199999999</v>
      </c>
      <c r="H20" s="1668">
        <v>17289956.544999998</v>
      </c>
    </row>
    <row r="21" spans="2:8" ht="18" customHeight="1" x14ac:dyDescent="0.25">
      <c r="B21" s="1018" t="s">
        <v>1089</v>
      </c>
      <c r="C21" s="1019">
        <v>-3055660.8650000002</v>
      </c>
      <c r="D21" s="1019">
        <v>-951984.27800000005</v>
      </c>
      <c r="E21" s="1019">
        <v>-196492.21299999999</v>
      </c>
      <c r="F21" s="1019">
        <v>-524002</v>
      </c>
      <c r="G21" s="1019">
        <v>-269235.978</v>
      </c>
      <c r="H21" s="1668">
        <v>-4997375.3340000007</v>
      </c>
    </row>
    <row r="22" spans="2:8" ht="18" customHeight="1" x14ac:dyDescent="0.25">
      <c r="B22" s="1018" t="s">
        <v>1090</v>
      </c>
      <c r="C22" s="1019">
        <v>1677097.8570000001</v>
      </c>
      <c r="D22" s="1019">
        <v>496388.53200000001</v>
      </c>
      <c r="E22" s="1019">
        <v>98219.822</v>
      </c>
      <c r="F22" s="1019">
        <v>400109.21399999998</v>
      </c>
      <c r="G22" s="1019">
        <v>102237.19899999999</v>
      </c>
      <c r="H22" s="1668">
        <v>2774052.6240000003</v>
      </c>
    </row>
    <row r="23" spans="2:8" ht="18" customHeight="1" x14ac:dyDescent="0.25">
      <c r="B23" s="1018" t="s">
        <v>1091</v>
      </c>
      <c r="C23" s="1019">
        <v>41098388.881999999</v>
      </c>
      <c r="D23" s="1019">
        <v>12749937.253</v>
      </c>
      <c r="E23" s="1019">
        <v>6015008.5349999992</v>
      </c>
      <c r="F23" s="1019">
        <v>4802848.7860000003</v>
      </c>
      <c r="G23" s="1019">
        <v>1454988.4620000001</v>
      </c>
      <c r="H23" s="1668">
        <v>66121171.91799999</v>
      </c>
    </row>
    <row r="24" spans="2:8" ht="18" customHeight="1" x14ac:dyDescent="0.25">
      <c r="B24" s="1026" t="s">
        <v>1092</v>
      </c>
      <c r="C24" s="1019">
        <v>39432280.327</v>
      </c>
      <c r="D24" s="1019">
        <v>12232916.215</v>
      </c>
      <c r="E24" s="1019">
        <v>5820286.1449999996</v>
      </c>
      <c r="F24" s="1019">
        <v>4701237.9680000003</v>
      </c>
      <c r="G24" s="1019">
        <v>1421603.2620000001</v>
      </c>
      <c r="H24" s="1668">
        <v>63608323.916999996</v>
      </c>
    </row>
    <row r="25" spans="2:8" ht="18" customHeight="1" x14ac:dyDescent="0.25">
      <c r="B25" s="1026" t="s">
        <v>1088</v>
      </c>
      <c r="C25" s="1019">
        <v>1666108.5549999999</v>
      </c>
      <c r="D25" s="1019">
        <v>517021.038</v>
      </c>
      <c r="E25" s="1019">
        <v>194722.39</v>
      </c>
      <c r="F25" s="1019">
        <v>101610.818</v>
      </c>
      <c r="G25" s="1019">
        <v>33385.199999999997</v>
      </c>
      <c r="H25" s="1668">
        <v>2512848.0010000002</v>
      </c>
    </row>
    <row r="26" spans="2:8" ht="18" customHeight="1" x14ac:dyDescent="0.25">
      <c r="B26" s="1018" t="s">
        <v>1093</v>
      </c>
      <c r="C26" s="1019">
        <v>26102076.940000001</v>
      </c>
      <c r="D26" s="1019">
        <v>8159703.4290000005</v>
      </c>
      <c r="E26" s="1019">
        <v>3858426.7779999999</v>
      </c>
      <c r="F26" s="1019">
        <v>3174476.4240000001</v>
      </c>
      <c r="G26" s="1019">
        <v>1026875.8370000001</v>
      </c>
      <c r="H26" s="1668">
        <v>42321559.408</v>
      </c>
    </row>
    <row r="27" spans="2:8" ht="18" customHeight="1" x14ac:dyDescent="0.25">
      <c r="B27" s="1026" t="s">
        <v>1092</v>
      </c>
      <c r="C27" s="1019">
        <v>25056947.227000002</v>
      </c>
      <c r="D27" s="1019">
        <v>7833530.5580000002</v>
      </c>
      <c r="E27" s="1019">
        <v>3736765.9070000001</v>
      </c>
      <c r="F27" s="1019">
        <v>3110655.1970000002</v>
      </c>
      <c r="G27" s="1019">
        <v>1005822.878</v>
      </c>
      <c r="H27" s="1668">
        <v>40743721.766999997</v>
      </c>
    </row>
    <row r="28" spans="2:8" ht="18" customHeight="1" x14ac:dyDescent="0.25">
      <c r="B28" s="1026" t="s">
        <v>1088</v>
      </c>
      <c r="C28" s="1019">
        <v>1045129.713</v>
      </c>
      <c r="D28" s="1019">
        <v>326172.87099999998</v>
      </c>
      <c r="E28" s="1019">
        <v>121660.871</v>
      </c>
      <c r="F28" s="1019">
        <v>63821.226999999999</v>
      </c>
      <c r="G28" s="1019">
        <v>21052.958999999999</v>
      </c>
      <c r="H28" s="1668">
        <v>1577837.6410000001</v>
      </c>
    </row>
    <row r="29" spans="2:8" ht="18" customHeight="1" x14ac:dyDescent="0.25">
      <c r="B29" s="1018" t="s">
        <v>1094</v>
      </c>
      <c r="C29" s="1019">
        <v>7289.3940000000002</v>
      </c>
      <c r="D29" s="1019">
        <v>5993.49</v>
      </c>
      <c r="E29" s="1019">
        <v>0</v>
      </c>
      <c r="F29" s="1019">
        <v>0</v>
      </c>
      <c r="G29" s="1019">
        <v>90.933000000000007</v>
      </c>
      <c r="H29" s="1668">
        <v>13373.817000000001</v>
      </c>
    </row>
    <row r="30" spans="2:8" ht="18" customHeight="1" x14ac:dyDescent="0.25">
      <c r="B30" s="1026" t="s">
        <v>1092</v>
      </c>
      <c r="C30" s="1019">
        <v>7234.0720000000001</v>
      </c>
      <c r="D30" s="1019">
        <v>5993.49</v>
      </c>
      <c r="E30" s="1019">
        <v>0</v>
      </c>
      <c r="F30" s="1019">
        <v>0</v>
      </c>
      <c r="G30" s="1019">
        <v>90.933000000000007</v>
      </c>
      <c r="H30" s="1668">
        <v>13318.495000000001</v>
      </c>
    </row>
    <row r="31" spans="2:8" ht="18" customHeight="1" x14ac:dyDescent="0.25">
      <c r="B31" s="1026" t="s">
        <v>1088</v>
      </c>
      <c r="C31" s="1019">
        <v>55.322000000000003</v>
      </c>
      <c r="D31" s="1019">
        <v>0</v>
      </c>
      <c r="E31" s="1019">
        <v>0</v>
      </c>
      <c r="F31" s="1019">
        <v>0</v>
      </c>
      <c r="G31" s="1019">
        <v>0</v>
      </c>
      <c r="H31" s="1668">
        <v>55.322000000000003</v>
      </c>
    </row>
    <row r="32" spans="2:8" ht="18" customHeight="1" x14ac:dyDescent="0.25">
      <c r="B32" s="1018" t="s">
        <v>1095</v>
      </c>
      <c r="C32" s="1019">
        <v>588479.95400000003</v>
      </c>
      <c r="D32" s="1019">
        <v>196253.97200000001</v>
      </c>
      <c r="E32" s="1019">
        <v>83059.532999999996</v>
      </c>
      <c r="F32" s="1019">
        <v>79078.986999999994</v>
      </c>
      <c r="G32" s="1019">
        <v>30373.66</v>
      </c>
      <c r="H32" s="1668">
        <v>977246.10600000003</v>
      </c>
    </row>
    <row r="33" spans="2:8" ht="18" customHeight="1" x14ac:dyDescent="0.25">
      <c r="B33" s="1018" t="s">
        <v>1096</v>
      </c>
      <c r="C33" s="1019">
        <v>0</v>
      </c>
      <c r="D33" s="1019">
        <v>27.759</v>
      </c>
      <c r="E33" s="1019">
        <v>0</v>
      </c>
      <c r="F33" s="1019">
        <v>0</v>
      </c>
      <c r="G33" s="1019">
        <v>0</v>
      </c>
      <c r="H33" s="1668">
        <v>27.759</v>
      </c>
    </row>
    <row r="34" spans="2:8" ht="18" customHeight="1" x14ac:dyDescent="0.25">
      <c r="B34" s="1018" t="s">
        <v>1101</v>
      </c>
      <c r="C34" s="1019">
        <v>0</v>
      </c>
      <c r="D34" s="1019">
        <v>0</v>
      </c>
      <c r="E34" s="1019">
        <v>0</v>
      </c>
      <c r="F34" s="1019">
        <v>0</v>
      </c>
      <c r="G34" s="1019">
        <v>0</v>
      </c>
      <c r="H34" s="1668">
        <v>0</v>
      </c>
    </row>
    <row r="35" spans="2:8" ht="18" customHeight="1" x14ac:dyDescent="0.25">
      <c r="B35" s="1665" t="s">
        <v>1097</v>
      </c>
      <c r="C35" s="1666">
        <v>351918770.05699992</v>
      </c>
      <c r="D35" s="1666">
        <v>105916112.73900002</v>
      </c>
      <c r="E35" s="1666">
        <v>45333021.039999984</v>
      </c>
      <c r="F35" s="1666">
        <v>42018477.201000005</v>
      </c>
      <c r="G35" s="1666">
        <v>13370482.564999998</v>
      </c>
      <c r="H35" s="1666">
        <v>558556863.602</v>
      </c>
    </row>
    <row r="39" spans="2:8" ht="15.75" hidden="1" x14ac:dyDescent="0.25">
      <c r="B39" s="991"/>
      <c r="C39" s="991"/>
      <c r="D39" s="991"/>
      <c r="E39" s="991"/>
      <c r="F39" s="991"/>
      <c r="G39" s="991"/>
      <c r="H39" s="991"/>
    </row>
    <row r="40" spans="2:8" ht="30" hidden="1" x14ac:dyDescent="0.25">
      <c r="B40" s="1031"/>
      <c r="C40" s="1032" t="s">
        <v>944</v>
      </c>
      <c r="D40" s="1032" t="s">
        <v>940</v>
      </c>
      <c r="E40" s="1032" t="s">
        <v>941</v>
      </c>
      <c r="F40" s="1032" t="s">
        <v>942</v>
      </c>
      <c r="G40" s="1032" t="s">
        <v>943</v>
      </c>
      <c r="H40" s="1032" t="s">
        <v>907</v>
      </c>
    </row>
    <row r="41" spans="2:8" ht="15.75" hidden="1" x14ac:dyDescent="0.25">
      <c r="B41" s="991"/>
      <c r="C41" s="991"/>
      <c r="D41" s="991"/>
      <c r="E41" s="991"/>
      <c r="F41" s="991"/>
      <c r="G41" s="991"/>
      <c r="H41" s="991"/>
    </row>
    <row r="42" spans="2:8" hidden="1" x14ac:dyDescent="0.25">
      <c r="B42" s="1033" t="s">
        <v>1077</v>
      </c>
      <c r="C42" s="1034"/>
      <c r="D42" s="1034"/>
      <c r="E42" s="1034"/>
      <c r="F42" s="1034"/>
      <c r="G42" s="1034"/>
      <c r="H42" s="1034"/>
    </row>
    <row r="43" spans="2:8" ht="15.75" hidden="1" x14ac:dyDescent="0.25">
      <c r="B43" s="991"/>
      <c r="C43" s="1035"/>
      <c r="D43" s="1035"/>
      <c r="E43" s="1035"/>
      <c r="F43" s="1035"/>
      <c r="G43" s="1035"/>
      <c r="H43" s="1035"/>
    </row>
    <row r="44" spans="2:8" hidden="1" x14ac:dyDescent="0.25">
      <c r="B44" s="1036" t="s">
        <v>1102</v>
      </c>
      <c r="C44" s="1037">
        <f t="shared" ref="C44:C49" si="0">SUM(D44:H44)</f>
        <v>81819567658</v>
      </c>
      <c r="D44" s="1037">
        <v>48762018303</v>
      </c>
      <c r="E44" s="1037">
        <v>16294098489</v>
      </c>
      <c r="F44" s="1037">
        <v>6842764008</v>
      </c>
      <c r="G44" s="1037">
        <v>7698626836</v>
      </c>
      <c r="H44" s="1037">
        <v>2222060022</v>
      </c>
    </row>
    <row r="45" spans="2:8" hidden="1" x14ac:dyDescent="0.25">
      <c r="B45" s="1036" t="s">
        <v>1079</v>
      </c>
      <c r="C45" s="1037">
        <f t="shared" si="0"/>
        <v>2389168807</v>
      </c>
      <c r="D45" s="1037">
        <v>1566936335</v>
      </c>
      <c r="E45" s="1037">
        <v>279491694</v>
      </c>
      <c r="F45" s="1037">
        <v>316615531</v>
      </c>
      <c r="G45" s="1037">
        <v>246765617</v>
      </c>
      <c r="H45" s="1037">
        <v>-20640370</v>
      </c>
    </row>
    <row r="46" spans="2:8" hidden="1" x14ac:dyDescent="0.25">
      <c r="B46" s="1036" t="s">
        <v>1080</v>
      </c>
      <c r="C46" s="1037">
        <f t="shared" si="0"/>
        <v>214608</v>
      </c>
      <c r="D46" s="1037">
        <v>14282</v>
      </c>
      <c r="E46" s="1037">
        <v>1631</v>
      </c>
      <c r="F46" s="1037">
        <v>3793</v>
      </c>
      <c r="G46" s="1037">
        <v>187100</v>
      </c>
      <c r="H46" s="1037">
        <v>7802</v>
      </c>
    </row>
    <row r="47" spans="2:8" hidden="1" x14ac:dyDescent="0.25">
      <c r="B47" s="1036" t="s">
        <v>1103</v>
      </c>
      <c r="C47" s="1037">
        <f t="shared" si="0"/>
        <v>2609470807</v>
      </c>
      <c r="D47" s="1037">
        <v>1419977202</v>
      </c>
      <c r="E47" s="1037">
        <v>535458689</v>
      </c>
      <c r="F47" s="1037">
        <v>355719664</v>
      </c>
      <c r="G47" s="1037">
        <v>234404030</v>
      </c>
      <c r="H47" s="1037">
        <v>63911222</v>
      </c>
    </row>
    <row r="48" spans="2:8" hidden="1" x14ac:dyDescent="0.25">
      <c r="B48" s="1036" t="s">
        <v>1082</v>
      </c>
      <c r="C48" s="1037">
        <f t="shared" si="0"/>
        <v>133797874</v>
      </c>
      <c r="D48" s="1037">
        <v>51893047</v>
      </c>
      <c r="E48" s="1037">
        <v>10760192</v>
      </c>
      <c r="F48" s="1037">
        <v>18641936</v>
      </c>
      <c r="G48" s="1037">
        <v>52390324</v>
      </c>
      <c r="H48" s="1037">
        <v>112375</v>
      </c>
    </row>
    <row r="49" spans="2:8" hidden="1" x14ac:dyDescent="0.25">
      <c r="B49" s="1036" t="s">
        <v>1083</v>
      </c>
      <c r="C49" s="1037">
        <f t="shared" si="0"/>
        <v>217076323113</v>
      </c>
      <c r="D49" s="1037">
        <v>121725770687</v>
      </c>
      <c r="E49" s="1037">
        <v>47006353464</v>
      </c>
      <c r="F49" s="1037">
        <v>23076206125</v>
      </c>
      <c r="G49" s="1037">
        <v>20707965604</v>
      </c>
      <c r="H49" s="1037">
        <v>4560027233</v>
      </c>
    </row>
    <row r="50" spans="2:8" ht="15.75" hidden="1" x14ac:dyDescent="0.25">
      <c r="B50" s="991"/>
      <c r="C50" s="1038"/>
      <c r="D50" s="1038"/>
      <c r="E50" s="1038"/>
      <c r="F50" s="1038"/>
      <c r="G50" s="1038"/>
      <c r="H50" s="1038"/>
    </row>
    <row r="51" spans="2:8" hidden="1" x14ac:dyDescent="0.25">
      <c r="B51" s="1039" t="s">
        <v>1084</v>
      </c>
      <c r="C51" s="1040">
        <f>SUM(C44:C49)</f>
        <v>304028542867</v>
      </c>
      <c r="D51" s="1040">
        <f t="shared" ref="D51:H51" si="1">SUM(D44:D49)</f>
        <v>173526609856</v>
      </c>
      <c r="E51" s="1040">
        <f t="shared" si="1"/>
        <v>64126164159</v>
      </c>
      <c r="F51" s="1040">
        <f t="shared" si="1"/>
        <v>30609951057</v>
      </c>
      <c r="G51" s="1040">
        <f t="shared" si="1"/>
        <v>28940339511</v>
      </c>
      <c r="H51" s="1040">
        <f t="shared" si="1"/>
        <v>6825478284</v>
      </c>
    </row>
    <row r="52" spans="2:8" ht="15.75" hidden="1" x14ac:dyDescent="0.25">
      <c r="B52" s="991"/>
      <c r="C52" s="1038"/>
      <c r="D52" s="1038"/>
      <c r="E52" s="1038"/>
      <c r="F52" s="1038"/>
      <c r="G52" s="1038"/>
      <c r="H52" s="1038"/>
    </row>
    <row r="53" spans="2:8" ht="15.75" hidden="1" x14ac:dyDescent="0.25">
      <c r="B53" s="991"/>
      <c r="C53" s="1038"/>
      <c r="D53" s="1038"/>
      <c r="E53" s="1038"/>
      <c r="F53" s="1038"/>
      <c r="G53" s="1038"/>
      <c r="H53" s="1038"/>
    </row>
    <row r="54" spans="2:8" hidden="1" x14ac:dyDescent="0.25">
      <c r="B54" s="1033" t="s">
        <v>1085</v>
      </c>
      <c r="C54" s="1041"/>
      <c r="D54" s="1041"/>
      <c r="E54" s="1041"/>
      <c r="F54" s="1041"/>
      <c r="G54" s="1041"/>
      <c r="H54" s="1041"/>
    </row>
    <row r="55" spans="2:8" ht="15.75" hidden="1" x14ac:dyDescent="0.25">
      <c r="B55" s="991"/>
      <c r="C55" s="1038"/>
      <c r="D55" s="1038"/>
      <c r="E55" s="1038"/>
      <c r="F55" s="1038"/>
      <c r="G55" s="1038"/>
      <c r="H55" s="1038"/>
    </row>
    <row r="56" spans="2:8" hidden="1" x14ac:dyDescent="0.25">
      <c r="B56" s="1036" t="s">
        <v>1086</v>
      </c>
      <c r="C56" s="1037">
        <f t="shared" ref="C56:C72" si="2">SUM(D56:H56)</f>
        <v>241460271253</v>
      </c>
      <c r="D56" s="1037">
        <f>D57+D58</f>
        <v>137877832036</v>
      </c>
      <c r="E56" s="1037">
        <f t="shared" ref="E56:H56" si="3">E57+E58</f>
        <v>50754725889</v>
      </c>
      <c r="F56" s="1037">
        <f t="shared" si="3"/>
        <v>23743300629</v>
      </c>
      <c r="G56" s="1037">
        <f t="shared" si="3"/>
        <v>23537625778</v>
      </c>
      <c r="H56" s="1037">
        <f t="shared" si="3"/>
        <v>5546786921</v>
      </c>
    </row>
    <row r="57" spans="2:8" hidden="1" x14ac:dyDescent="0.25">
      <c r="B57" s="1042" t="s">
        <v>1087</v>
      </c>
      <c r="C57" s="1037">
        <f t="shared" si="2"/>
        <v>228237327718</v>
      </c>
      <c r="D57" s="1037">
        <v>130283178492</v>
      </c>
      <c r="E57" s="1037">
        <v>47346885996</v>
      </c>
      <c r="F57" s="1037">
        <v>22503273711</v>
      </c>
      <c r="G57" s="1037">
        <v>22806066978</v>
      </c>
      <c r="H57" s="1037">
        <v>5297922541</v>
      </c>
    </row>
    <row r="58" spans="2:8" hidden="1" x14ac:dyDescent="0.25">
      <c r="B58" s="1042" t="s">
        <v>1088</v>
      </c>
      <c r="C58" s="1037">
        <f t="shared" si="2"/>
        <v>13222943535</v>
      </c>
      <c r="D58" s="1037">
        <v>7594653544</v>
      </c>
      <c r="E58" s="1037">
        <v>3407839893</v>
      </c>
      <c r="F58" s="1037">
        <v>1240026918</v>
      </c>
      <c r="G58" s="1037">
        <v>731558800</v>
      </c>
      <c r="H58" s="1037">
        <v>248864380</v>
      </c>
    </row>
    <row r="59" spans="2:8" hidden="1" x14ac:dyDescent="0.25">
      <c r="B59" s="1036" t="s">
        <v>1104</v>
      </c>
      <c r="C59" s="1037">
        <f t="shared" si="2"/>
        <v>-6455542606</v>
      </c>
      <c r="D59" s="1037">
        <v>-1332940915</v>
      </c>
      <c r="E59" s="1037">
        <v>-372643770</v>
      </c>
      <c r="F59" s="1037">
        <v>-98143166</v>
      </c>
      <c r="G59" s="1037">
        <v>-4491263532</v>
      </c>
      <c r="H59" s="1037">
        <v>-160551223</v>
      </c>
    </row>
    <row r="60" spans="2:8" hidden="1" x14ac:dyDescent="0.25">
      <c r="B60" s="1036" t="s">
        <v>1105</v>
      </c>
      <c r="C60" s="1037">
        <f t="shared" si="2"/>
        <v>5139486306</v>
      </c>
      <c r="D60" s="1037">
        <v>856232648</v>
      </c>
      <c r="E60" s="1037">
        <v>213974919</v>
      </c>
      <c r="F60" s="1037">
        <v>81905725</v>
      </c>
      <c r="G60" s="1037">
        <v>3932714919</v>
      </c>
      <c r="H60" s="1037">
        <v>54658095</v>
      </c>
    </row>
    <row r="61" spans="2:8" hidden="1" x14ac:dyDescent="0.25">
      <c r="B61" s="1036" t="s">
        <v>1091</v>
      </c>
      <c r="C61" s="1037">
        <f t="shared" si="2"/>
        <v>38866218883</v>
      </c>
      <c r="D61" s="1037">
        <f>D62+D63</f>
        <v>22026631950</v>
      </c>
      <c r="E61" s="1037">
        <f t="shared" ref="E61:H61" si="4">E62+E63</f>
        <v>8255956478</v>
      </c>
      <c r="F61" s="1037">
        <f t="shared" si="4"/>
        <v>4189754657</v>
      </c>
      <c r="G61" s="1037">
        <f t="shared" si="4"/>
        <v>3576789781</v>
      </c>
      <c r="H61" s="1037">
        <f t="shared" si="4"/>
        <v>817086017</v>
      </c>
    </row>
    <row r="62" spans="2:8" hidden="1" x14ac:dyDescent="0.25">
      <c r="B62" s="1042" t="s">
        <v>1092</v>
      </c>
      <c r="C62" s="1037">
        <f t="shared" si="2"/>
        <v>36805762038</v>
      </c>
      <c r="D62" s="1037">
        <v>20843259727</v>
      </c>
      <c r="E62" s="1037">
        <v>7737099477</v>
      </c>
      <c r="F62" s="1037">
        <v>3980979690</v>
      </c>
      <c r="G62" s="1037">
        <v>3465618730</v>
      </c>
      <c r="H62" s="1037">
        <v>778804414</v>
      </c>
    </row>
    <row r="63" spans="2:8" hidden="1" x14ac:dyDescent="0.25">
      <c r="B63" s="1042" t="s">
        <v>1088</v>
      </c>
      <c r="C63" s="1037">
        <f t="shared" si="2"/>
        <v>2060456845</v>
      </c>
      <c r="D63" s="1037">
        <v>1183372223</v>
      </c>
      <c r="E63" s="1037">
        <v>518857001</v>
      </c>
      <c r="F63" s="1037">
        <v>208774967</v>
      </c>
      <c r="G63" s="1037">
        <v>111171051</v>
      </c>
      <c r="H63" s="1037">
        <v>38281603</v>
      </c>
    </row>
    <row r="64" spans="2:8" hidden="1" x14ac:dyDescent="0.25">
      <c r="B64" s="1036" t="s">
        <v>1093</v>
      </c>
      <c r="C64" s="1037">
        <f t="shared" si="2"/>
        <v>24151909117</v>
      </c>
      <c r="D64" s="1037">
        <f>D65+D66</f>
        <v>13628917501</v>
      </c>
      <c r="E64" s="1037">
        <f t="shared" ref="E64:H64" si="5">E65+E66</f>
        <v>5108595849</v>
      </c>
      <c r="F64" s="1037">
        <f t="shared" si="5"/>
        <v>2602932533</v>
      </c>
      <c r="G64" s="1037">
        <f t="shared" si="5"/>
        <v>2273888958</v>
      </c>
      <c r="H64" s="1037">
        <f t="shared" si="5"/>
        <v>537574276</v>
      </c>
    </row>
    <row r="65" spans="2:8" hidden="1" x14ac:dyDescent="0.25">
      <c r="B65" s="1042" t="s">
        <v>1092</v>
      </c>
      <c r="C65" s="1037">
        <f t="shared" si="2"/>
        <v>22885676120</v>
      </c>
      <c r="D65" s="1037">
        <v>12901772138</v>
      </c>
      <c r="E65" s="1037">
        <v>4789880369</v>
      </c>
      <c r="F65" s="1037">
        <v>2474395722</v>
      </c>
      <c r="G65" s="1037">
        <v>2205671603</v>
      </c>
      <c r="H65" s="1037">
        <v>513956288</v>
      </c>
    </row>
    <row r="66" spans="2:8" hidden="1" x14ac:dyDescent="0.25">
      <c r="B66" s="1042" t="s">
        <v>1088</v>
      </c>
      <c r="C66" s="1037">
        <f t="shared" si="2"/>
        <v>1266232997</v>
      </c>
      <c r="D66" s="1037">
        <v>727145363</v>
      </c>
      <c r="E66" s="1037">
        <v>318715480</v>
      </c>
      <c r="F66" s="1037">
        <v>128536811</v>
      </c>
      <c r="G66" s="1037">
        <v>68217355</v>
      </c>
      <c r="H66" s="1037">
        <v>23617988</v>
      </c>
    </row>
    <row r="67" spans="2:8" hidden="1" x14ac:dyDescent="0.25">
      <c r="B67" s="1036" t="s">
        <v>1094</v>
      </c>
      <c r="C67" s="1037">
        <f t="shared" si="2"/>
        <v>8788813</v>
      </c>
      <c r="D67" s="1037">
        <f>D68+D69</f>
        <v>5134550</v>
      </c>
      <c r="E67" s="1037">
        <f t="shared" ref="E67:H67" si="6">E68+E69</f>
        <v>3271968</v>
      </c>
      <c r="F67" s="1037">
        <f t="shared" si="6"/>
        <v>0</v>
      </c>
      <c r="G67" s="1037">
        <f t="shared" si="6"/>
        <v>0</v>
      </c>
      <c r="H67" s="1037">
        <f t="shared" si="6"/>
        <v>382295</v>
      </c>
    </row>
    <row r="68" spans="2:8" hidden="1" x14ac:dyDescent="0.25">
      <c r="B68" s="1042" t="s">
        <v>1092</v>
      </c>
      <c r="C68" s="1037">
        <f t="shared" si="2"/>
        <v>8782694</v>
      </c>
      <c r="D68" s="1037">
        <v>5129988</v>
      </c>
      <c r="E68" s="1037">
        <v>3270411</v>
      </c>
      <c r="F68" s="1037">
        <v>0</v>
      </c>
      <c r="G68" s="1037">
        <v>0</v>
      </c>
      <c r="H68" s="1037">
        <v>382295</v>
      </c>
    </row>
    <row r="69" spans="2:8" hidden="1" x14ac:dyDescent="0.25">
      <c r="B69" s="1042" t="s">
        <v>1088</v>
      </c>
      <c r="C69" s="1037">
        <f t="shared" si="2"/>
        <v>6119</v>
      </c>
      <c r="D69" s="1037">
        <v>4562</v>
      </c>
      <c r="E69" s="1037">
        <v>1557</v>
      </c>
      <c r="F69" s="1037">
        <v>0</v>
      </c>
      <c r="G69" s="1037">
        <v>0</v>
      </c>
      <c r="H69" s="1037">
        <v>0</v>
      </c>
    </row>
    <row r="70" spans="2:8" hidden="1" x14ac:dyDescent="0.25">
      <c r="B70" s="1036" t="s">
        <v>1095</v>
      </c>
      <c r="C70" s="1037">
        <f t="shared" si="2"/>
        <v>856305651</v>
      </c>
      <c r="D70" s="1037">
        <v>464371670</v>
      </c>
      <c r="E70" s="1037">
        <v>161607792</v>
      </c>
      <c r="F70" s="1037">
        <v>90200679</v>
      </c>
      <c r="G70" s="1037">
        <v>110583607</v>
      </c>
      <c r="H70" s="1037">
        <v>29541903</v>
      </c>
    </row>
    <row r="71" spans="2:8" hidden="1" x14ac:dyDescent="0.25">
      <c r="B71" s="1036" t="s">
        <v>1096</v>
      </c>
      <c r="C71" s="1037">
        <f t="shared" si="2"/>
        <v>1105450</v>
      </c>
      <c r="D71" s="1037">
        <v>430416</v>
      </c>
      <c r="E71" s="1037">
        <v>675034</v>
      </c>
      <c r="F71" s="1037">
        <v>0</v>
      </c>
      <c r="G71" s="1037">
        <v>0</v>
      </c>
      <c r="H71" s="1037">
        <v>0</v>
      </c>
    </row>
    <row r="72" spans="2:8" hidden="1" x14ac:dyDescent="0.25">
      <c r="B72" s="1036" t="s">
        <v>1101</v>
      </c>
      <c r="C72" s="1037">
        <f t="shared" si="2"/>
        <v>0</v>
      </c>
      <c r="D72" s="1037">
        <v>0</v>
      </c>
      <c r="E72" s="1037">
        <v>0</v>
      </c>
      <c r="F72" s="1037">
        <v>0</v>
      </c>
      <c r="G72" s="1037">
        <v>0</v>
      </c>
      <c r="H72" s="1037">
        <v>0</v>
      </c>
    </row>
    <row r="73" spans="2:8" hidden="1" x14ac:dyDescent="0.25">
      <c r="B73" s="1016"/>
      <c r="C73" s="1043"/>
      <c r="D73" s="1043"/>
      <c r="E73" s="1043"/>
      <c r="F73" s="1043"/>
      <c r="G73" s="1043"/>
      <c r="H73" s="1043"/>
    </row>
    <row r="74" spans="2:8" ht="15.75" hidden="1" thickBot="1" x14ac:dyDescent="0.3">
      <c r="B74" s="1044" t="s">
        <v>1097</v>
      </c>
      <c r="C74" s="1045">
        <f t="shared" ref="C74:H74" si="7">C56+C59+C60+C61+C64+C67+C70+C71+C72</f>
        <v>304028542867</v>
      </c>
      <c r="D74" s="1045">
        <f t="shared" si="7"/>
        <v>173526609856</v>
      </c>
      <c r="E74" s="1045">
        <f t="shared" si="7"/>
        <v>64126164159</v>
      </c>
      <c r="F74" s="1045">
        <f t="shared" si="7"/>
        <v>30609951057</v>
      </c>
      <c r="G74" s="1045">
        <f t="shared" si="7"/>
        <v>28940339511</v>
      </c>
      <c r="H74" s="1045">
        <f t="shared" si="7"/>
        <v>6825478284</v>
      </c>
    </row>
    <row r="75" spans="2:8" ht="15.75" hidden="1" x14ac:dyDescent="0.25">
      <c r="B75" s="991"/>
      <c r="C75" s="991"/>
      <c r="D75" s="991"/>
      <c r="E75" s="991"/>
      <c r="F75" s="991"/>
      <c r="G75" s="991"/>
      <c r="H75" s="991"/>
    </row>
    <row r="76" spans="2:8" ht="15.75" hidden="1" x14ac:dyDescent="0.25">
      <c r="B76" s="991"/>
      <c r="C76" s="991"/>
      <c r="D76" s="991"/>
      <c r="E76" s="991"/>
      <c r="F76" s="991"/>
      <c r="G76" s="991"/>
      <c r="H76" s="991"/>
    </row>
    <row r="77" spans="2:8" ht="15.75" x14ac:dyDescent="0.25">
      <c r="B77" s="991"/>
      <c r="C77" s="991"/>
      <c r="D77" s="991"/>
      <c r="E77" s="991"/>
      <c r="F77" s="991"/>
      <c r="G77" s="991"/>
      <c r="H77" s="991"/>
    </row>
    <row r="78" spans="2:8" x14ac:dyDescent="0.25">
      <c r="B78" s="1029"/>
      <c r="C78" s="1029"/>
      <c r="D78" s="1029"/>
      <c r="E78" s="1029"/>
      <c r="F78" s="1029"/>
      <c r="G78" s="1029"/>
      <c r="H78" s="1029"/>
    </row>
  </sheetData>
  <mergeCells count="4">
    <mergeCell ref="B2:H2"/>
    <mergeCell ref="B3:H3"/>
    <mergeCell ref="B4:H4"/>
    <mergeCell ref="B5:H5"/>
  </mergeCells>
  <hyperlinks>
    <hyperlink ref="I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E25"/>
  <sheetViews>
    <sheetView zoomScale="90" zoomScaleNormal="90" workbookViewId="0"/>
  </sheetViews>
  <sheetFormatPr baseColWidth="10" defaultRowHeight="15" x14ac:dyDescent="0.25"/>
  <cols>
    <col min="1" max="1" width="23.7109375" style="1330" customWidth="1"/>
    <col min="2" max="3" width="26.28515625" style="1330" customWidth="1"/>
    <col min="4" max="4" width="23.7109375" style="1330" customWidth="1"/>
    <col min="5" max="16384" width="11.42578125" style="1330"/>
  </cols>
  <sheetData>
    <row r="1" spans="2:5" ht="42.95" customHeight="1" x14ac:dyDescent="0.25"/>
    <row r="2" spans="2:5" ht="18" x14ac:dyDescent="0.25">
      <c r="B2" s="2081" t="s">
        <v>2234</v>
      </c>
      <c r="C2" s="2081"/>
      <c r="D2" s="2081"/>
      <c r="E2" s="840" t="s">
        <v>885</v>
      </c>
    </row>
    <row r="3" spans="2:5" ht="15.75" x14ac:dyDescent="0.25">
      <c r="B3" s="1338"/>
      <c r="C3" s="1339"/>
      <c r="D3" s="1339"/>
      <c r="E3" s="1337"/>
    </row>
    <row r="4" spans="2:5" ht="15.75" x14ac:dyDescent="0.25">
      <c r="B4" s="2082" t="s">
        <v>2242</v>
      </c>
      <c r="C4" s="2082"/>
      <c r="D4" s="2082"/>
      <c r="E4" s="1337"/>
    </row>
    <row r="5" spans="2:5" ht="15.75" x14ac:dyDescent="0.25">
      <c r="B5" s="2082" t="s">
        <v>2019</v>
      </c>
      <c r="C5" s="2082"/>
      <c r="D5" s="2082"/>
      <c r="E5" s="1337"/>
    </row>
    <row r="6" spans="2:5" ht="16.5" thickBot="1" x14ac:dyDescent="0.3">
      <c r="B6" s="2083" t="s">
        <v>2020</v>
      </c>
      <c r="C6" s="2083"/>
      <c r="D6" s="2083"/>
      <c r="E6" s="1337"/>
    </row>
    <row r="7" spans="2:5" ht="34.5" x14ac:dyDescent="0.25">
      <c r="B7" s="1284" t="s">
        <v>473</v>
      </c>
      <c r="C7" s="1072" t="s">
        <v>474</v>
      </c>
      <c r="D7" s="1072" t="s">
        <v>2251</v>
      </c>
      <c r="E7" s="1337"/>
    </row>
    <row r="8" spans="2:5" ht="18" customHeight="1" x14ac:dyDescent="0.25">
      <c r="B8" s="1340" t="s">
        <v>2021</v>
      </c>
      <c r="C8" s="1340" t="s">
        <v>2022</v>
      </c>
      <c r="D8" s="1669">
        <v>1300.83</v>
      </c>
      <c r="E8" s="1337"/>
    </row>
    <row r="9" spans="2:5" ht="18" customHeight="1" x14ac:dyDescent="0.25">
      <c r="B9" s="1340" t="s">
        <v>2023</v>
      </c>
      <c r="C9" s="1340" t="s">
        <v>2024</v>
      </c>
      <c r="D9" s="1669">
        <v>1381.48</v>
      </c>
      <c r="E9" s="1337"/>
    </row>
    <row r="10" spans="2:5" ht="18" customHeight="1" x14ac:dyDescent="0.25">
      <c r="B10" s="1340" t="s">
        <v>2025</v>
      </c>
      <c r="C10" s="1340" t="s">
        <v>2026</v>
      </c>
      <c r="D10" s="1669">
        <v>1461.62</v>
      </c>
      <c r="E10" s="1337"/>
    </row>
    <row r="11" spans="2:5" ht="18" customHeight="1" x14ac:dyDescent="0.25">
      <c r="B11" s="1340" t="s">
        <v>2027</v>
      </c>
      <c r="C11" s="1340" t="s">
        <v>2028</v>
      </c>
      <c r="D11" s="1669">
        <v>1548.28</v>
      </c>
      <c r="E11" s="1337"/>
    </row>
    <row r="12" spans="2:5" ht="18" customHeight="1" x14ac:dyDescent="0.25">
      <c r="B12" s="1340" t="s">
        <v>2029</v>
      </c>
      <c r="C12" s="1340" t="s">
        <v>2030</v>
      </c>
      <c r="D12" s="1669">
        <v>1709.3</v>
      </c>
      <c r="E12" s="1337"/>
    </row>
    <row r="13" spans="2:5" ht="18" customHeight="1" x14ac:dyDescent="0.25">
      <c r="B13" s="1340" t="s">
        <v>2031</v>
      </c>
      <c r="C13" s="1340" t="s">
        <v>2032</v>
      </c>
      <c r="D13" s="1669">
        <v>1773.92</v>
      </c>
      <c r="E13" s="1337"/>
    </row>
    <row r="14" spans="2:5" ht="18" customHeight="1" x14ac:dyDescent="0.25">
      <c r="B14" s="1340" t="s">
        <v>2033</v>
      </c>
      <c r="C14" s="1340" t="s">
        <v>2034</v>
      </c>
      <c r="D14" s="1669">
        <v>1849.17</v>
      </c>
      <c r="E14" s="1337"/>
    </row>
    <row r="15" spans="2:5" ht="18" customHeight="1" x14ac:dyDescent="0.25">
      <c r="B15" s="1340" t="s">
        <v>2035</v>
      </c>
      <c r="C15" s="1340" t="s">
        <v>2036</v>
      </c>
      <c r="D15" s="1670">
        <v>1956.68</v>
      </c>
      <c r="E15" s="1337"/>
    </row>
    <row r="16" spans="2:5" ht="18" customHeight="1" x14ac:dyDescent="0.25">
      <c r="B16" s="1340" t="s">
        <v>2037</v>
      </c>
      <c r="C16" s="1340" t="s">
        <v>2038</v>
      </c>
      <c r="D16" s="1670">
        <v>2074.9499999999998</v>
      </c>
      <c r="E16" s="1337"/>
    </row>
    <row r="17" spans="2:5" ht="18" customHeight="1" x14ac:dyDescent="0.25">
      <c r="B17" s="1340" t="s">
        <v>2039</v>
      </c>
      <c r="C17" s="1340" t="s">
        <v>2040</v>
      </c>
      <c r="D17" s="1670">
        <v>2257.7199999999998</v>
      </c>
      <c r="E17" s="1337"/>
    </row>
    <row r="18" spans="2:5" ht="18" customHeight="1" x14ac:dyDescent="0.25">
      <c r="B18" s="1340" t="s">
        <v>2041</v>
      </c>
      <c r="C18" s="1340" t="s">
        <v>2042</v>
      </c>
      <c r="D18" s="1670">
        <v>2418.98</v>
      </c>
      <c r="E18" s="1337"/>
    </row>
    <row r="19" spans="2:5" ht="18" customHeight="1" x14ac:dyDescent="0.25">
      <c r="B19" s="1340" t="s">
        <v>2043</v>
      </c>
      <c r="C19" s="1340" t="s">
        <v>2044</v>
      </c>
      <c r="D19" s="1670">
        <v>2591</v>
      </c>
      <c r="E19" s="1337"/>
    </row>
    <row r="20" spans="2:5" ht="18" customHeight="1" x14ac:dyDescent="0.25">
      <c r="B20" s="1340" t="s">
        <v>2045</v>
      </c>
      <c r="C20" s="1340" t="s">
        <v>2046</v>
      </c>
      <c r="D20" s="1670">
        <v>2687.75</v>
      </c>
      <c r="E20" s="1337"/>
    </row>
    <row r="21" spans="2:5" ht="18" customHeight="1" x14ac:dyDescent="0.25">
      <c r="B21" s="1340" t="s">
        <v>2047</v>
      </c>
      <c r="C21" s="1340" t="s">
        <v>2048</v>
      </c>
      <c r="D21" s="1670">
        <v>2768.38</v>
      </c>
      <c r="E21" s="1337"/>
    </row>
    <row r="22" spans="2:5" ht="18" customHeight="1" x14ac:dyDescent="0.25">
      <c r="B22" s="1340" t="s">
        <v>2049</v>
      </c>
      <c r="C22" s="1340" t="s">
        <v>2050</v>
      </c>
      <c r="D22" s="1670">
        <v>2838.27</v>
      </c>
      <c r="E22" s="1337"/>
    </row>
    <row r="23" spans="2:5" ht="18" customHeight="1" x14ac:dyDescent="0.25">
      <c r="B23" s="1340" t="s">
        <v>2051</v>
      </c>
      <c r="C23" s="1340" t="s">
        <v>2052</v>
      </c>
      <c r="D23" s="1670">
        <v>2902.77</v>
      </c>
      <c r="E23" s="1337"/>
    </row>
    <row r="24" spans="2:5" x14ac:dyDescent="0.25">
      <c r="B24" s="2084" t="s">
        <v>2053</v>
      </c>
      <c r="C24" s="2084"/>
      <c r="D24" s="2084"/>
      <c r="E24" s="1337"/>
    </row>
    <row r="25" spans="2:5" x14ac:dyDescent="0.25">
      <c r="E25" s="1337"/>
    </row>
  </sheetData>
  <mergeCells count="5">
    <mergeCell ref="B2:D2"/>
    <mergeCell ref="B4:D4"/>
    <mergeCell ref="B5:D5"/>
    <mergeCell ref="B6:D6"/>
    <mergeCell ref="B24:D24"/>
  </mergeCells>
  <hyperlinks>
    <hyperlink ref="E2" location="'Indice Total'!A108" display="Volver"/>
  </hyperlinks>
  <pageMargins left="0.7" right="0.7" top="0.75" bottom="0.75" header="0.3" footer="0.3"/>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31"/>
  <sheetViews>
    <sheetView showGridLines="0" zoomScale="90" zoomScaleNormal="90" workbookViewId="0"/>
  </sheetViews>
  <sheetFormatPr baseColWidth="10" defaultRowHeight="14.25" x14ac:dyDescent="0.2"/>
  <cols>
    <col min="1" max="1" width="23.7109375" style="1068" customWidth="1"/>
    <col min="2" max="2" width="40.42578125" style="1068" customWidth="1"/>
    <col min="3" max="3" width="13.5703125" style="1068" customWidth="1"/>
    <col min="4" max="4" width="15.28515625" style="1068" customWidth="1"/>
    <col min="5" max="5" width="24.7109375" style="1068" customWidth="1"/>
    <col min="6" max="6" width="11.28515625" style="1068" customWidth="1"/>
    <col min="7" max="16384" width="11.42578125" style="1068"/>
  </cols>
  <sheetData>
    <row r="1" spans="2:7" ht="42.95" customHeight="1" x14ac:dyDescent="0.2"/>
    <row r="2" spans="2:7" ht="18" x14ac:dyDescent="0.25">
      <c r="B2" s="2087" t="s">
        <v>2013</v>
      </c>
      <c r="C2" s="2087"/>
      <c r="D2" s="2087"/>
      <c r="E2" s="2087"/>
      <c r="F2" s="2087"/>
      <c r="G2" s="840" t="s">
        <v>885</v>
      </c>
    </row>
    <row r="3" spans="2:7" ht="35.25" customHeight="1" x14ac:dyDescent="0.25">
      <c r="B3" s="2088" t="s">
        <v>1423</v>
      </c>
      <c r="C3" s="2088"/>
      <c r="D3" s="2088"/>
      <c r="E3" s="2088"/>
      <c r="F3" s="2089"/>
    </row>
    <row r="4" spans="2:7" ht="16.5" thickBot="1" x14ac:dyDescent="0.3">
      <c r="B4" s="2090">
        <v>2017</v>
      </c>
      <c r="C4" s="2090"/>
      <c r="D4" s="2090"/>
      <c r="E4" s="2090"/>
      <c r="F4" s="2090"/>
    </row>
    <row r="5" spans="2:7" x14ac:dyDescent="0.2">
      <c r="B5" s="1069"/>
      <c r="C5" s="1069"/>
      <c r="D5" s="1070"/>
      <c r="E5" s="1070"/>
      <c r="F5" s="1070"/>
    </row>
    <row r="6" spans="2:7" s="1073" customFormat="1" ht="47.25" x14ac:dyDescent="0.25">
      <c r="B6" s="1071" t="s">
        <v>1060</v>
      </c>
      <c r="C6" s="1072" t="s">
        <v>1424</v>
      </c>
      <c r="D6" s="1072" t="s">
        <v>1425</v>
      </c>
      <c r="E6" s="1072" t="s">
        <v>1426</v>
      </c>
      <c r="F6" s="1072" t="s">
        <v>10</v>
      </c>
    </row>
    <row r="7" spans="2:7" ht="17.25" x14ac:dyDescent="0.25">
      <c r="B7" s="1074" t="s">
        <v>2276</v>
      </c>
      <c r="C7" s="1075">
        <v>10765</v>
      </c>
      <c r="D7" s="1075">
        <v>13941</v>
      </c>
      <c r="E7" s="1075">
        <v>14159</v>
      </c>
      <c r="F7" s="1671">
        <v>38865</v>
      </c>
    </row>
    <row r="8" spans="2:7" ht="18" customHeight="1" x14ac:dyDescent="0.25">
      <c r="B8" s="1076" t="s">
        <v>1427</v>
      </c>
      <c r="C8" s="1077">
        <v>196</v>
      </c>
      <c r="D8" s="1077">
        <v>197</v>
      </c>
      <c r="E8" s="1077">
        <v>782</v>
      </c>
      <c r="F8" s="1611">
        <v>1175</v>
      </c>
    </row>
    <row r="9" spans="2:7" ht="18" customHeight="1" x14ac:dyDescent="0.25">
      <c r="B9" s="1079" t="s">
        <v>1428</v>
      </c>
      <c r="C9" s="1077">
        <v>4821</v>
      </c>
      <c r="D9" s="1077">
        <v>4925</v>
      </c>
      <c r="E9" s="1077">
        <v>11175</v>
      </c>
      <c r="F9" s="1611">
        <v>20921</v>
      </c>
    </row>
    <row r="10" spans="2:7" ht="18" customHeight="1" x14ac:dyDescent="0.25">
      <c r="B10" s="1079" t="s">
        <v>1429</v>
      </c>
      <c r="C10" s="1077">
        <v>36</v>
      </c>
      <c r="D10" s="1077">
        <v>37</v>
      </c>
      <c r="E10" s="1077">
        <v>70</v>
      </c>
      <c r="F10" s="1611">
        <v>143</v>
      </c>
    </row>
    <row r="11" spans="2:7" ht="18" customHeight="1" x14ac:dyDescent="0.25">
      <c r="B11" s="1079" t="s">
        <v>1430</v>
      </c>
      <c r="C11" s="1077">
        <v>5639</v>
      </c>
      <c r="D11" s="1077">
        <v>5742</v>
      </c>
      <c r="E11" s="1077">
        <v>12405</v>
      </c>
      <c r="F11" s="1611">
        <v>23786</v>
      </c>
    </row>
    <row r="12" spans="2:7" ht="18" customHeight="1" x14ac:dyDescent="0.25">
      <c r="B12" s="1079" t="s">
        <v>1431</v>
      </c>
      <c r="C12" s="1077">
        <v>4695</v>
      </c>
      <c r="D12" s="1077">
        <v>4108</v>
      </c>
      <c r="E12" s="1077">
        <v>10439</v>
      </c>
      <c r="F12" s="1611">
        <v>19242</v>
      </c>
    </row>
    <row r="13" spans="2:7" ht="18" customHeight="1" x14ac:dyDescent="0.25">
      <c r="B13" s="1079" t="s">
        <v>1432</v>
      </c>
      <c r="C13" s="1077">
        <v>8760</v>
      </c>
      <c r="D13" s="1077">
        <v>11615</v>
      </c>
      <c r="E13" s="1077">
        <v>20252</v>
      </c>
      <c r="F13" s="1611">
        <v>40627</v>
      </c>
    </row>
    <row r="14" spans="2:7" ht="18" customHeight="1" x14ac:dyDescent="0.25">
      <c r="B14" s="1079" t="s">
        <v>1433</v>
      </c>
      <c r="C14" s="1077">
        <v>4</v>
      </c>
      <c r="D14" s="1077">
        <v>3</v>
      </c>
      <c r="E14" s="1077">
        <v>0</v>
      </c>
      <c r="F14" s="1611">
        <v>7</v>
      </c>
    </row>
    <row r="15" spans="2:7" ht="18" customHeight="1" x14ac:dyDescent="0.25">
      <c r="B15" s="1080" t="s">
        <v>1434</v>
      </c>
      <c r="C15" s="1077">
        <v>2893</v>
      </c>
      <c r="D15" s="1077">
        <v>3188</v>
      </c>
      <c r="E15" s="1077">
        <v>10599</v>
      </c>
      <c r="F15" s="1611">
        <v>16680</v>
      </c>
    </row>
    <row r="16" spans="2:7" ht="18" customHeight="1" x14ac:dyDescent="0.25">
      <c r="B16" s="1079" t="s">
        <v>1435</v>
      </c>
      <c r="C16" s="1077">
        <v>28</v>
      </c>
      <c r="D16" s="1077">
        <v>31</v>
      </c>
      <c r="E16" s="1077">
        <v>67</v>
      </c>
      <c r="F16" s="1611">
        <v>126</v>
      </c>
    </row>
    <row r="17" spans="2:7" ht="18" customHeight="1" x14ac:dyDescent="0.25">
      <c r="B17" s="1079" t="s">
        <v>1436</v>
      </c>
      <c r="C17" s="1077">
        <v>1743</v>
      </c>
      <c r="D17" s="1077">
        <v>1884</v>
      </c>
      <c r="E17" s="1077">
        <v>4509</v>
      </c>
      <c r="F17" s="1611">
        <v>8136</v>
      </c>
    </row>
    <row r="18" spans="2:7" ht="18" customHeight="1" x14ac:dyDescent="0.25">
      <c r="B18" s="1079" t="s">
        <v>1437</v>
      </c>
      <c r="C18" s="1077">
        <v>3</v>
      </c>
      <c r="D18" s="1077">
        <v>5</v>
      </c>
      <c r="E18" s="1077">
        <v>4</v>
      </c>
      <c r="F18" s="1611">
        <v>12</v>
      </c>
    </row>
    <row r="19" spans="2:7" ht="18" customHeight="1" x14ac:dyDescent="0.25">
      <c r="B19" s="1079" t="s">
        <v>1438</v>
      </c>
      <c r="C19" s="1077">
        <v>0</v>
      </c>
      <c r="D19" s="1077">
        <v>1</v>
      </c>
      <c r="E19" s="1077">
        <v>0</v>
      </c>
      <c r="F19" s="1611">
        <v>1</v>
      </c>
    </row>
    <row r="20" spans="2:7" ht="18" customHeight="1" x14ac:dyDescent="0.25">
      <c r="B20" s="1079" t="s">
        <v>1439</v>
      </c>
      <c r="C20" s="1077">
        <v>1088</v>
      </c>
      <c r="D20" s="1077">
        <v>1122</v>
      </c>
      <c r="E20" s="1077">
        <v>1986</v>
      </c>
      <c r="F20" s="1611">
        <v>4196</v>
      </c>
    </row>
    <row r="21" spans="2:7" ht="18" customHeight="1" x14ac:dyDescent="0.25">
      <c r="B21" s="1074" t="s">
        <v>1440</v>
      </c>
      <c r="C21" s="1075">
        <v>29906</v>
      </c>
      <c r="D21" s="1075">
        <v>32858</v>
      </c>
      <c r="E21" s="1075">
        <v>72288</v>
      </c>
      <c r="F21" s="1671">
        <v>135052</v>
      </c>
    </row>
    <row r="22" spans="2:7" ht="18" customHeight="1" x14ac:dyDescent="0.25">
      <c r="B22" s="1079" t="s">
        <v>1441</v>
      </c>
      <c r="C22" s="1077">
        <v>30320</v>
      </c>
      <c r="D22" s="1077">
        <v>31470</v>
      </c>
      <c r="E22" s="1077">
        <v>59683</v>
      </c>
      <c r="F22" s="1611">
        <v>121473</v>
      </c>
    </row>
    <row r="23" spans="2:7" ht="18" customHeight="1" x14ac:dyDescent="0.25">
      <c r="B23" s="1079" t="s">
        <v>1442</v>
      </c>
      <c r="C23" s="1077">
        <v>9979</v>
      </c>
      <c r="D23" s="1077">
        <v>10404</v>
      </c>
      <c r="E23" s="1077">
        <v>18563</v>
      </c>
      <c r="F23" s="1611">
        <v>38946</v>
      </c>
    </row>
    <row r="24" spans="2:7" ht="18" customHeight="1" x14ac:dyDescent="0.25">
      <c r="B24" s="1079" t="s">
        <v>1443</v>
      </c>
      <c r="C24" s="1077">
        <v>5257</v>
      </c>
      <c r="D24" s="1077">
        <v>5399</v>
      </c>
      <c r="E24" s="1077">
        <v>10784</v>
      </c>
      <c r="F24" s="1611">
        <v>21440</v>
      </c>
    </row>
    <row r="25" spans="2:7" ht="18" customHeight="1" x14ac:dyDescent="0.25">
      <c r="B25" s="1079" t="s">
        <v>1444</v>
      </c>
      <c r="C25" s="1077">
        <v>3241</v>
      </c>
      <c r="D25" s="1077">
        <v>3445</v>
      </c>
      <c r="E25" s="1077">
        <v>5500</v>
      </c>
      <c r="F25" s="1611">
        <v>12186</v>
      </c>
    </row>
    <row r="26" spans="2:7" ht="18" customHeight="1" x14ac:dyDescent="0.25">
      <c r="B26" s="1079" t="s">
        <v>1445</v>
      </c>
      <c r="C26" s="1077">
        <v>1196</v>
      </c>
      <c r="D26" s="1077">
        <v>1272</v>
      </c>
      <c r="E26" s="1077">
        <v>1812</v>
      </c>
      <c r="F26" s="1611">
        <v>4280</v>
      </c>
    </row>
    <row r="27" spans="2:7" ht="18" customHeight="1" x14ac:dyDescent="0.25">
      <c r="B27" s="1074" t="s">
        <v>1446</v>
      </c>
      <c r="C27" s="1075">
        <v>49993</v>
      </c>
      <c r="D27" s="1075">
        <v>51990</v>
      </c>
      <c r="E27" s="1075">
        <v>96342</v>
      </c>
      <c r="F27" s="1671">
        <v>198325</v>
      </c>
    </row>
    <row r="28" spans="2:7" ht="18" customHeight="1" x14ac:dyDescent="0.25">
      <c r="B28" s="1081" t="s">
        <v>10</v>
      </c>
      <c r="C28" s="1078">
        <v>90664</v>
      </c>
      <c r="D28" s="1078">
        <v>98789</v>
      </c>
      <c r="E28" s="1078">
        <v>182789</v>
      </c>
      <c r="F28" s="1078">
        <v>372242</v>
      </c>
    </row>
    <row r="29" spans="2:7" ht="24.75" customHeight="1" x14ac:dyDescent="0.2">
      <c r="B29" s="2091" t="s">
        <v>1447</v>
      </c>
      <c r="C29" s="2091"/>
      <c r="D29" s="2091"/>
      <c r="E29" s="2091"/>
      <c r="F29" s="2091"/>
      <c r="G29" s="1672"/>
    </row>
    <row r="30" spans="2:7" x14ac:dyDescent="0.2">
      <c r="B30" s="2092" t="s">
        <v>1448</v>
      </c>
      <c r="C30" s="2092"/>
      <c r="D30" s="2093"/>
      <c r="E30" s="2093"/>
      <c r="F30" s="2093"/>
      <c r="G30" s="1672"/>
    </row>
    <row r="31" spans="2:7" ht="14.25" customHeight="1" x14ac:dyDescent="0.2">
      <c r="B31" s="2085" t="s">
        <v>1449</v>
      </c>
      <c r="C31" s="2086"/>
      <c r="D31" s="2086"/>
      <c r="E31" s="2086"/>
      <c r="F31" s="2086"/>
      <c r="G31" s="2086"/>
    </row>
  </sheetData>
  <mergeCells count="6">
    <mergeCell ref="B31:G31"/>
    <mergeCell ref="B2:F2"/>
    <mergeCell ref="B3:F3"/>
    <mergeCell ref="B4:F4"/>
    <mergeCell ref="B29:F29"/>
    <mergeCell ref="B30:F30"/>
  </mergeCells>
  <hyperlinks>
    <hyperlink ref="G2"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86"/>
  <sheetViews>
    <sheetView showGridLines="0" zoomScale="90" zoomScaleNormal="90" workbookViewId="0"/>
  </sheetViews>
  <sheetFormatPr baseColWidth="10" defaultColWidth="11.42578125" defaultRowHeight="12.75" x14ac:dyDescent="0.2"/>
  <cols>
    <col min="1" max="1" width="23.7109375" style="121" customWidth="1"/>
    <col min="2" max="2" width="39.28515625" style="121" customWidth="1"/>
    <col min="3" max="6" width="15.7109375" style="121" customWidth="1"/>
    <col min="7" max="8" width="11.42578125" style="121"/>
    <col min="9" max="10" width="15.5703125" style="121" bestFit="1" customWidth="1"/>
    <col min="11" max="11" width="14.5703125" style="121" bestFit="1" customWidth="1"/>
    <col min="12" max="16384" width="11.42578125" style="121"/>
  </cols>
  <sheetData>
    <row r="1" spans="2:12" ht="42.95" customHeight="1" x14ac:dyDescent="0.25">
      <c r="H1" s="122"/>
    </row>
    <row r="2" spans="2:12" ht="21" customHeight="1" x14ac:dyDescent="0.2">
      <c r="B2" s="1829" t="s">
        <v>59</v>
      </c>
      <c r="C2" s="1829"/>
      <c r="D2" s="1829"/>
      <c r="E2" s="1829"/>
      <c r="F2" s="1829"/>
      <c r="G2" s="3"/>
      <c r="H2" s="3" t="s">
        <v>885</v>
      </c>
    </row>
    <row r="3" spans="2:12" ht="36" customHeight="1" x14ac:dyDescent="0.25">
      <c r="B3" s="1809" t="s">
        <v>60</v>
      </c>
      <c r="C3" s="1809"/>
      <c r="D3" s="1809"/>
      <c r="E3" s="1809"/>
      <c r="F3" s="1809"/>
      <c r="G3" s="123"/>
    </row>
    <row r="4" spans="2:12" ht="19.149999999999999" customHeight="1" thickBot="1" x14ac:dyDescent="0.3">
      <c r="B4" s="1857">
        <v>2017</v>
      </c>
      <c r="C4" s="1857"/>
      <c r="D4" s="1857"/>
      <c r="E4" s="1857"/>
      <c r="F4" s="1857"/>
      <c r="G4" s="124"/>
    </row>
    <row r="5" spans="2:12" ht="15.75" x14ac:dyDescent="0.25">
      <c r="B5" s="125"/>
      <c r="C5" s="125"/>
      <c r="D5" s="125"/>
      <c r="E5" s="125"/>
      <c r="F5" s="125"/>
    </row>
    <row r="6" spans="2:12" ht="15.75" customHeight="1" x14ac:dyDescent="0.2">
      <c r="B6" s="1837" t="s">
        <v>61</v>
      </c>
      <c r="C6" s="1858" t="s">
        <v>23</v>
      </c>
      <c r="D6" s="1858"/>
      <c r="E6" s="1858"/>
      <c r="F6" s="1840" t="s">
        <v>10</v>
      </c>
      <c r="H6" s="126"/>
      <c r="I6" s="126"/>
      <c r="J6" s="126"/>
      <c r="K6" s="126"/>
    </row>
    <row r="7" spans="2:12" ht="25.5" customHeight="1" x14ac:dyDescent="0.2">
      <c r="B7" s="1838"/>
      <c r="C7" s="37" t="s">
        <v>24</v>
      </c>
      <c r="D7" s="37" t="s">
        <v>25</v>
      </c>
      <c r="E7" s="37" t="s">
        <v>26</v>
      </c>
      <c r="F7" s="1841"/>
      <c r="H7" s="126"/>
      <c r="I7" s="126"/>
      <c r="J7" s="126"/>
      <c r="K7" s="126"/>
    </row>
    <row r="8" spans="2:12" ht="20.25" customHeight="1" x14ac:dyDescent="0.2">
      <c r="B8" s="127" t="s">
        <v>62</v>
      </c>
      <c r="C8" s="12">
        <v>13499.333333333334</v>
      </c>
      <c r="D8" s="12">
        <v>11886</v>
      </c>
      <c r="E8" s="12">
        <v>3229.1666666666665</v>
      </c>
      <c r="F8" s="1565">
        <v>28614.500000000004</v>
      </c>
      <c r="G8" s="91"/>
      <c r="H8" s="88"/>
      <c r="I8" s="128"/>
      <c r="J8" s="128"/>
      <c r="K8" s="128"/>
      <c r="L8" s="126"/>
    </row>
    <row r="9" spans="2:12" ht="15" x14ac:dyDescent="0.2">
      <c r="B9" s="127" t="s">
        <v>63</v>
      </c>
      <c r="C9" s="12">
        <v>17525.833333333332</v>
      </c>
      <c r="D9" s="12">
        <v>28344.583333333332</v>
      </c>
      <c r="E9" s="12">
        <v>2618.5833333333335</v>
      </c>
      <c r="F9" s="1565">
        <v>48489</v>
      </c>
      <c r="G9" s="91"/>
      <c r="H9" s="88"/>
      <c r="I9" s="128"/>
      <c r="J9" s="128"/>
      <c r="K9" s="128"/>
      <c r="L9" s="126"/>
    </row>
    <row r="10" spans="2:12" ht="15" x14ac:dyDescent="0.2">
      <c r="B10" s="127" t="s">
        <v>64</v>
      </c>
      <c r="C10" s="12">
        <v>43787</v>
      </c>
      <c r="D10" s="12">
        <v>56237.083333333336</v>
      </c>
      <c r="E10" s="12">
        <v>8601.75</v>
      </c>
      <c r="F10" s="1565">
        <v>108625.83333333334</v>
      </c>
      <c r="G10" s="91"/>
      <c r="H10" s="88"/>
      <c r="I10" s="128"/>
      <c r="J10" s="128"/>
      <c r="K10" s="128"/>
      <c r="L10" s="126"/>
    </row>
    <row r="11" spans="2:12" ht="15" x14ac:dyDescent="0.2">
      <c r="B11" s="127" t="s">
        <v>65</v>
      </c>
      <c r="C11" s="12">
        <v>28313.833333333332</v>
      </c>
      <c r="D11" s="12">
        <v>19237.416666666668</v>
      </c>
      <c r="E11" s="12">
        <v>1408</v>
      </c>
      <c r="F11" s="1565">
        <v>48959.25</v>
      </c>
      <c r="G11" s="91"/>
      <c r="H11" s="88"/>
      <c r="I11" s="128"/>
      <c r="J11" s="128"/>
      <c r="K11" s="128"/>
      <c r="L11" s="126"/>
    </row>
    <row r="12" spans="2:12" ht="15" x14ac:dyDescent="0.2">
      <c r="B12" s="127" t="s">
        <v>66</v>
      </c>
      <c r="C12" s="12">
        <v>63693.416666666664</v>
      </c>
      <c r="D12" s="12">
        <v>40793.666666666664</v>
      </c>
      <c r="E12" s="12">
        <v>3734.25</v>
      </c>
      <c r="F12" s="1565">
        <v>108221.33333333333</v>
      </c>
      <c r="G12" s="91"/>
      <c r="H12" s="88"/>
      <c r="I12" s="128"/>
      <c r="J12" s="128"/>
      <c r="K12" s="128"/>
      <c r="L12" s="126"/>
    </row>
    <row r="13" spans="2:12" ht="15" x14ac:dyDescent="0.2">
      <c r="B13" s="127" t="s">
        <v>67</v>
      </c>
      <c r="C13" s="12">
        <v>81222.833333333328</v>
      </c>
      <c r="D13" s="12">
        <v>69300.5</v>
      </c>
      <c r="E13" s="12">
        <v>210331.58333333334</v>
      </c>
      <c r="F13" s="1565">
        <v>360854.91666666663</v>
      </c>
      <c r="G13" s="91"/>
      <c r="H13" s="88"/>
      <c r="I13" s="128"/>
      <c r="J13" s="128"/>
      <c r="K13" s="128"/>
      <c r="L13" s="126"/>
    </row>
    <row r="14" spans="2:12" ht="15" x14ac:dyDescent="0.2">
      <c r="B14" s="127" t="s">
        <v>68</v>
      </c>
      <c r="C14" s="12">
        <v>89610.833333333328</v>
      </c>
      <c r="D14" s="12">
        <v>86048.833333333328</v>
      </c>
      <c r="E14" s="12">
        <v>13752.666666666666</v>
      </c>
      <c r="F14" s="1565">
        <v>189412.33333333331</v>
      </c>
      <c r="G14" s="91"/>
      <c r="H14" s="88"/>
      <c r="I14" s="128"/>
      <c r="J14" s="128"/>
      <c r="K14" s="128"/>
      <c r="L14" s="126"/>
    </row>
    <row r="15" spans="2:12" ht="15" x14ac:dyDescent="0.2">
      <c r="B15" s="127" t="s">
        <v>69</v>
      </c>
      <c r="C15" s="12">
        <v>84481.75</v>
      </c>
      <c r="D15" s="12">
        <v>90950.333333333328</v>
      </c>
      <c r="E15" s="12">
        <v>14951.416666666666</v>
      </c>
      <c r="F15" s="1565">
        <v>190383.49999999997</v>
      </c>
      <c r="G15" s="91"/>
      <c r="H15" s="88"/>
      <c r="I15" s="128"/>
      <c r="J15" s="128"/>
      <c r="K15" s="128"/>
      <c r="L15" s="126"/>
    </row>
    <row r="16" spans="2:12" ht="15" x14ac:dyDescent="0.2">
      <c r="B16" s="127" t="s">
        <v>70</v>
      </c>
      <c r="C16" s="12">
        <v>208565.41666666666</v>
      </c>
      <c r="D16" s="12">
        <v>121841.83333333333</v>
      </c>
      <c r="E16" s="12">
        <v>32162.833333333332</v>
      </c>
      <c r="F16" s="1565">
        <v>362570.08333333331</v>
      </c>
      <c r="G16" s="91"/>
      <c r="H16" s="88"/>
      <c r="I16" s="128"/>
      <c r="J16" s="128"/>
      <c r="K16" s="128"/>
      <c r="L16" s="126"/>
    </row>
    <row r="17" spans="2:12" ht="15" x14ac:dyDescent="0.2">
      <c r="B17" s="127" t="s">
        <v>71</v>
      </c>
      <c r="C17" s="12">
        <v>48079</v>
      </c>
      <c r="D17" s="12">
        <v>98424.75</v>
      </c>
      <c r="E17" s="12">
        <v>501.08333333333331</v>
      </c>
      <c r="F17" s="1565">
        <v>147004.83333333334</v>
      </c>
      <c r="G17" s="91"/>
      <c r="H17" s="88"/>
      <c r="I17" s="128"/>
      <c r="J17" s="128"/>
      <c r="K17" s="128"/>
      <c r="L17" s="126"/>
    </row>
    <row r="18" spans="2:12" ht="15" x14ac:dyDescent="0.2">
      <c r="B18" s="127" t="s">
        <v>72</v>
      </c>
      <c r="C18" s="12">
        <v>31114.166666666668</v>
      </c>
      <c r="D18" s="12">
        <v>20956.416666666668</v>
      </c>
      <c r="E18" s="12">
        <v>2307.3333333333335</v>
      </c>
      <c r="F18" s="1565">
        <v>54377.916666666672</v>
      </c>
      <c r="G18" s="91"/>
      <c r="H18" s="88"/>
      <c r="I18" s="128"/>
      <c r="J18" s="128"/>
      <c r="K18" s="128"/>
      <c r="L18" s="126"/>
    </row>
    <row r="19" spans="2:12" ht="15" x14ac:dyDescent="0.2">
      <c r="B19" s="129" t="s">
        <v>73</v>
      </c>
      <c r="C19" s="12">
        <v>71807.75</v>
      </c>
      <c r="D19" s="12">
        <v>76900.416666666672</v>
      </c>
      <c r="E19" s="12">
        <v>22719.083333333332</v>
      </c>
      <c r="F19" s="1565">
        <v>171427.25000000003</v>
      </c>
      <c r="G19" s="91"/>
      <c r="H19" s="88"/>
      <c r="I19" s="128"/>
      <c r="J19" s="128"/>
      <c r="K19" s="128"/>
      <c r="L19" s="126"/>
    </row>
    <row r="20" spans="2:12" ht="15" x14ac:dyDescent="0.2">
      <c r="B20" s="129" t="s">
        <v>74</v>
      </c>
      <c r="C20" s="12">
        <v>7067.333333333333</v>
      </c>
      <c r="D20" s="12">
        <v>8938.6666666666661</v>
      </c>
      <c r="E20" s="12">
        <v>124.08333333333333</v>
      </c>
      <c r="F20" s="1565">
        <v>16130.083333333334</v>
      </c>
      <c r="G20" s="91"/>
      <c r="H20" s="88"/>
      <c r="I20" s="128"/>
      <c r="J20" s="128"/>
      <c r="K20" s="128"/>
      <c r="L20" s="126"/>
    </row>
    <row r="21" spans="2:12" ht="15" x14ac:dyDescent="0.2">
      <c r="B21" s="127" t="s">
        <v>75</v>
      </c>
      <c r="C21" s="12">
        <v>8497.8333333333339</v>
      </c>
      <c r="D21" s="12">
        <v>11449.333333333334</v>
      </c>
      <c r="E21" s="12">
        <v>13128.75</v>
      </c>
      <c r="F21" s="1565">
        <v>33075.916666666672</v>
      </c>
      <c r="G21" s="91"/>
      <c r="H21" s="88"/>
      <c r="I21" s="128"/>
      <c r="J21" s="128"/>
      <c r="K21" s="128"/>
      <c r="L21" s="126"/>
    </row>
    <row r="22" spans="2:12" ht="17.25" customHeight="1" x14ac:dyDescent="0.2">
      <c r="B22" s="127" t="s">
        <v>76</v>
      </c>
      <c r="C22" s="12">
        <v>1642026.5833333333</v>
      </c>
      <c r="D22" s="12">
        <v>1289888.25</v>
      </c>
      <c r="E22" s="12">
        <v>249756.83333333334</v>
      </c>
      <c r="F22" s="1565">
        <v>3181671.6666666665</v>
      </c>
      <c r="G22" s="91"/>
      <c r="H22" s="88"/>
      <c r="I22" s="128"/>
      <c r="J22" s="128"/>
      <c r="K22" s="128"/>
      <c r="L22" s="126"/>
    </row>
    <row r="23" spans="2:12" ht="21.75" customHeight="1" x14ac:dyDescent="0.2">
      <c r="B23" s="27" t="s">
        <v>10</v>
      </c>
      <c r="C23" s="15">
        <v>2439292.9166666665</v>
      </c>
      <c r="D23" s="15">
        <v>2031198.0833333333</v>
      </c>
      <c r="E23" s="15">
        <v>579327.41666666663</v>
      </c>
      <c r="F23" s="130">
        <v>5049818.416666667</v>
      </c>
      <c r="G23" s="91"/>
      <c r="H23" s="88"/>
      <c r="I23" s="131"/>
      <c r="J23" s="131"/>
      <c r="K23" s="131"/>
      <c r="L23" s="126"/>
    </row>
    <row r="24" spans="2:12" ht="14.25" customHeight="1" x14ac:dyDescent="0.2">
      <c r="B24" s="132" t="s">
        <v>77</v>
      </c>
      <c r="G24" s="131"/>
      <c r="H24" s="126"/>
      <c r="I24" s="131"/>
      <c r="J24" s="131"/>
      <c r="K24" s="131"/>
      <c r="L24" s="131"/>
    </row>
    <row r="25" spans="2:12" x14ac:dyDescent="0.2">
      <c r="C25" s="131"/>
      <c r="D25" s="131"/>
      <c r="E25" s="131"/>
      <c r="F25" s="131"/>
      <c r="H25" s="126"/>
      <c r="I25" s="131"/>
      <c r="J25" s="131"/>
      <c r="K25" s="131"/>
    </row>
    <row r="26" spans="2:12" x14ac:dyDescent="0.2">
      <c r="B26" s="63"/>
      <c r="I26" s="131"/>
      <c r="J26" s="131"/>
      <c r="K26" s="131"/>
    </row>
    <row r="27" spans="2:12" x14ac:dyDescent="0.2">
      <c r="I27" s="131"/>
      <c r="J27" s="131"/>
      <c r="K27" s="131"/>
    </row>
    <row r="28" spans="2:12" ht="18" x14ac:dyDescent="0.2">
      <c r="B28" s="1829" t="s">
        <v>78</v>
      </c>
      <c r="C28" s="1829"/>
      <c r="D28" s="1829"/>
      <c r="E28" s="1829"/>
      <c r="F28" s="1829"/>
      <c r="G28" s="3"/>
      <c r="I28" s="131"/>
      <c r="J28" s="131"/>
      <c r="K28" s="131"/>
    </row>
    <row r="29" spans="2:12" ht="33.75" customHeight="1" x14ac:dyDescent="0.2">
      <c r="B29" s="1851" t="s">
        <v>79</v>
      </c>
      <c r="C29" s="1861"/>
      <c r="D29" s="1861"/>
      <c r="E29" s="1861"/>
      <c r="F29" s="1861"/>
      <c r="I29" s="131"/>
      <c r="J29" s="131"/>
      <c r="K29" s="131"/>
    </row>
    <row r="30" spans="2:12" ht="16.5" thickBot="1" x14ac:dyDescent="0.25">
      <c r="B30" s="1857">
        <v>2017</v>
      </c>
      <c r="C30" s="1857"/>
      <c r="D30" s="1857"/>
      <c r="E30" s="1857"/>
      <c r="F30" s="1857"/>
      <c r="I30" s="131"/>
      <c r="J30" s="131"/>
      <c r="K30" s="131"/>
    </row>
    <row r="31" spans="2:12" x14ac:dyDescent="0.2">
      <c r="B31" s="82"/>
      <c r="C31" s="82"/>
      <c r="D31" s="82"/>
      <c r="E31" s="82"/>
      <c r="F31" s="82"/>
      <c r="I31" s="131"/>
      <c r="J31" s="131"/>
      <c r="K31" s="131"/>
    </row>
    <row r="32" spans="2:12" ht="15" x14ac:dyDescent="0.2">
      <c r="B32" s="1837" t="s">
        <v>80</v>
      </c>
      <c r="C32" s="1858" t="s">
        <v>23</v>
      </c>
      <c r="D32" s="1858"/>
      <c r="E32" s="1858"/>
      <c r="F32" s="1840" t="s">
        <v>10</v>
      </c>
      <c r="H32" s="116"/>
      <c r="I32" s="131"/>
      <c r="J32" s="131"/>
      <c r="K32" s="131"/>
    </row>
    <row r="33" spans="2:11" ht="15.75" x14ac:dyDescent="0.2">
      <c r="B33" s="1838"/>
      <c r="C33" s="37" t="s">
        <v>24</v>
      </c>
      <c r="D33" s="37" t="s">
        <v>25</v>
      </c>
      <c r="E33" s="37" t="s">
        <v>26</v>
      </c>
      <c r="F33" s="1841"/>
      <c r="H33" s="84"/>
      <c r="I33" s="133"/>
      <c r="J33" s="133"/>
      <c r="K33" s="133"/>
    </row>
    <row r="34" spans="2:11" ht="18" customHeight="1" x14ac:dyDescent="0.2">
      <c r="B34" s="127" t="s">
        <v>62</v>
      </c>
      <c r="C34" s="12">
        <v>467.16666666666669</v>
      </c>
      <c r="D34" s="12">
        <v>711.75</v>
      </c>
      <c r="E34" s="12">
        <v>54.833333333333336</v>
      </c>
      <c r="F34" s="1565">
        <v>1233.75</v>
      </c>
      <c r="G34" s="126"/>
      <c r="H34" s="88"/>
      <c r="I34" s="88"/>
      <c r="J34" s="88"/>
      <c r="K34" s="91"/>
    </row>
    <row r="35" spans="2:11" ht="18" customHeight="1" x14ac:dyDescent="0.2">
      <c r="B35" s="127" t="s">
        <v>63</v>
      </c>
      <c r="C35" s="12">
        <v>614.16666666666663</v>
      </c>
      <c r="D35" s="12">
        <v>1298.4166666666667</v>
      </c>
      <c r="E35" s="12">
        <v>100.41666666666667</v>
      </c>
      <c r="F35" s="1565">
        <v>2013.0000000000002</v>
      </c>
      <c r="G35" s="126"/>
      <c r="H35" s="88"/>
      <c r="I35" s="88"/>
      <c r="J35" s="88"/>
      <c r="K35" s="91"/>
    </row>
    <row r="36" spans="2:11" ht="18" customHeight="1" x14ac:dyDescent="0.2">
      <c r="B36" s="127" t="s">
        <v>64</v>
      </c>
      <c r="C36" s="12">
        <v>1247.6666666666667</v>
      </c>
      <c r="D36" s="12">
        <v>1839.0833333333333</v>
      </c>
      <c r="E36" s="12">
        <v>370.66666666666669</v>
      </c>
      <c r="F36" s="1565">
        <v>3457.4166666666665</v>
      </c>
      <c r="G36" s="126"/>
      <c r="H36" s="88"/>
      <c r="I36" s="88"/>
      <c r="J36" s="88"/>
      <c r="K36" s="91"/>
    </row>
    <row r="37" spans="2:11" ht="18" customHeight="1" x14ac:dyDescent="0.2">
      <c r="B37" s="127" t="s">
        <v>65</v>
      </c>
      <c r="C37" s="12">
        <v>785.75</v>
      </c>
      <c r="D37" s="12">
        <v>682.41666666666663</v>
      </c>
      <c r="E37" s="12">
        <v>43.916666666666664</v>
      </c>
      <c r="F37" s="1565">
        <v>1512.0833333333333</v>
      </c>
      <c r="G37" s="126"/>
      <c r="H37" s="88"/>
      <c r="I37" s="88"/>
      <c r="J37" s="88"/>
      <c r="K37" s="91"/>
    </row>
    <row r="38" spans="2:11" ht="18" customHeight="1" x14ac:dyDescent="0.2">
      <c r="B38" s="127" t="s">
        <v>66</v>
      </c>
      <c r="C38" s="12">
        <v>2026.75</v>
      </c>
      <c r="D38" s="12">
        <v>2708.9166666666665</v>
      </c>
      <c r="E38" s="12">
        <v>46.083333333333336</v>
      </c>
      <c r="F38" s="1565">
        <v>4781.7499999999991</v>
      </c>
      <c r="G38" s="126"/>
      <c r="H38" s="88"/>
      <c r="I38" s="88"/>
      <c r="J38" s="88"/>
      <c r="K38" s="91"/>
    </row>
    <row r="39" spans="2:11" ht="18" customHeight="1" x14ac:dyDescent="0.2">
      <c r="B39" s="127" t="s">
        <v>67</v>
      </c>
      <c r="C39" s="12">
        <v>2928.1666666666665</v>
      </c>
      <c r="D39" s="12">
        <v>6355.583333333333</v>
      </c>
      <c r="E39" s="12">
        <v>6804.583333333333</v>
      </c>
      <c r="F39" s="1565">
        <v>16088.333333333332</v>
      </c>
      <c r="G39" s="126"/>
      <c r="H39" s="88"/>
      <c r="I39" s="88"/>
      <c r="J39" s="88"/>
      <c r="K39" s="91"/>
    </row>
    <row r="40" spans="2:11" ht="18" customHeight="1" x14ac:dyDescent="0.2">
      <c r="B40" s="127" t="s">
        <v>68</v>
      </c>
      <c r="C40" s="12">
        <v>2938.6666666666665</v>
      </c>
      <c r="D40" s="12">
        <v>4698.75</v>
      </c>
      <c r="E40" s="12">
        <v>137.08333333333334</v>
      </c>
      <c r="F40" s="1565">
        <v>7774.4999999999991</v>
      </c>
      <c r="G40" s="126"/>
      <c r="H40" s="88"/>
      <c r="I40" s="88"/>
      <c r="J40" s="88"/>
      <c r="K40" s="91"/>
    </row>
    <row r="41" spans="2:11" ht="18" customHeight="1" x14ac:dyDescent="0.2">
      <c r="B41" s="127" t="s">
        <v>69</v>
      </c>
      <c r="C41" s="12">
        <v>2662.5</v>
      </c>
      <c r="D41" s="12">
        <v>6470</v>
      </c>
      <c r="E41" s="12">
        <v>412.25</v>
      </c>
      <c r="F41" s="1565">
        <v>9544.75</v>
      </c>
      <c r="G41" s="126"/>
      <c r="H41" s="88"/>
      <c r="I41" s="88"/>
      <c r="J41" s="88"/>
      <c r="K41" s="91"/>
    </row>
    <row r="42" spans="2:11" ht="18" customHeight="1" x14ac:dyDescent="0.2">
      <c r="B42" s="127" t="s">
        <v>70</v>
      </c>
      <c r="C42" s="12">
        <v>6546.75</v>
      </c>
      <c r="D42" s="12">
        <v>8818.75</v>
      </c>
      <c r="E42" s="12">
        <v>933.83333333333337</v>
      </c>
      <c r="F42" s="1565">
        <v>16299.333333333334</v>
      </c>
      <c r="G42" s="126"/>
      <c r="H42" s="88"/>
      <c r="I42" s="88"/>
      <c r="J42" s="88"/>
      <c r="K42" s="91"/>
    </row>
    <row r="43" spans="2:11" ht="18" customHeight="1" x14ac:dyDescent="0.2">
      <c r="B43" s="127" t="s">
        <v>71</v>
      </c>
      <c r="C43" s="12">
        <v>1708.9166666666667</v>
      </c>
      <c r="D43" s="12">
        <v>4321</v>
      </c>
      <c r="E43" s="12">
        <v>12.25</v>
      </c>
      <c r="F43" s="1565">
        <v>6042.166666666667</v>
      </c>
      <c r="G43" s="126"/>
      <c r="H43" s="88"/>
      <c r="I43" s="88"/>
      <c r="J43" s="88"/>
      <c r="K43" s="91"/>
    </row>
    <row r="44" spans="2:11" ht="18" customHeight="1" x14ac:dyDescent="0.2">
      <c r="B44" s="127" t="s">
        <v>72</v>
      </c>
      <c r="C44" s="12">
        <v>1210.5</v>
      </c>
      <c r="D44" s="12">
        <v>1497.75</v>
      </c>
      <c r="E44" s="12">
        <v>23.833333333333332</v>
      </c>
      <c r="F44" s="1565">
        <v>2732.0833333333335</v>
      </c>
      <c r="G44" s="126"/>
      <c r="H44" s="88"/>
      <c r="I44" s="88"/>
      <c r="J44" s="88"/>
      <c r="K44" s="91"/>
    </row>
    <row r="45" spans="2:11" ht="18" customHeight="1" x14ac:dyDescent="0.2">
      <c r="B45" s="129" t="s">
        <v>73</v>
      </c>
      <c r="C45" s="12">
        <v>2334.6666666666665</v>
      </c>
      <c r="D45" s="12">
        <v>4787.916666666667</v>
      </c>
      <c r="E45" s="12">
        <v>667.91666666666663</v>
      </c>
      <c r="F45" s="1565">
        <v>7790.5000000000009</v>
      </c>
      <c r="G45" s="126"/>
      <c r="H45" s="88"/>
      <c r="I45" s="88"/>
      <c r="J45" s="88"/>
      <c r="K45" s="91"/>
    </row>
    <row r="46" spans="2:11" ht="18" customHeight="1" x14ac:dyDescent="0.2">
      <c r="B46" s="129" t="s">
        <v>74</v>
      </c>
      <c r="C46" s="12">
        <v>248.25</v>
      </c>
      <c r="D46" s="12">
        <v>469.25</v>
      </c>
      <c r="E46" s="12">
        <v>19.916666666666668</v>
      </c>
      <c r="F46" s="1565">
        <v>737.41666666666663</v>
      </c>
      <c r="G46" s="126"/>
      <c r="H46" s="88"/>
      <c r="I46" s="88"/>
      <c r="J46" s="88"/>
      <c r="K46" s="91"/>
    </row>
    <row r="47" spans="2:11" ht="18" customHeight="1" x14ac:dyDescent="0.2">
      <c r="B47" s="127" t="s">
        <v>75</v>
      </c>
      <c r="C47" s="12">
        <v>444.25</v>
      </c>
      <c r="D47" s="12">
        <v>542.16666666666663</v>
      </c>
      <c r="E47" s="12">
        <v>706</v>
      </c>
      <c r="F47" s="1565">
        <v>1692.4166666666665</v>
      </c>
      <c r="G47" s="126"/>
      <c r="H47" s="88"/>
      <c r="I47" s="88"/>
      <c r="J47" s="88"/>
      <c r="K47" s="91"/>
    </row>
    <row r="48" spans="2:11" ht="18" customHeight="1" x14ac:dyDescent="0.2">
      <c r="B48" s="127" t="s">
        <v>76</v>
      </c>
      <c r="C48" s="12">
        <v>39746.083333333336</v>
      </c>
      <c r="D48" s="12">
        <v>53705.916666666664</v>
      </c>
      <c r="E48" s="12">
        <v>4645.75</v>
      </c>
      <c r="F48" s="1565">
        <v>98097.75</v>
      </c>
      <c r="G48" s="126"/>
      <c r="H48" s="88"/>
      <c r="I48" s="88"/>
      <c r="J48" s="88"/>
      <c r="K48" s="91"/>
    </row>
    <row r="49" spans="2:11" ht="18" customHeight="1" x14ac:dyDescent="0.2">
      <c r="B49" s="27" t="s">
        <v>10</v>
      </c>
      <c r="C49" s="15">
        <v>65910.25</v>
      </c>
      <c r="D49" s="15">
        <v>98907.666666666657</v>
      </c>
      <c r="E49" s="15">
        <v>14979.333333333332</v>
      </c>
      <c r="F49" s="15">
        <v>179797.25</v>
      </c>
      <c r="G49" s="126"/>
      <c r="H49" s="88"/>
      <c r="I49" s="88"/>
      <c r="J49" s="88"/>
      <c r="K49" s="88"/>
    </row>
    <row r="50" spans="2:11" ht="24.75" customHeight="1" x14ac:dyDescent="0.2">
      <c r="B50" s="1859" t="s">
        <v>81</v>
      </c>
      <c r="C50" s="1860"/>
      <c r="D50" s="1860"/>
      <c r="E50" s="1860"/>
      <c r="F50" s="1860"/>
    </row>
    <row r="51" spans="2:11" ht="8.25" customHeight="1" x14ac:dyDescent="0.2"/>
    <row r="52" spans="2:11" x14ac:dyDescent="0.2">
      <c r="B52" s="63"/>
      <c r="C52" s="131"/>
      <c r="D52" s="131"/>
      <c r="E52" s="131"/>
      <c r="F52" s="131"/>
    </row>
    <row r="54" spans="2:11" x14ac:dyDescent="0.2">
      <c r="C54" s="131"/>
      <c r="D54" s="131"/>
    </row>
    <row r="55" spans="2:11" x14ac:dyDescent="0.2">
      <c r="C55" s="131"/>
      <c r="D55" s="131"/>
    </row>
    <row r="56" spans="2:11" x14ac:dyDescent="0.2">
      <c r="C56" s="134"/>
      <c r="D56" s="134"/>
      <c r="E56" s="134"/>
      <c r="F56" s="134"/>
    </row>
    <row r="57" spans="2:11" x14ac:dyDescent="0.2">
      <c r="B57" s="135"/>
      <c r="C57" s="131"/>
      <c r="D57" s="131"/>
      <c r="E57" s="131"/>
      <c r="F57" s="131"/>
    </row>
    <row r="58" spans="2:11" x14ac:dyDescent="0.2">
      <c r="B58" s="135"/>
      <c r="C58" s="131"/>
      <c r="D58" s="131"/>
      <c r="E58" s="131"/>
      <c r="F58" s="131"/>
    </row>
    <row r="59" spans="2:11" x14ac:dyDescent="0.2">
      <c r="B59" s="135"/>
      <c r="C59" s="131"/>
      <c r="D59" s="131"/>
      <c r="E59" s="131"/>
      <c r="F59" s="131"/>
    </row>
    <row r="60" spans="2:11" x14ac:dyDescent="0.2">
      <c r="B60" s="135"/>
      <c r="C60" s="131"/>
      <c r="D60" s="131"/>
      <c r="E60" s="131"/>
      <c r="F60" s="131"/>
    </row>
    <row r="61" spans="2:11" x14ac:dyDescent="0.2">
      <c r="B61" s="135"/>
      <c r="C61" s="131"/>
      <c r="D61" s="131"/>
      <c r="E61" s="131"/>
      <c r="F61" s="131"/>
    </row>
    <row r="62" spans="2:11" x14ac:dyDescent="0.2">
      <c r="B62" s="135"/>
      <c r="C62" s="131"/>
      <c r="D62" s="131"/>
      <c r="E62" s="131"/>
      <c r="F62" s="131"/>
    </row>
    <row r="63" spans="2:11" x14ac:dyDescent="0.2">
      <c r="B63" s="135"/>
      <c r="C63" s="131"/>
      <c r="D63" s="131"/>
      <c r="E63" s="131"/>
      <c r="F63" s="131"/>
    </row>
    <row r="64" spans="2:11" x14ac:dyDescent="0.2">
      <c r="B64" s="135"/>
      <c r="C64" s="131"/>
      <c r="D64" s="131"/>
      <c r="E64" s="131"/>
      <c r="F64" s="131"/>
    </row>
    <row r="65" spans="2:6" x14ac:dyDescent="0.2">
      <c r="B65" s="135"/>
      <c r="C65" s="131"/>
      <c r="D65" s="131"/>
      <c r="E65" s="131"/>
      <c r="F65" s="131"/>
    </row>
    <row r="66" spans="2:6" x14ac:dyDescent="0.2">
      <c r="B66" s="135"/>
      <c r="C66" s="131"/>
      <c r="D66" s="131"/>
      <c r="E66" s="131"/>
      <c r="F66" s="131"/>
    </row>
    <row r="67" spans="2:6" x14ac:dyDescent="0.2">
      <c r="B67" s="135"/>
      <c r="C67" s="131"/>
      <c r="D67" s="131"/>
      <c r="E67" s="131"/>
      <c r="F67" s="131"/>
    </row>
    <row r="68" spans="2:6" x14ac:dyDescent="0.2">
      <c r="B68" s="135"/>
      <c r="C68" s="131"/>
      <c r="D68" s="131"/>
      <c r="E68" s="131"/>
      <c r="F68" s="131"/>
    </row>
    <row r="69" spans="2:6" x14ac:dyDescent="0.2">
      <c r="B69" s="135"/>
      <c r="C69" s="131"/>
      <c r="D69" s="131"/>
      <c r="E69" s="131"/>
      <c r="F69" s="131"/>
    </row>
    <row r="70" spans="2:6" x14ac:dyDescent="0.2">
      <c r="B70" s="135"/>
      <c r="C70" s="131"/>
      <c r="D70" s="131"/>
      <c r="E70" s="131"/>
      <c r="F70" s="131"/>
    </row>
    <row r="71" spans="2:6" x14ac:dyDescent="0.2">
      <c r="B71" s="135"/>
      <c r="C71" s="131"/>
      <c r="D71" s="131"/>
      <c r="E71" s="131"/>
      <c r="F71" s="131"/>
    </row>
    <row r="72" spans="2:6" x14ac:dyDescent="0.2">
      <c r="B72" s="135"/>
      <c r="C72" s="131"/>
      <c r="D72" s="131"/>
      <c r="E72" s="131"/>
      <c r="F72" s="131"/>
    </row>
    <row r="73" spans="2:6" x14ac:dyDescent="0.2">
      <c r="C73" s="136"/>
    </row>
    <row r="74" spans="2:6" x14ac:dyDescent="0.2">
      <c r="C74" s="136"/>
    </row>
    <row r="75" spans="2:6" x14ac:dyDescent="0.2">
      <c r="C75" s="136"/>
    </row>
    <row r="76" spans="2:6" x14ac:dyDescent="0.2">
      <c r="C76" s="136"/>
    </row>
    <row r="77" spans="2:6" x14ac:dyDescent="0.2">
      <c r="C77" s="136"/>
    </row>
    <row r="78" spans="2:6" x14ac:dyDescent="0.2">
      <c r="C78" s="136"/>
    </row>
    <row r="79" spans="2:6" x14ac:dyDescent="0.2">
      <c r="C79" s="136"/>
    </row>
    <row r="80" spans="2:6" x14ac:dyDescent="0.2">
      <c r="C80" s="136"/>
    </row>
    <row r="81" spans="3:3" x14ac:dyDescent="0.2">
      <c r="C81" s="136"/>
    </row>
    <row r="82" spans="3:3" x14ac:dyDescent="0.2">
      <c r="C82" s="136"/>
    </row>
    <row r="83" spans="3:3" x14ac:dyDescent="0.2">
      <c r="C83" s="136"/>
    </row>
    <row r="84" spans="3:3" x14ac:dyDescent="0.2">
      <c r="C84" s="136"/>
    </row>
    <row r="85" spans="3:3" x14ac:dyDescent="0.2">
      <c r="C85" s="136"/>
    </row>
    <row r="86" spans="3:3" x14ac:dyDescent="0.2">
      <c r="C86" s="136"/>
    </row>
  </sheetData>
  <mergeCells count="13">
    <mergeCell ref="B50:F50"/>
    <mergeCell ref="B28:F28"/>
    <mergeCell ref="B29:F29"/>
    <mergeCell ref="B30:F30"/>
    <mergeCell ref="B32:B33"/>
    <mergeCell ref="C32:E32"/>
    <mergeCell ref="F32:F33"/>
    <mergeCell ref="B2:F2"/>
    <mergeCell ref="B3:F3"/>
    <mergeCell ref="B4:F4"/>
    <mergeCell ref="B6:B7"/>
    <mergeCell ref="C6:E6"/>
    <mergeCell ref="F6:F7"/>
  </mergeCells>
  <hyperlinks>
    <hyperlink ref="H2" location="'Indice Total'!A7"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3.7109375" style="1082" customWidth="1"/>
    <col min="2" max="2" width="46.140625" style="1082" customWidth="1"/>
    <col min="3" max="3" width="15.85546875" style="1082" customWidth="1"/>
    <col min="4" max="4" width="16.28515625" style="1082" customWidth="1"/>
    <col min="5" max="5" width="15.42578125" style="1082" customWidth="1"/>
    <col min="6" max="6" width="15.85546875" style="1082" customWidth="1"/>
    <col min="7" max="7" width="16.28515625" style="1082" customWidth="1"/>
    <col min="8" max="8" width="12.140625" style="1082" customWidth="1"/>
    <col min="9" max="256" width="14.85546875" style="1082"/>
    <col min="257" max="257" width="22.7109375" style="1082" customWidth="1"/>
    <col min="258" max="260" width="14.85546875" style="1082"/>
    <col min="261" max="261" width="3.140625" style="1082" customWidth="1"/>
    <col min="262" max="263" width="14.85546875" style="1082"/>
    <col min="264" max="264" width="5.42578125" style="1082" customWidth="1"/>
    <col min="265" max="512" width="14.85546875" style="1082"/>
    <col min="513" max="513" width="22.7109375" style="1082" customWidth="1"/>
    <col min="514" max="516" width="14.85546875" style="1082"/>
    <col min="517" max="517" width="3.140625" style="1082" customWidth="1"/>
    <col min="518" max="519" width="14.85546875" style="1082"/>
    <col min="520" max="520" width="5.42578125" style="1082" customWidth="1"/>
    <col min="521" max="768" width="14.85546875" style="1082"/>
    <col min="769" max="769" width="22.7109375" style="1082" customWidth="1"/>
    <col min="770" max="772" width="14.85546875" style="1082"/>
    <col min="773" max="773" width="3.140625" style="1082" customWidth="1"/>
    <col min="774" max="775" width="14.85546875" style="1082"/>
    <col min="776" max="776" width="5.42578125" style="1082" customWidth="1"/>
    <col min="777" max="1024" width="14.85546875" style="1082"/>
    <col min="1025" max="1025" width="22.7109375" style="1082" customWidth="1"/>
    <col min="1026" max="1028" width="14.85546875" style="1082"/>
    <col min="1029" max="1029" width="3.140625" style="1082" customWidth="1"/>
    <col min="1030" max="1031" width="14.85546875" style="1082"/>
    <col min="1032" max="1032" width="5.42578125" style="1082" customWidth="1"/>
    <col min="1033" max="1280" width="14.85546875" style="1082"/>
    <col min="1281" max="1281" width="22.7109375" style="1082" customWidth="1"/>
    <col min="1282" max="1284" width="14.85546875" style="1082"/>
    <col min="1285" max="1285" width="3.140625" style="1082" customWidth="1"/>
    <col min="1286" max="1287" width="14.85546875" style="1082"/>
    <col min="1288" max="1288" width="5.42578125" style="1082" customWidth="1"/>
    <col min="1289" max="1536" width="14.85546875" style="1082"/>
    <col min="1537" max="1537" width="22.7109375" style="1082" customWidth="1"/>
    <col min="1538" max="1540" width="14.85546875" style="1082"/>
    <col min="1541" max="1541" width="3.140625" style="1082" customWidth="1"/>
    <col min="1542" max="1543" width="14.85546875" style="1082"/>
    <col min="1544" max="1544" width="5.42578125" style="1082" customWidth="1"/>
    <col min="1545" max="1792" width="14.85546875" style="1082"/>
    <col min="1793" max="1793" width="22.7109375" style="1082" customWidth="1"/>
    <col min="1794" max="1796" width="14.85546875" style="1082"/>
    <col min="1797" max="1797" width="3.140625" style="1082" customWidth="1"/>
    <col min="1798" max="1799" width="14.85546875" style="1082"/>
    <col min="1800" max="1800" width="5.42578125" style="1082" customWidth="1"/>
    <col min="1801" max="2048" width="14.85546875" style="1082"/>
    <col min="2049" max="2049" width="22.7109375" style="1082" customWidth="1"/>
    <col min="2050" max="2052" width="14.85546875" style="1082"/>
    <col min="2053" max="2053" width="3.140625" style="1082" customWidth="1"/>
    <col min="2054" max="2055" width="14.85546875" style="1082"/>
    <col min="2056" max="2056" width="5.42578125" style="1082" customWidth="1"/>
    <col min="2057" max="2304" width="14.85546875" style="1082"/>
    <col min="2305" max="2305" width="22.7109375" style="1082" customWidth="1"/>
    <col min="2306" max="2308" width="14.85546875" style="1082"/>
    <col min="2309" max="2309" width="3.140625" style="1082" customWidth="1"/>
    <col min="2310" max="2311" width="14.85546875" style="1082"/>
    <col min="2312" max="2312" width="5.42578125" style="1082" customWidth="1"/>
    <col min="2313" max="2560" width="14.85546875" style="1082"/>
    <col min="2561" max="2561" width="22.7109375" style="1082" customWidth="1"/>
    <col min="2562" max="2564" width="14.85546875" style="1082"/>
    <col min="2565" max="2565" width="3.140625" style="1082" customWidth="1"/>
    <col min="2566" max="2567" width="14.85546875" style="1082"/>
    <col min="2568" max="2568" width="5.42578125" style="1082" customWidth="1"/>
    <col min="2569" max="2816" width="14.85546875" style="1082"/>
    <col min="2817" max="2817" width="22.7109375" style="1082" customWidth="1"/>
    <col min="2818" max="2820" width="14.85546875" style="1082"/>
    <col min="2821" max="2821" width="3.140625" style="1082" customWidth="1"/>
    <col min="2822" max="2823" width="14.85546875" style="1082"/>
    <col min="2824" max="2824" width="5.42578125" style="1082" customWidth="1"/>
    <col min="2825" max="3072" width="14.85546875" style="1082"/>
    <col min="3073" max="3073" width="22.7109375" style="1082" customWidth="1"/>
    <col min="3074" max="3076" width="14.85546875" style="1082"/>
    <col min="3077" max="3077" width="3.140625" style="1082" customWidth="1"/>
    <col min="3078" max="3079" width="14.85546875" style="1082"/>
    <col min="3080" max="3080" width="5.42578125" style="1082" customWidth="1"/>
    <col min="3081" max="3328" width="14.85546875" style="1082"/>
    <col min="3329" max="3329" width="22.7109375" style="1082" customWidth="1"/>
    <col min="3330" max="3332" width="14.85546875" style="1082"/>
    <col min="3333" max="3333" width="3.140625" style="1082" customWidth="1"/>
    <col min="3334" max="3335" width="14.85546875" style="1082"/>
    <col min="3336" max="3336" width="5.42578125" style="1082" customWidth="1"/>
    <col min="3337" max="3584" width="14.85546875" style="1082"/>
    <col min="3585" max="3585" width="22.7109375" style="1082" customWidth="1"/>
    <col min="3586" max="3588" width="14.85546875" style="1082"/>
    <col min="3589" max="3589" width="3.140625" style="1082" customWidth="1"/>
    <col min="3590" max="3591" width="14.85546875" style="1082"/>
    <col min="3592" max="3592" width="5.42578125" style="1082" customWidth="1"/>
    <col min="3593" max="3840" width="14.85546875" style="1082"/>
    <col min="3841" max="3841" width="22.7109375" style="1082" customWidth="1"/>
    <col min="3842" max="3844" width="14.85546875" style="1082"/>
    <col min="3845" max="3845" width="3.140625" style="1082" customWidth="1"/>
    <col min="3846" max="3847" width="14.85546875" style="1082"/>
    <col min="3848" max="3848" width="5.42578125" style="1082" customWidth="1"/>
    <col min="3849" max="4096" width="14.85546875" style="1082"/>
    <col min="4097" max="4097" width="22.7109375" style="1082" customWidth="1"/>
    <col min="4098" max="4100" width="14.85546875" style="1082"/>
    <col min="4101" max="4101" width="3.140625" style="1082" customWidth="1"/>
    <col min="4102" max="4103" width="14.85546875" style="1082"/>
    <col min="4104" max="4104" width="5.42578125" style="1082" customWidth="1"/>
    <col min="4105" max="4352" width="14.85546875" style="1082"/>
    <col min="4353" max="4353" width="22.7109375" style="1082" customWidth="1"/>
    <col min="4354" max="4356" width="14.85546875" style="1082"/>
    <col min="4357" max="4357" width="3.140625" style="1082" customWidth="1"/>
    <col min="4358" max="4359" width="14.85546875" style="1082"/>
    <col min="4360" max="4360" width="5.42578125" style="1082" customWidth="1"/>
    <col min="4361" max="4608" width="14.85546875" style="1082"/>
    <col min="4609" max="4609" width="22.7109375" style="1082" customWidth="1"/>
    <col min="4610" max="4612" width="14.85546875" style="1082"/>
    <col min="4613" max="4613" width="3.140625" style="1082" customWidth="1"/>
    <col min="4614" max="4615" width="14.85546875" style="1082"/>
    <col min="4616" max="4616" width="5.42578125" style="1082" customWidth="1"/>
    <col min="4617" max="4864" width="14.85546875" style="1082"/>
    <col min="4865" max="4865" width="22.7109375" style="1082" customWidth="1"/>
    <col min="4866" max="4868" width="14.85546875" style="1082"/>
    <col min="4869" max="4869" width="3.140625" style="1082" customWidth="1"/>
    <col min="4870" max="4871" width="14.85546875" style="1082"/>
    <col min="4872" max="4872" width="5.42578125" style="1082" customWidth="1"/>
    <col min="4873" max="5120" width="14.85546875" style="1082"/>
    <col min="5121" max="5121" width="22.7109375" style="1082" customWidth="1"/>
    <col min="5122" max="5124" width="14.85546875" style="1082"/>
    <col min="5125" max="5125" width="3.140625" style="1082" customWidth="1"/>
    <col min="5126" max="5127" width="14.85546875" style="1082"/>
    <col min="5128" max="5128" width="5.42578125" style="1082" customWidth="1"/>
    <col min="5129" max="5376" width="14.85546875" style="1082"/>
    <col min="5377" max="5377" width="22.7109375" style="1082" customWidth="1"/>
    <col min="5378" max="5380" width="14.85546875" style="1082"/>
    <col min="5381" max="5381" width="3.140625" style="1082" customWidth="1"/>
    <col min="5382" max="5383" width="14.85546875" style="1082"/>
    <col min="5384" max="5384" width="5.42578125" style="1082" customWidth="1"/>
    <col min="5385" max="5632" width="14.85546875" style="1082"/>
    <col min="5633" max="5633" width="22.7109375" style="1082" customWidth="1"/>
    <col min="5634" max="5636" width="14.85546875" style="1082"/>
    <col min="5637" max="5637" width="3.140625" style="1082" customWidth="1"/>
    <col min="5638" max="5639" width="14.85546875" style="1082"/>
    <col min="5640" max="5640" width="5.42578125" style="1082" customWidth="1"/>
    <col min="5641" max="5888" width="14.85546875" style="1082"/>
    <col min="5889" max="5889" width="22.7109375" style="1082" customWidth="1"/>
    <col min="5890" max="5892" width="14.85546875" style="1082"/>
    <col min="5893" max="5893" width="3.140625" style="1082" customWidth="1"/>
    <col min="5894" max="5895" width="14.85546875" style="1082"/>
    <col min="5896" max="5896" width="5.42578125" style="1082" customWidth="1"/>
    <col min="5897" max="6144" width="14.85546875" style="1082"/>
    <col min="6145" max="6145" width="22.7109375" style="1082" customWidth="1"/>
    <col min="6146" max="6148" width="14.85546875" style="1082"/>
    <col min="6149" max="6149" width="3.140625" style="1082" customWidth="1"/>
    <col min="6150" max="6151" width="14.85546875" style="1082"/>
    <col min="6152" max="6152" width="5.42578125" style="1082" customWidth="1"/>
    <col min="6153" max="6400" width="14.85546875" style="1082"/>
    <col min="6401" max="6401" width="22.7109375" style="1082" customWidth="1"/>
    <col min="6402" max="6404" width="14.85546875" style="1082"/>
    <col min="6405" max="6405" width="3.140625" style="1082" customWidth="1"/>
    <col min="6406" max="6407" width="14.85546875" style="1082"/>
    <col min="6408" max="6408" width="5.42578125" style="1082" customWidth="1"/>
    <col min="6409" max="6656" width="14.85546875" style="1082"/>
    <col min="6657" max="6657" width="22.7109375" style="1082" customWidth="1"/>
    <col min="6658" max="6660" width="14.85546875" style="1082"/>
    <col min="6661" max="6661" width="3.140625" style="1082" customWidth="1"/>
    <col min="6662" max="6663" width="14.85546875" style="1082"/>
    <col min="6664" max="6664" width="5.42578125" style="1082" customWidth="1"/>
    <col min="6665" max="6912" width="14.85546875" style="1082"/>
    <col min="6913" max="6913" width="22.7109375" style="1082" customWidth="1"/>
    <col min="6914" max="6916" width="14.85546875" style="1082"/>
    <col min="6917" max="6917" width="3.140625" style="1082" customWidth="1"/>
    <col min="6918" max="6919" width="14.85546875" style="1082"/>
    <col min="6920" max="6920" width="5.42578125" style="1082" customWidth="1"/>
    <col min="6921" max="7168" width="14.85546875" style="1082"/>
    <col min="7169" max="7169" width="22.7109375" style="1082" customWidth="1"/>
    <col min="7170" max="7172" width="14.85546875" style="1082"/>
    <col min="7173" max="7173" width="3.140625" style="1082" customWidth="1"/>
    <col min="7174" max="7175" width="14.85546875" style="1082"/>
    <col min="7176" max="7176" width="5.42578125" style="1082" customWidth="1"/>
    <col min="7177" max="7424" width="14.85546875" style="1082"/>
    <col min="7425" max="7425" width="22.7109375" style="1082" customWidth="1"/>
    <col min="7426" max="7428" width="14.85546875" style="1082"/>
    <col min="7429" max="7429" width="3.140625" style="1082" customWidth="1"/>
    <col min="7430" max="7431" width="14.85546875" style="1082"/>
    <col min="7432" max="7432" width="5.42578125" style="1082" customWidth="1"/>
    <col min="7433" max="7680" width="14.85546875" style="1082"/>
    <col min="7681" max="7681" width="22.7109375" style="1082" customWidth="1"/>
    <col min="7682" max="7684" width="14.85546875" style="1082"/>
    <col min="7685" max="7685" width="3.140625" style="1082" customWidth="1"/>
    <col min="7686" max="7687" width="14.85546875" style="1082"/>
    <col min="7688" max="7688" width="5.42578125" style="1082" customWidth="1"/>
    <col min="7689" max="7936" width="14.85546875" style="1082"/>
    <col min="7937" max="7937" width="22.7109375" style="1082" customWidth="1"/>
    <col min="7938" max="7940" width="14.85546875" style="1082"/>
    <col min="7941" max="7941" width="3.140625" style="1082" customWidth="1"/>
    <col min="7942" max="7943" width="14.85546875" style="1082"/>
    <col min="7944" max="7944" width="5.42578125" style="1082" customWidth="1"/>
    <col min="7945" max="8192" width="14.85546875" style="1082"/>
    <col min="8193" max="8193" width="22.7109375" style="1082" customWidth="1"/>
    <col min="8194" max="8196" width="14.85546875" style="1082"/>
    <col min="8197" max="8197" width="3.140625" style="1082" customWidth="1"/>
    <col min="8198" max="8199" width="14.85546875" style="1082"/>
    <col min="8200" max="8200" width="5.42578125" style="1082" customWidth="1"/>
    <col min="8201" max="8448" width="14.85546875" style="1082"/>
    <col min="8449" max="8449" width="22.7109375" style="1082" customWidth="1"/>
    <col min="8450" max="8452" width="14.85546875" style="1082"/>
    <col min="8453" max="8453" width="3.140625" style="1082" customWidth="1"/>
    <col min="8454" max="8455" width="14.85546875" style="1082"/>
    <col min="8456" max="8456" width="5.42578125" style="1082" customWidth="1"/>
    <col min="8457" max="8704" width="14.85546875" style="1082"/>
    <col min="8705" max="8705" width="22.7109375" style="1082" customWidth="1"/>
    <col min="8706" max="8708" width="14.85546875" style="1082"/>
    <col min="8709" max="8709" width="3.140625" style="1082" customWidth="1"/>
    <col min="8710" max="8711" width="14.85546875" style="1082"/>
    <col min="8712" max="8712" width="5.42578125" style="1082" customWidth="1"/>
    <col min="8713" max="8960" width="14.85546875" style="1082"/>
    <col min="8961" max="8961" width="22.7109375" style="1082" customWidth="1"/>
    <col min="8962" max="8964" width="14.85546875" style="1082"/>
    <col min="8965" max="8965" width="3.140625" style="1082" customWidth="1"/>
    <col min="8966" max="8967" width="14.85546875" style="1082"/>
    <col min="8968" max="8968" width="5.42578125" style="1082" customWidth="1"/>
    <col min="8969" max="9216" width="14.85546875" style="1082"/>
    <col min="9217" max="9217" width="22.7109375" style="1082" customWidth="1"/>
    <col min="9218" max="9220" width="14.85546875" style="1082"/>
    <col min="9221" max="9221" width="3.140625" style="1082" customWidth="1"/>
    <col min="9222" max="9223" width="14.85546875" style="1082"/>
    <col min="9224" max="9224" width="5.42578125" style="1082" customWidth="1"/>
    <col min="9225" max="9472" width="14.85546875" style="1082"/>
    <col min="9473" max="9473" width="22.7109375" style="1082" customWidth="1"/>
    <col min="9474" max="9476" width="14.85546875" style="1082"/>
    <col min="9477" max="9477" width="3.140625" style="1082" customWidth="1"/>
    <col min="9478" max="9479" width="14.85546875" style="1082"/>
    <col min="9480" max="9480" width="5.42578125" style="1082" customWidth="1"/>
    <col min="9481" max="9728" width="14.85546875" style="1082"/>
    <col min="9729" max="9729" width="22.7109375" style="1082" customWidth="1"/>
    <col min="9730" max="9732" width="14.85546875" style="1082"/>
    <col min="9733" max="9733" width="3.140625" style="1082" customWidth="1"/>
    <col min="9734" max="9735" width="14.85546875" style="1082"/>
    <col min="9736" max="9736" width="5.42578125" style="1082" customWidth="1"/>
    <col min="9737" max="9984" width="14.85546875" style="1082"/>
    <col min="9985" max="9985" width="22.7109375" style="1082" customWidth="1"/>
    <col min="9986" max="9988" width="14.85546875" style="1082"/>
    <col min="9989" max="9989" width="3.140625" style="1082" customWidth="1"/>
    <col min="9990" max="9991" width="14.85546875" style="1082"/>
    <col min="9992" max="9992" width="5.42578125" style="1082" customWidth="1"/>
    <col min="9993" max="10240" width="14.85546875" style="1082"/>
    <col min="10241" max="10241" width="22.7109375" style="1082" customWidth="1"/>
    <col min="10242" max="10244" width="14.85546875" style="1082"/>
    <col min="10245" max="10245" width="3.140625" style="1082" customWidth="1"/>
    <col min="10246" max="10247" width="14.85546875" style="1082"/>
    <col min="10248" max="10248" width="5.42578125" style="1082" customWidth="1"/>
    <col min="10249" max="10496" width="14.85546875" style="1082"/>
    <col min="10497" max="10497" width="22.7109375" style="1082" customWidth="1"/>
    <col min="10498" max="10500" width="14.85546875" style="1082"/>
    <col min="10501" max="10501" width="3.140625" style="1082" customWidth="1"/>
    <col min="10502" max="10503" width="14.85546875" style="1082"/>
    <col min="10504" max="10504" width="5.42578125" style="1082" customWidth="1"/>
    <col min="10505" max="10752" width="14.85546875" style="1082"/>
    <col min="10753" max="10753" width="22.7109375" style="1082" customWidth="1"/>
    <col min="10754" max="10756" width="14.85546875" style="1082"/>
    <col min="10757" max="10757" width="3.140625" style="1082" customWidth="1"/>
    <col min="10758" max="10759" width="14.85546875" style="1082"/>
    <col min="10760" max="10760" width="5.42578125" style="1082" customWidth="1"/>
    <col min="10761" max="11008" width="14.85546875" style="1082"/>
    <col min="11009" max="11009" width="22.7109375" style="1082" customWidth="1"/>
    <col min="11010" max="11012" width="14.85546875" style="1082"/>
    <col min="11013" max="11013" width="3.140625" style="1082" customWidth="1"/>
    <col min="11014" max="11015" width="14.85546875" style="1082"/>
    <col min="11016" max="11016" width="5.42578125" style="1082" customWidth="1"/>
    <col min="11017" max="11264" width="14.85546875" style="1082"/>
    <col min="11265" max="11265" width="22.7109375" style="1082" customWidth="1"/>
    <col min="11266" max="11268" width="14.85546875" style="1082"/>
    <col min="11269" max="11269" width="3.140625" style="1082" customWidth="1"/>
    <col min="11270" max="11271" width="14.85546875" style="1082"/>
    <col min="11272" max="11272" width="5.42578125" style="1082" customWidth="1"/>
    <col min="11273" max="11520" width="14.85546875" style="1082"/>
    <col min="11521" max="11521" width="22.7109375" style="1082" customWidth="1"/>
    <col min="11522" max="11524" width="14.85546875" style="1082"/>
    <col min="11525" max="11525" width="3.140625" style="1082" customWidth="1"/>
    <col min="11526" max="11527" width="14.85546875" style="1082"/>
    <col min="11528" max="11528" width="5.42578125" style="1082" customWidth="1"/>
    <col min="11529" max="11776" width="14.85546875" style="1082"/>
    <col min="11777" max="11777" width="22.7109375" style="1082" customWidth="1"/>
    <col min="11778" max="11780" width="14.85546875" style="1082"/>
    <col min="11781" max="11781" width="3.140625" style="1082" customWidth="1"/>
    <col min="11782" max="11783" width="14.85546875" style="1082"/>
    <col min="11784" max="11784" width="5.42578125" style="1082" customWidth="1"/>
    <col min="11785" max="12032" width="14.85546875" style="1082"/>
    <col min="12033" max="12033" width="22.7109375" style="1082" customWidth="1"/>
    <col min="12034" max="12036" width="14.85546875" style="1082"/>
    <col min="12037" max="12037" width="3.140625" style="1082" customWidth="1"/>
    <col min="12038" max="12039" width="14.85546875" style="1082"/>
    <col min="12040" max="12040" width="5.42578125" style="1082" customWidth="1"/>
    <col min="12041" max="12288" width="14.85546875" style="1082"/>
    <col min="12289" max="12289" width="22.7109375" style="1082" customWidth="1"/>
    <col min="12290" max="12292" width="14.85546875" style="1082"/>
    <col min="12293" max="12293" width="3.140625" style="1082" customWidth="1"/>
    <col min="12294" max="12295" width="14.85546875" style="1082"/>
    <col min="12296" max="12296" width="5.42578125" style="1082" customWidth="1"/>
    <col min="12297" max="12544" width="14.85546875" style="1082"/>
    <col min="12545" max="12545" width="22.7109375" style="1082" customWidth="1"/>
    <col min="12546" max="12548" width="14.85546875" style="1082"/>
    <col min="12549" max="12549" width="3.140625" style="1082" customWidth="1"/>
    <col min="12550" max="12551" width="14.85546875" style="1082"/>
    <col min="12552" max="12552" width="5.42578125" style="1082" customWidth="1"/>
    <col min="12553" max="12800" width="14.85546875" style="1082"/>
    <col min="12801" max="12801" width="22.7109375" style="1082" customWidth="1"/>
    <col min="12802" max="12804" width="14.85546875" style="1082"/>
    <col min="12805" max="12805" width="3.140625" style="1082" customWidth="1"/>
    <col min="12806" max="12807" width="14.85546875" style="1082"/>
    <col min="12808" max="12808" width="5.42578125" style="1082" customWidth="1"/>
    <col min="12809" max="13056" width="14.85546875" style="1082"/>
    <col min="13057" max="13057" width="22.7109375" style="1082" customWidth="1"/>
    <col min="13058" max="13060" width="14.85546875" style="1082"/>
    <col min="13061" max="13061" width="3.140625" style="1082" customWidth="1"/>
    <col min="13062" max="13063" width="14.85546875" style="1082"/>
    <col min="13064" max="13064" width="5.42578125" style="1082" customWidth="1"/>
    <col min="13065" max="13312" width="14.85546875" style="1082"/>
    <col min="13313" max="13313" width="22.7109375" style="1082" customWidth="1"/>
    <col min="13314" max="13316" width="14.85546875" style="1082"/>
    <col min="13317" max="13317" width="3.140625" style="1082" customWidth="1"/>
    <col min="13318" max="13319" width="14.85546875" style="1082"/>
    <col min="13320" max="13320" width="5.42578125" style="1082" customWidth="1"/>
    <col min="13321" max="13568" width="14.85546875" style="1082"/>
    <col min="13569" max="13569" width="22.7109375" style="1082" customWidth="1"/>
    <col min="13570" max="13572" width="14.85546875" style="1082"/>
    <col min="13573" max="13573" width="3.140625" style="1082" customWidth="1"/>
    <col min="13574" max="13575" width="14.85546875" style="1082"/>
    <col min="13576" max="13576" width="5.42578125" style="1082" customWidth="1"/>
    <col min="13577" max="13824" width="14.85546875" style="1082"/>
    <col min="13825" max="13825" width="22.7109375" style="1082" customWidth="1"/>
    <col min="13826" max="13828" width="14.85546875" style="1082"/>
    <col min="13829" max="13829" width="3.140625" style="1082" customWidth="1"/>
    <col min="13830" max="13831" width="14.85546875" style="1082"/>
    <col min="13832" max="13832" width="5.42578125" style="1082" customWidth="1"/>
    <col min="13833" max="14080" width="14.85546875" style="1082"/>
    <col min="14081" max="14081" width="22.7109375" style="1082" customWidth="1"/>
    <col min="14082" max="14084" width="14.85546875" style="1082"/>
    <col min="14085" max="14085" width="3.140625" style="1082" customWidth="1"/>
    <col min="14086" max="14087" width="14.85546875" style="1082"/>
    <col min="14088" max="14088" width="5.42578125" style="1082" customWidth="1"/>
    <col min="14089" max="14336" width="14.85546875" style="1082"/>
    <col min="14337" max="14337" width="22.7109375" style="1082" customWidth="1"/>
    <col min="14338" max="14340" width="14.85546875" style="1082"/>
    <col min="14341" max="14341" width="3.140625" style="1082" customWidth="1"/>
    <col min="14342" max="14343" width="14.85546875" style="1082"/>
    <col min="14344" max="14344" width="5.42578125" style="1082" customWidth="1"/>
    <col min="14345" max="14592" width="14.85546875" style="1082"/>
    <col min="14593" max="14593" width="22.7109375" style="1082" customWidth="1"/>
    <col min="14594" max="14596" width="14.85546875" style="1082"/>
    <col min="14597" max="14597" width="3.140625" style="1082" customWidth="1"/>
    <col min="14598" max="14599" width="14.85546875" style="1082"/>
    <col min="14600" max="14600" width="5.42578125" style="1082" customWidth="1"/>
    <col min="14601" max="14848" width="14.85546875" style="1082"/>
    <col min="14849" max="14849" width="22.7109375" style="1082" customWidth="1"/>
    <col min="14850" max="14852" width="14.85546875" style="1082"/>
    <col min="14853" max="14853" width="3.140625" style="1082" customWidth="1"/>
    <col min="14854" max="14855" width="14.85546875" style="1082"/>
    <col min="14856" max="14856" width="5.42578125" style="1082" customWidth="1"/>
    <col min="14857" max="15104" width="14.85546875" style="1082"/>
    <col min="15105" max="15105" width="22.7109375" style="1082" customWidth="1"/>
    <col min="15106" max="15108" width="14.85546875" style="1082"/>
    <col min="15109" max="15109" width="3.140625" style="1082" customWidth="1"/>
    <col min="15110" max="15111" width="14.85546875" style="1082"/>
    <col min="15112" max="15112" width="5.42578125" style="1082" customWidth="1"/>
    <col min="15113" max="15360" width="14.85546875" style="1082"/>
    <col min="15361" max="15361" width="22.7109375" style="1082" customWidth="1"/>
    <col min="15362" max="15364" width="14.85546875" style="1082"/>
    <col min="15365" max="15365" width="3.140625" style="1082" customWidth="1"/>
    <col min="15366" max="15367" width="14.85546875" style="1082"/>
    <col min="15368" max="15368" width="5.42578125" style="1082" customWidth="1"/>
    <col min="15369" max="15616" width="14.85546875" style="1082"/>
    <col min="15617" max="15617" width="22.7109375" style="1082" customWidth="1"/>
    <col min="15618" max="15620" width="14.85546875" style="1082"/>
    <col min="15621" max="15621" width="3.140625" style="1082" customWidth="1"/>
    <col min="15622" max="15623" width="14.85546875" style="1082"/>
    <col min="15624" max="15624" width="5.42578125" style="1082" customWidth="1"/>
    <col min="15625" max="15872" width="14.85546875" style="1082"/>
    <col min="15873" max="15873" width="22.7109375" style="1082" customWidth="1"/>
    <col min="15874" max="15876" width="14.85546875" style="1082"/>
    <col min="15877" max="15877" width="3.140625" style="1082" customWidth="1"/>
    <col min="15878" max="15879" width="14.85546875" style="1082"/>
    <col min="15880" max="15880" width="5.42578125" style="1082" customWidth="1"/>
    <col min="15881" max="16128" width="14.85546875" style="1082"/>
    <col min="16129" max="16129" width="22.7109375" style="1082" customWidth="1"/>
    <col min="16130" max="16132" width="14.85546875" style="1082"/>
    <col min="16133" max="16133" width="3.140625" style="1082" customWidth="1"/>
    <col min="16134" max="16135" width="14.85546875" style="1082"/>
    <col min="16136" max="16136" width="5.42578125" style="1082" customWidth="1"/>
    <col min="16137" max="16384" width="14.85546875" style="1082"/>
  </cols>
  <sheetData>
    <row r="1" spans="2:10" ht="42.95" customHeight="1" x14ac:dyDescent="0.2"/>
    <row r="2" spans="2:10" ht="18" x14ac:dyDescent="0.25">
      <c r="B2" s="2087" t="s">
        <v>1459</v>
      </c>
      <c r="C2" s="2087"/>
      <c r="D2" s="2087"/>
      <c r="E2" s="2087"/>
      <c r="F2" s="2087"/>
      <c r="G2" s="2087"/>
      <c r="H2" s="840" t="s">
        <v>885</v>
      </c>
    </row>
    <row r="3" spans="2:10" ht="15.75" customHeight="1" x14ac:dyDescent="0.2">
      <c r="B3" s="2095" t="s">
        <v>1450</v>
      </c>
      <c r="C3" s="2095"/>
      <c r="D3" s="2095"/>
      <c r="E3" s="2095"/>
      <c r="F3" s="2095"/>
      <c r="G3" s="2095"/>
    </row>
    <row r="4" spans="2:10" ht="16.5" thickBot="1" x14ac:dyDescent="0.3">
      <c r="B4" s="2090" t="s">
        <v>304</v>
      </c>
      <c r="C4" s="2090"/>
      <c r="D4" s="2090"/>
      <c r="E4" s="2090"/>
      <c r="F4" s="2090"/>
      <c r="G4" s="2090"/>
    </row>
    <row r="5" spans="2:10" ht="15" x14ac:dyDescent="0.25">
      <c r="B5" s="1083"/>
      <c r="C5" s="1084"/>
      <c r="D5" s="1084"/>
      <c r="E5" s="1084"/>
      <c r="F5" s="1084"/>
      <c r="G5" s="1085"/>
    </row>
    <row r="6" spans="2:10" ht="15.75" x14ac:dyDescent="0.2">
      <c r="B6" s="1071" t="s">
        <v>1451</v>
      </c>
      <c r="C6" s="1086">
        <v>2013</v>
      </c>
      <c r="D6" s="1086">
        <v>2014</v>
      </c>
      <c r="E6" s="1086">
        <v>2015</v>
      </c>
      <c r="F6" s="1086">
        <v>2016</v>
      </c>
      <c r="G6" s="1086">
        <v>2017</v>
      </c>
    </row>
    <row r="7" spans="2:10" ht="18" customHeight="1" x14ac:dyDescent="0.2">
      <c r="B7" s="1080" t="s">
        <v>1452</v>
      </c>
      <c r="C7" s="1087">
        <v>95083</v>
      </c>
      <c r="D7" s="1087">
        <v>102179</v>
      </c>
      <c r="E7" s="1087">
        <v>102561</v>
      </c>
      <c r="F7" s="1087">
        <v>99140</v>
      </c>
      <c r="G7" s="1087">
        <v>93951</v>
      </c>
    </row>
    <row r="8" spans="2:10" ht="18" customHeight="1" x14ac:dyDescent="0.25">
      <c r="B8" s="1080" t="s">
        <v>1453</v>
      </c>
      <c r="C8" s="1087">
        <v>96773</v>
      </c>
      <c r="D8" s="1087">
        <v>104541</v>
      </c>
      <c r="E8" s="1087">
        <v>104864</v>
      </c>
      <c r="F8" s="1087">
        <v>101584</v>
      </c>
      <c r="G8" s="1087">
        <v>97730</v>
      </c>
      <c r="I8" s="1088"/>
      <c r="J8" s="1088"/>
    </row>
    <row r="9" spans="2:10" ht="18" customHeight="1" x14ac:dyDescent="0.25">
      <c r="B9" s="1089" t="s">
        <v>1454</v>
      </c>
      <c r="C9" s="1090">
        <v>191856</v>
      </c>
      <c r="D9" s="1090">
        <v>206720</v>
      </c>
      <c r="E9" s="1090">
        <v>207425</v>
      </c>
      <c r="F9" s="1090">
        <v>200724</v>
      </c>
      <c r="G9" s="1090">
        <v>191681</v>
      </c>
      <c r="I9" s="1088"/>
      <c r="J9" s="1088"/>
    </row>
    <row r="10" spans="2:10" ht="18" customHeight="1" x14ac:dyDescent="0.25">
      <c r="B10" s="1080" t="s">
        <v>1455</v>
      </c>
      <c r="C10" s="1087">
        <v>96197</v>
      </c>
      <c r="D10" s="1087">
        <v>101973</v>
      </c>
      <c r="E10" s="1087">
        <v>105164</v>
      </c>
      <c r="F10" s="1087">
        <v>100772</v>
      </c>
      <c r="G10" s="1087">
        <v>97427</v>
      </c>
      <c r="I10" s="1088"/>
      <c r="J10" s="1088"/>
    </row>
    <row r="11" spans="2:10" ht="18" customHeight="1" x14ac:dyDescent="0.25">
      <c r="B11" s="1080" t="s">
        <v>2277</v>
      </c>
      <c r="C11" s="1087">
        <v>104611</v>
      </c>
      <c r="D11" s="1087">
        <v>120163</v>
      </c>
      <c r="E11" s="1087">
        <v>135568</v>
      </c>
      <c r="F11" s="1087">
        <v>132681</v>
      </c>
      <c r="G11" s="1087">
        <v>175805</v>
      </c>
      <c r="H11" s="1088"/>
      <c r="I11" s="1088"/>
      <c r="J11" s="1088"/>
    </row>
    <row r="12" spans="2:10" ht="18" customHeight="1" x14ac:dyDescent="0.25">
      <c r="B12" s="1080" t="s">
        <v>1456</v>
      </c>
      <c r="C12" s="1087">
        <v>257</v>
      </c>
      <c r="D12" s="1087">
        <v>204</v>
      </c>
      <c r="E12" s="1087">
        <v>162</v>
      </c>
      <c r="F12" s="1087">
        <v>115</v>
      </c>
      <c r="G12" s="1087">
        <v>92</v>
      </c>
      <c r="I12" s="1088"/>
      <c r="J12" s="1088"/>
    </row>
    <row r="13" spans="2:10" ht="18" customHeight="1" x14ac:dyDescent="0.2">
      <c r="B13" s="1091" t="s">
        <v>10</v>
      </c>
      <c r="C13" s="1092">
        <v>392921</v>
      </c>
      <c r="D13" s="1092">
        <v>429060</v>
      </c>
      <c r="E13" s="1092">
        <v>448319</v>
      </c>
      <c r="F13" s="1092">
        <v>434292</v>
      </c>
      <c r="G13" s="1092">
        <v>465005</v>
      </c>
    </row>
    <row r="14" spans="2:10" ht="12.75" customHeight="1" x14ac:dyDescent="0.2">
      <c r="B14" s="2096" t="s">
        <v>1457</v>
      </c>
      <c r="C14" s="2096"/>
      <c r="D14" s="2096"/>
      <c r="E14" s="2096"/>
      <c r="F14" s="2096"/>
      <c r="G14" s="2096"/>
    </row>
    <row r="15" spans="2:10" ht="12.75" customHeight="1" x14ac:dyDescent="0.2">
      <c r="B15" s="2091" t="s">
        <v>1458</v>
      </c>
      <c r="C15" s="2091"/>
      <c r="D15" s="2091"/>
      <c r="E15" s="2091"/>
      <c r="F15" s="2091"/>
      <c r="G15" s="2091"/>
    </row>
    <row r="16" spans="2:10" ht="12.75" customHeight="1" x14ac:dyDescent="0.2">
      <c r="B16" s="2097"/>
      <c r="C16" s="2098"/>
      <c r="D16" s="2098"/>
      <c r="E16" s="2098"/>
      <c r="F16" s="2098"/>
      <c r="G16" s="2098"/>
    </row>
    <row r="18" spans="2:9" x14ac:dyDescent="0.2">
      <c r="B18" s="1093"/>
      <c r="C18" s="1094"/>
      <c r="D18" s="1094"/>
      <c r="E18" s="1094"/>
      <c r="F18" s="1094"/>
      <c r="G18" s="1094"/>
    </row>
    <row r="19" spans="2:9" ht="15.75" customHeight="1" x14ac:dyDescent="0.25">
      <c r="B19" s="2087" t="s">
        <v>2014</v>
      </c>
      <c r="C19" s="2087"/>
      <c r="D19" s="2087"/>
      <c r="E19" s="2087"/>
      <c r="F19" s="2087"/>
      <c r="G19" s="2087"/>
      <c r="H19" s="840" t="s">
        <v>885</v>
      </c>
    </row>
    <row r="20" spans="2:9" ht="15.75" customHeight="1" x14ac:dyDescent="0.2">
      <c r="B20" s="2095" t="s">
        <v>1460</v>
      </c>
      <c r="C20" s="2095"/>
      <c r="D20" s="2095"/>
      <c r="E20" s="2095"/>
      <c r="F20" s="2095"/>
      <c r="G20" s="2095"/>
    </row>
    <row r="21" spans="2:9" ht="16.5" thickBot="1" x14ac:dyDescent="0.3">
      <c r="B21" s="2090" t="s">
        <v>304</v>
      </c>
      <c r="C21" s="2090"/>
      <c r="D21" s="2090"/>
      <c r="E21" s="2090"/>
      <c r="F21" s="2090"/>
      <c r="G21" s="2090"/>
    </row>
    <row r="22" spans="2:9" x14ac:dyDescent="0.2">
      <c r="I22" s="1095"/>
    </row>
    <row r="23" spans="2:9" ht="18" customHeight="1" x14ac:dyDescent="0.2">
      <c r="B23" s="1071" t="s">
        <v>1451</v>
      </c>
      <c r="C23" s="1086">
        <v>2013</v>
      </c>
      <c r="D23" s="1086">
        <v>2014</v>
      </c>
      <c r="E23" s="1086">
        <v>2015</v>
      </c>
      <c r="F23" s="1086">
        <v>2016</v>
      </c>
      <c r="G23" s="1086">
        <v>2017</v>
      </c>
      <c r="I23" s="1095"/>
    </row>
    <row r="24" spans="2:9" ht="18" customHeight="1" x14ac:dyDescent="0.2">
      <c r="B24" s="1080" t="s">
        <v>2243</v>
      </c>
      <c r="C24" s="1087">
        <v>3962356</v>
      </c>
      <c r="D24" s="1087">
        <v>4246685</v>
      </c>
      <c r="E24" s="1087">
        <v>4269680</v>
      </c>
      <c r="F24" s="1087">
        <v>4133558</v>
      </c>
      <c r="G24" s="1087">
        <v>3932578</v>
      </c>
      <c r="I24" s="1095"/>
    </row>
    <row r="25" spans="2:9" ht="18" customHeight="1" x14ac:dyDescent="0.2">
      <c r="B25" s="1080" t="s">
        <v>2244</v>
      </c>
      <c r="C25" s="1087">
        <v>7434821</v>
      </c>
      <c r="D25" s="1087">
        <v>8026179</v>
      </c>
      <c r="E25" s="1087">
        <v>8140577</v>
      </c>
      <c r="F25" s="1087">
        <v>7826985</v>
      </c>
      <c r="G25" s="1087">
        <v>7468419</v>
      </c>
      <c r="I25" s="1095"/>
    </row>
    <row r="26" spans="2:9" ht="18" customHeight="1" x14ac:dyDescent="0.2">
      <c r="B26" s="1089" t="s">
        <v>1454</v>
      </c>
      <c r="C26" s="1090">
        <v>11397177</v>
      </c>
      <c r="D26" s="1090">
        <v>12272864</v>
      </c>
      <c r="E26" s="1090">
        <v>12410257</v>
      </c>
      <c r="F26" s="1090">
        <v>11960543</v>
      </c>
      <c r="G26" s="1090">
        <v>11400997</v>
      </c>
      <c r="I26" s="1095"/>
    </row>
    <row r="27" spans="2:9" ht="18" customHeight="1" x14ac:dyDescent="0.2">
      <c r="B27" s="1080" t="s">
        <v>1455</v>
      </c>
      <c r="C27" s="1087">
        <v>8132960</v>
      </c>
      <c r="D27" s="1087">
        <v>8467317</v>
      </c>
      <c r="E27" s="1087">
        <v>8795517</v>
      </c>
      <c r="F27" s="1087">
        <v>8502442</v>
      </c>
      <c r="G27" s="1087">
        <v>8184472</v>
      </c>
      <c r="I27" s="1095"/>
    </row>
    <row r="28" spans="2:9" ht="18" customHeight="1" x14ac:dyDescent="0.2">
      <c r="B28" s="1080" t="s">
        <v>1461</v>
      </c>
      <c r="C28" s="1087">
        <v>1113990</v>
      </c>
      <c r="D28" s="1087">
        <v>1355019</v>
      </c>
      <c r="E28" s="1087">
        <v>1629060</v>
      </c>
      <c r="F28" s="1087">
        <v>1707059</v>
      </c>
      <c r="G28" s="1087">
        <v>1769944</v>
      </c>
      <c r="I28" s="1095"/>
    </row>
    <row r="29" spans="2:9" ht="18" customHeight="1" x14ac:dyDescent="0.2">
      <c r="B29" s="1080" t="s">
        <v>1462</v>
      </c>
      <c r="C29" s="1087">
        <v>35762</v>
      </c>
      <c r="D29" s="1087">
        <v>40418</v>
      </c>
      <c r="E29" s="1087">
        <v>27910</v>
      </c>
      <c r="F29" s="1087">
        <v>21871</v>
      </c>
      <c r="G29" s="1087">
        <v>16462</v>
      </c>
      <c r="I29" s="1095"/>
    </row>
    <row r="30" spans="2:9" ht="18" customHeight="1" x14ac:dyDescent="0.2">
      <c r="B30" s="1091" t="s">
        <v>10</v>
      </c>
      <c r="C30" s="1092">
        <v>20679889</v>
      </c>
      <c r="D30" s="1092">
        <v>22135618</v>
      </c>
      <c r="E30" s="1092">
        <v>22862744</v>
      </c>
      <c r="F30" s="1092">
        <v>22191915</v>
      </c>
      <c r="G30" s="1092">
        <v>21371875</v>
      </c>
    </row>
    <row r="31" spans="2:9" ht="15.75" customHeight="1" x14ac:dyDescent="0.2">
      <c r="B31" s="2091" t="s">
        <v>1463</v>
      </c>
      <c r="C31" s="2091"/>
      <c r="D31" s="2091"/>
      <c r="E31" s="2091"/>
      <c r="F31" s="2091"/>
      <c r="G31" s="2091"/>
    </row>
    <row r="32" spans="2:9" ht="34.5" customHeight="1" x14ac:dyDescent="0.2">
      <c r="B32" s="2099" t="s">
        <v>1464</v>
      </c>
      <c r="C32" s="2099"/>
      <c r="D32" s="2099"/>
      <c r="E32" s="2099"/>
      <c r="F32" s="2099"/>
      <c r="G32" s="2099"/>
    </row>
    <row r="33" spans="2:7" ht="12.75" customHeight="1" x14ac:dyDescent="0.2">
      <c r="B33" s="2094"/>
      <c r="C33" s="2094"/>
      <c r="D33" s="2094"/>
      <c r="E33" s="2094"/>
      <c r="F33" s="2094"/>
      <c r="G33" s="2094"/>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hyperlink ref="H19"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35"/>
  <sheetViews>
    <sheetView showGridLines="0" zoomScale="90" zoomScaleNormal="90" workbookViewId="0"/>
  </sheetViews>
  <sheetFormatPr baseColWidth="10" defaultColWidth="10.28515625" defaultRowHeight="12.75" x14ac:dyDescent="0.2"/>
  <cols>
    <col min="1" max="1" width="23.7109375" style="1096" customWidth="1"/>
    <col min="2" max="2" width="45.28515625" style="1096" bestFit="1" customWidth="1"/>
    <col min="3" max="4" width="14.7109375" style="1096" customWidth="1"/>
    <col min="5" max="5" width="15.42578125" style="1096" customWidth="1"/>
    <col min="6" max="6" width="16.7109375" style="1096" customWidth="1"/>
    <col min="7" max="7" width="19" style="1096" customWidth="1"/>
    <col min="8" max="8" width="12.7109375" style="1096" customWidth="1"/>
    <col min="9" max="194" width="10.28515625" style="1096"/>
    <col min="195" max="195" width="3.5703125" style="1096" customWidth="1"/>
    <col min="196" max="196" width="0" style="1096" hidden="1" customWidth="1"/>
    <col min="197" max="16384" width="10.28515625" style="1096"/>
  </cols>
  <sheetData>
    <row r="1" spans="2:9" ht="42.95" customHeight="1" x14ac:dyDescent="0.2"/>
    <row r="2" spans="2:9" ht="18" x14ac:dyDescent="0.25">
      <c r="B2" s="2087" t="s">
        <v>1471</v>
      </c>
      <c r="C2" s="2087"/>
      <c r="D2" s="2087"/>
      <c r="E2" s="2087"/>
      <c r="F2" s="2087"/>
      <c r="G2" s="2087"/>
      <c r="H2" s="2087"/>
      <c r="I2" s="840" t="s">
        <v>885</v>
      </c>
    </row>
    <row r="3" spans="2:9" ht="15.75" x14ac:dyDescent="0.2">
      <c r="B3" s="2095" t="s">
        <v>1465</v>
      </c>
      <c r="C3" s="2095"/>
      <c r="D3" s="2095"/>
      <c r="E3" s="2095"/>
      <c r="F3" s="2095"/>
      <c r="G3" s="2095"/>
      <c r="H3" s="2095"/>
    </row>
    <row r="4" spans="2:9" ht="16.5" thickBot="1" x14ac:dyDescent="0.3">
      <c r="B4" s="2090">
        <v>2017</v>
      </c>
      <c r="C4" s="2090"/>
      <c r="D4" s="2090"/>
      <c r="E4" s="2090"/>
      <c r="F4" s="2090"/>
      <c r="G4" s="2090"/>
      <c r="H4" s="2090"/>
    </row>
    <row r="5" spans="2:9" ht="18" x14ac:dyDescent="0.25">
      <c r="B5" s="1097"/>
      <c r="C5" s="1097"/>
      <c r="D5" s="1097"/>
      <c r="E5" s="1097"/>
      <c r="F5" s="1097"/>
      <c r="G5" s="1097"/>
      <c r="H5" s="1097"/>
    </row>
    <row r="6" spans="2:9" ht="78.75" x14ac:dyDescent="0.2">
      <c r="B6" s="1071" t="s">
        <v>1060</v>
      </c>
      <c r="C6" s="1071" t="s">
        <v>1466</v>
      </c>
      <c r="D6" s="1071" t="s">
        <v>1425</v>
      </c>
      <c r="E6" s="1071" t="s">
        <v>1467</v>
      </c>
      <c r="F6" s="1071" t="s">
        <v>1426</v>
      </c>
      <c r="G6" s="1071" t="s">
        <v>1468</v>
      </c>
      <c r="H6" s="1071" t="s">
        <v>10</v>
      </c>
    </row>
    <row r="7" spans="2:9" ht="15.75" customHeight="1" x14ac:dyDescent="0.2">
      <c r="B7" s="1089" t="s">
        <v>2245</v>
      </c>
      <c r="C7" s="1098">
        <v>19055</v>
      </c>
      <c r="D7" s="1098">
        <v>19942</v>
      </c>
      <c r="E7" s="1098">
        <v>19516</v>
      </c>
      <c r="F7" s="1098">
        <v>25020</v>
      </c>
      <c r="G7" s="1098">
        <v>92</v>
      </c>
      <c r="H7" s="1599">
        <v>83625</v>
      </c>
    </row>
    <row r="8" spans="2:9" ht="18" customHeight="1" x14ac:dyDescent="0.2">
      <c r="B8" s="1099" t="s">
        <v>1469</v>
      </c>
      <c r="C8" s="1087">
        <v>201</v>
      </c>
      <c r="D8" s="1087">
        <v>199</v>
      </c>
      <c r="E8" s="1087">
        <v>214</v>
      </c>
      <c r="F8" s="1087">
        <v>721</v>
      </c>
      <c r="G8" s="1087"/>
      <c r="H8" s="1598">
        <v>1335</v>
      </c>
    </row>
    <row r="9" spans="2:9" ht="18" customHeight="1" x14ac:dyDescent="0.2">
      <c r="B9" s="1080" t="s">
        <v>1428</v>
      </c>
      <c r="C9" s="1087">
        <v>4822</v>
      </c>
      <c r="D9" s="1087">
        <v>4901</v>
      </c>
      <c r="E9" s="1087">
        <v>5693</v>
      </c>
      <c r="F9" s="1087">
        <v>10739</v>
      </c>
      <c r="G9" s="1087"/>
      <c r="H9" s="1598">
        <v>26155</v>
      </c>
    </row>
    <row r="10" spans="2:9" ht="18" customHeight="1" x14ac:dyDescent="0.2">
      <c r="B10" s="1080" t="s">
        <v>1429</v>
      </c>
      <c r="C10" s="1087">
        <v>40</v>
      </c>
      <c r="D10" s="1087">
        <v>37</v>
      </c>
      <c r="E10" s="1087">
        <v>32</v>
      </c>
      <c r="F10" s="1087">
        <v>61</v>
      </c>
      <c r="G10" s="1087"/>
      <c r="H10" s="1598">
        <v>170</v>
      </c>
    </row>
    <row r="11" spans="2:9" ht="18" customHeight="1" x14ac:dyDescent="0.2">
      <c r="B11" s="1080" t="s">
        <v>1430</v>
      </c>
      <c r="C11" s="1087">
        <v>5480</v>
      </c>
      <c r="D11" s="1087">
        <v>5590</v>
      </c>
      <c r="E11" s="1087">
        <v>5577</v>
      </c>
      <c r="F11" s="1087">
        <v>11269</v>
      </c>
      <c r="G11" s="1087"/>
      <c r="H11" s="1598">
        <v>27916</v>
      </c>
    </row>
    <row r="12" spans="2:9" ht="18" customHeight="1" x14ac:dyDescent="0.2">
      <c r="B12" s="1080" t="s">
        <v>1431</v>
      </c>
      <c r="C12" s="1087">
        <v>3876</v>
      </c>
      <c r="D12" s="1087">
        <v>3908</v>
      </c>
      <c r="E12" s="1087">
        <v>3843</v>
      </c>
      <c r="F12" s="1087">
        <v>9542</v>
      </c>
      <c r="G12" s="1087"/>
      <c r="H12" s="1598">
        <v>21169</v>
      </c>
    </row>
    <row r="13" spans="2:9" ht="18" customHeight="1" x14ac:dyDescent="0.2">
      <c r="B13" s="1080" t="s">
        <v>1432</v>
      </c>
      <c r="C13" s="1087">
        <v>7086</v>
      </c>
      <c r="D13" s="1087">
        <v>7369</v>
      </c>
      <c r="E13" s="1087">
        <v>7414</v>
      </c>
      <c r="F13" s="1087">
        <v>16356</v>
      </c>
      <c r="G13" s="1087"/>
      <c r="H13" s="1598">
        <v>38225</v>
      </c>
    </row>
    <row r="14" spans="2:9" ht="18" customHeight="1" x14ac:dyDescent="0.2">
      <c r="B14" s="1080" t="s">
        <v>1470</v>
      </c>
      <c r="C14" s="1087">
        <v>4</v>
      </c>
      <c r="D14" s="1087">
        <v>3</v>
      </c>
      <c r="E14" s="1087">
        <v>3</v>
      </c>
      <c r="F14" s="1087"/>
      <c r="G14" s="1087"/>
      <c r="H14" s="1598">
        <v>10</v>
      </c>
    </row>
    <row r="15" spans="2:9" ht="18" customHeight="1" x14ac:dyDescent="0.2">
      <c r="B15" s="1080" t="s">
        <v>1435</v>
      </c>
      <c r="C15" s="1087">
        <v>27</v>
      </c>
      <c r="D15" s="1087">
        <v>29</v>
      </c>
      <c r="E15" s="1087">
        <v>29</v>
      </c>
      <c r="F15" s="1087">
        <v>63</v>
      </c>
      <c r="G15" s="1087"/>
      <c r="H15" s="1598">
        <v>148</v>
      </c>
    </row>
    <row r="16" spans="2:9" ht="18" customHeight="1" x14ac:dyDescent="0.2">
      <c r="B16" s="1080" t="s">
        <v>2246</v>
      </c>
      <c r="C16" s="1087">
        <v>2801</v>
      </c>
      <c r="D16" s="1087">
        <v>3595</v>
      </c>
      <c r="E16" s="1087">
        <v>3699</v>
      </c>
      <c r="F16" s="1087">
        <v>8567</v>
      </c>
      <c r="G16" s="1087"/>
      <c r="H16" s="1598">
        <v>18662</v>
      </c>
    </row>
    <row r="17" spans="2:10" ht="18" customHeight="1" x14ac:dyDescent="0.2">
      <c r="B17" s="1080" t="s">
        <v>1436</v>
      </c>
      <c r="C17" s="1087">
        <v>1695</v>
      </c>
      <c r="D17" s="1087">
        <v>1802</v>
      </c>
      <c r="E17" s="1087">
        <v>1572</v>
      </c>
      <c r="F17" s="1087">
        <v>3939</v>
      </c>
      <c r="G17" s="1087"/>
      <c r="H17" s="1598">
        <v>9008</v>
      </c>
    </row>
    <row r="18" spans="2:10" ht="18" customHeight="1" x14ac:dyDescent="0.2">
      <c r="B18" s="1080" t="s">
        <v>1437</v>
      </c>
      <c r="C18" s="1087">
        <v>3</v>
      </c>
      <c r="D18" s="1087">
        <v>5</v>
      </c>
      <c r="E18" s="1087">
        <v>6</v>
      </c>
      <c r="F18" s="1087">
        <v>4</v>
      </c>
      <c r="G18" s="1087"/>
      <c r="H18" s="1598">
        <v>18</v>
      </c>
      <c r="I18" s="1100"/>
    </row>
    <row r="19" spans="2:10" ht="18" customHeight="1" x14ac:dyDescent="0.2">
      <c r="B19" s="1080" t="s">
        <v>1438</v>
      </c>
      <c r="C19" s="1087">
        <v>0</v>
      </c>
      <c r="D19" s="1087">
        <v>1</v>
      </c>
      <c r="E19" s="1087">
        <v>1</v>
      </c>
      <c r="F19" s="1087"/>
      <c r="G19" s="1087"/>
      <c r="H19" s="1598">
        <v>2</v>
      </c>
      <c r="I19" s="1100"/>
    </row>
    <row r="20" spans="2:10" ht="18" customHeight="1" x14ac:dyDescent="0.2">
      <c r="B20" s="1080" t="s">
        <v>1439</v>
      </c>
      <c r="C20" s="1087">
        <v>1050</v>
      </c>
      <c r="D20" s="1087">
        <v>1090</v>
      </c>
      <c r="E20" s="1087">
        <v>1242</v>
      </c>
      <c r="F20" s="1087">
        <v>1827</v>
      </c>
      <c r="G20" s="1087"/>
      <c r="H20" s="1598">
        <v>5209</v>
      </c>
    </row>
    <row r="21" spans="2:10" ht="18" customHeight="1" x14ac:dyDescent="0.2">
      <c r="B21" s="1089" t="s">
        <v>1440</v>
      </c>
      <c r="C21" s="1090">
        <v>27085</v>
      </c>
      <c r="D21" s="1090">
        <v>28529</v>
      </c>
      <c r="E21" s="1090">
        <v>29325</v>
      </c>
      <c r="F21" s="1090">
        <v>63088</v>
      </c>
      <c r="G21" s="1090">
        <v>0</v>
      </c>
      <c r="H21" s="1090">
        <v>148027</v>
      </c>
    </row>
    <row r="22" spans="2:10" ht="18" customHeight="1" x14ac:dyDescent="0.2">
      <c r="B22" s="1079" t="s">
        <v>1441</v>
      </c>
      <c r="C22" s="1087">
        <v>30395</v>
      </c>
      <c r="D22" s="1087">
        <v>31014</v>
      </c>
      <c r="E22" s="1087">
        <v>30572</v>
      </c>
      <c r="F22" s="1087">
        <v>56149</v>
      </c>
      <c r="G22" s="1087"/>
      <c r="H22" s="1598">
        <v>148130</v>
      </c>
    </row>
    <row r="23" spans="2:10" ht="18" customHeight="1" x14ac:dyDescent="0.2">
      <c r="B23" s="1079" t="s">
        <v>1442</v>
      </c>
      <c r="C23" s="1087">
        <v>9954</v>
      </c>
      <c r="D23" s="1087">
        <v>10333</v>
      </c>
      <c r="E23" s="1087">
        <v>10314</v>
      </c>
      <c r="F23" s="1087">
        <v>17898</v>
      </c>
      <c r="G23" s="1087"/>
      <c r="H23" s="1598">
        <v>48499</v>
      </c>
    </row>
    <row r="24" spans="2:10" ht="18" customHeight="1" x14ac:dyDescent="0.2">
      <c r="B24" s="1079" t="s">
        <v>1443</v>
      </c>
      <c r="C24" s="1087">
        <v>3040</v>
      </c>
      <c r="D24" s="1087">
        <v>3279</v>
      </c>
      <c r="E24" s="1087">
        <v>3098</v>
      </c>
      <c r="F24" s="1087">
        <v>6549</v>
      </c>
      <c r="G24" s="1087"/>
      <c r="H24" s="1598">
        <v>15966</v>
      </c>
    </row>
    <row r="25" spans="2:10" ht="18" customHeight="1" x14ac:dyDescent="0.2">
      <c r="B25" s="1079" t="s">
        <v>1444</v>
      </c>
      <c r="C25" s="1087">
        <v>3283</v>
      </c>
      <c r="D25" s="1087">
        <v>3421</v>
      </c>
      <c r="E25" s="1087">
        <v>3378</v>
      </c>
      <c r="F25" s="1087">
        <v>5427</v>
      </c>
      <c r="G25" s="1087"/>
      <c r="H25" s="1598">
        <v>15509</v>
      </c>
    </row>
    <row r="26" spans="2:10" ht="18" customHeight="1" x14ac:dyDescent="0.2">
      <c r="B26" s="1079" t="s">
        <v>1445</v>
      </c>
      <c r="C26" s="1087">
        <v>1139</v>
      </c>
      <c r="D26" s="1087">
        <v>1212</v>
      </c>
      <c r="E26" s="1087">
        <v>1224</v>
      </c>
      <c r="F26" s="1087">
        <v>1674</v>
      </c>
      <c r="G26" s="1087"/>
      <c r="H26" s="1598">
        <v>5249</v>
      </c>
    </row>
    <row r="27" spans="2:10" ht="18" customHeight="1" x14ac:dyDescent="0.2">
      <c r="B27" s="1089" t="s">
        <v>1446</v>
      </c>
      <c r="C27" s="1090">
        <v>47811</v>
      </c>
      <c r="D27" s="1090">
        <v>49259</v>
      </c>
      <c r="E27" s="1090">
        <v>48586</v>
      </c>
      <c r="F27" s="1090">
        <v>87697</v>
      </c>
      <c r="G27" s="1090">
        <v>0</v>
      </c>
      <c r="H27" s="1599">
        <v>233353</v>
      </c>
    </row>
    <row r="28" spans="2:10" ht="18" customHeight="1" x14ac:dyDescent="0.2">
      <c r="B28" s="1091" t="s">
        <v>10</v>
      </c>
      <c r="C28" s="1092">
        <v>93951</v>
      </c>
      <c r="D28" s="1092">
        <v>97730</v>
      </c>
      <c r="E28" s="1092">
        <v>97427</v>
      </c>
      <c r="F28" s="1092">
        <v>175805</v>
      </c>
      <c r="G28" s="1092">
        <v>92</v>
      </c>
      <c r="H28" s="1092">
        <v>465005</v>
      </c>
    </row>
    <row r="29" spans="2:10" x14ac:dyDescent="0.2">
      <c r="B29" s="2091" t="s">
        <v>2252</v>
      </c>
      <c r="C29" s="2091"/>
      <c r="D29" s="2091"/>
      <c r="E29" s="2091"/>
      <c r="F29" s="2091"/>
      <c r="G29" s="2091"/>
    </row>
    <row r="30" spans="2:10" x14ac:dyDescent="0.2">
      <c r="B30" s="2085" t="s">
        <v>1448</v>
      </c>
      <c r="C30" s="2086"/>
      <c r="D30" s="2086"/>
      <c r="E30" s="2086"/>
      <c r="F30" s="2086"/>
      <c r="G30" s="2086"/>
    </row>
    <row r="31" spans="2:10" ht="12.75" customHeight="1" x14ac:dyDescent="0.2">
      <c r="B31" s="2085" t="s">
        <v>1449</v>
      </c>
      <c r="C31" s="2086"/>
      <c r="D31" s="2086"/>
      <c r="E31" s="2086"/>
      <c r="F31" s="2086"/>
      <c r="G31" s="2086"/>
    </row>
    <row r="32" spans="2:10" x14ac:dyDescent="0.2">
      <c r="B32" s="2100"/>
      <c r="C32" s="2101"/>
      <c r="D32" s="2101"/>
      <c r="E32" s="2101"/>
      <c r="F32" s="2101"/>
      <c r="G32" s="2101"/>
      <c r="H32" s="1101"/>
      <c r="I32" s="1101"/>
      <c r="J32" s="1101"/>
    </row>
    <row r="33" spans="2:10" ht="14.25" x14ac:dyDescent="0.2">
      <c r="B33" s="1101"/>
      <c r="C33" s="1102"/>
      <c r="D33" s="1102"/>
      <c r="E33" s="1102"/>
      <c r="F33" s="1102"/>
      <c r="G33" s="1102"/>
      <c r="H33" s="1102"/>
      <c r="I33" s="1102"/>
      <c r="J33" s="1102"/>
    </row>
    <row r="34" spans="2:10" x14ac:dyDescent="0.2">
      <c r="B34" s="2102"/>
      <c r="C34" s="2102"/>
      <c r="D34" s="2102"/>
      <c r="E34" s="2102"/>
      <c r="F34" s="2102"/>
      <c r="G34" s="2102"/>
      <c r="H34" s="1101"/>
      <c r="I34" s="1101"/>
      <c r="J34" s="1101"/>
    </row>
    <row r="35" spans="2:10" x14ac:dyDescent="0.2">
      <c r="B35" s="2102"/>
      <c r="C35" s="2102"/>
      <c r="D35" s="2102"/>
      <c r="E35" s="2102"/>
      <c r="F35" s="2102"/>
      <c r="G35" s="2102"/>
      <c r="H35" s="1101"/>
      <c r="I35" s="1101"/>
      <c r="J35" s="1101"/>
    </row>
  </sheetData>
  <mergeCells count="8">
    <mergeCell ref="B32:G32"/>
    <mergeCell ref="B34:G35"/>
    <mergeCell ref="B2:H2"/>
    <mergeCell ref="B3:H3"/>
    <mergeCell ref="B4:H4"/>
    <mergeCell ref="B29:G29"/>
    <mergeCell ref="B30:G30"/>
    <mergeCell ref="B31:G31"/>
  </mergeCells>
  <hyperlinks>
    <hyperlink ref="I2"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31"/>
  <sheetViews>
    <sheetView showGridLines="0" zoomScale="90" zoomScaleNormal="90" workbookViewId="0"/>
  </sheetViews>
  <sheetFormatPr baseColWidth="10" defaultColWidth="10.28515625" defaultRowHeight="15" x14ac:dyDescent="0.25"/>
  <cols>
    <col min="1" max="1" width="23.7109375" style="1103" customWidth="1"/>
    <col min="2" max="2" width="45.28515625" style="1103" bestFit="1" customWidth="1"/>
    <col min="3" max="3" width="14.28515625" style="1103" customWidth="1"/>
    <col min="4" max="5" width="15.42578125" style="1103" customWidth="1"/>
    <col min="6" max="7" width="19" style="1103" customWidth="1"/>
    <col min="8" max="8" width="15.42578125" style="1103" customWidth="1"/>
    <col min="9" max="195" width="10.28515625" style="1103"/>
    <col min="196" max="196" width="2.85546875" style="1103" customWidth="1"/>
    <col min="197" max="250" width="10.28515625" style="1103"/>
    <col min="251" max="251" width="33.85546875" style="1103" customWidth="1"/>
    <col min="252" max="252" width="14" style="1103" customWidth="1"/>
    <col min="253" max="254" width="13.28515625" style="1103" customWidth="1"/>
    <col min="255" max="255" width="13.42578125" style="1103" customWidth="1"/>
    <col min="256" max="256" width="17.140625" style="1103" customWidth="1"/>
    <col min="257" max="257" width="13.85546875" style="1103" customWidth="1"/>
    <col min="258" max="451" width="10.28515625" style="1103"/>
    <col min="452" max="452" width="2.85546875" style="1103" customWidth="1"/>
    <col min="453" max="506" width="10.28515625" style="1103"/>
    <col min="507" max="507" width="33.85546875" style="1103" customWidth="1"/>
    <col min="508" max="508" width="14" style="1103" customWidth="1"/>
    <col min="509" max="510" width="13.28515625" style="1103" customWidth="1"/>
    <col min="511" max="511" width="13.42578125" style="1103" customWidth="1"/>
    <col min="512" max="512" width="17.140625" style="1103" customWidth="1"/>
    <col min="513" max="513" width="13.85546875" style="1103" customWidth="1"/>
    <col min="514" max="707" width="10.28515625" style="1103"/>
    <col min="708" max="708" width="2.85546875" style="1103" customWidth="1"/>
    <col min="709" max="762" width="10.28515625" style="1103"/>
    <col min="763" max="763" width="33.85546875" style="1103" customWidth="1"/>
    <col min="764" max="764" width="14" style="1103" customWidth="1"/>
    <col min="765" max="766" width="13.28515625" style="1103" customWidth="1"/>
    <col min="767" max="767" width="13.42578125" style="1103" customWidth="1"/>
    <col min="768" max="768" width="17.140625" style="1103" customWidth="1"/>
    <col min="769" max="769" width="13.85546875" style="1103" customWidth="1"/>
    <col min="770" max="963" width="10.28515625" style="1103"/>
    <col min="964" max="964" width="2.85546875" style="1103" customWidth="1"/>
    <col min="965" max="1018" width="10.28515625" style="1103"/>
    <col min="1019" max="1019" width="33.85546875" style="1103" customWidth="1"/>
    <col min="1020" max="1020" width="14" style="1103" customWidth="1"/>
    <col min="1021" max="1022" width="13.28515625" style="1103" customWidth="1"/>
    <col min="1023" max="1023" width="13.42578125" style="1103" customWidth="1"/>
    <col min="1024" max="1024" width="17.140625" style="1103" customWidth="1"/>
    <col min="1025" max="1025" width="13.85546875" style="1103" customWidth="1"/>
    <col min="1026" max="1219" width="10.28515625" style="1103"/>
    <col min="1220" max="1220" width="2.85546875" style="1103" customWidth="1"/>
    <col min="1221" max="1274" width="10.28515625" style="1103"/>
    <col min="1275" max="1275" width="33.85546875" style="1103" customWidth="1"/>
    <col min="1276" max="1276" width="14" style="1103" customWidth="1"/>
    <col min="1277" max="1278" width="13.28515625" style="1103" customWidth="1"/>
    <col min="1279" max="1279" width="13.42578125" style="1103" customWidth="1"/>
    <col min="1280" max="1280" width="17.140625" style="1103" customWidth="1"/>
    <col min="1281" max="1281" width="13.85546875" style="1103" customWidth="1"/>
    <col min="1282" max="1475" width="10.28515625" style="1103"/>
    <col min="1476" max="1476" width="2.85546875" style="1103" customWidth="1"/>
    <col min="1477" max="1530" width="10.28515625" style="1103"/>
    <col min="1531" max="1531" width="33.85546875" style="1103" customWidth="1"/>
    <col min="1532" max="1532" width="14" style="1103" customWidth="1"/>
    <col min="1533" max="1534" width="13.28515625" style="1103" customWidth="1"/>
    <col min="1535" max="1535" width="13.42578125" style="1103" customWidth="1"/>
    <col min="1536" max="1536" width="17.140625" style="1103" customWidth="1"/>
    <col min="1537" max="1537" width="13.85546875" style="1103" customWidth="1"/>
    <col min="1538" max="1731" width="10.28515625" style="1103"/>
    <col min="1732" max="1732" width="2.85546875" style="1103" customWidth="1"/>
    <col min="1733" max="1786" width="10.28515625" style="1103"/>
    <col min="1787" max="1787" width="33.85546875" style="1103" customWidth="1"/>
    <col min="1788" max="1788" width="14" style="1103" customWidth="1"/>
    <col min="1789" max="1790" width="13.28515625" style="1103" customWidth="1"/>
    <col min="1791" max="1791" width="13.42578125" style="1103" customWidth="1"/>
    <col min="1792" max="1792" width="17.140625" style="1103" customWidth="1"/>
    <col min="1793" max="1793" width="13.85546875" style="1103" customWidth="1"/>
    <col min="1794" max="1987" width="10.28515625" style="1103"/>
    <col min="1988" max="1988" width="2.85546875" style="1103" customWidth="1"/>
    <col min="1989" max="2042" width="10.28515625" style="1103"/>
    <col min="2043" max="2043" width="33.85546875" style="1103" customWidth="1"/>
    <col min="2044" max="2044" width="14" style="1103" customWidth="1"/>
    <col min="2045" max="2046" width="13.28515625" style="1103" customWidth="1"/>
    <col min="2047" max="2047" width="13.42578125" style="1103" customWidth="1"/>
    <col min="2048" max="2048" width="17.140625" style="1103" customWidth="1"/>
    <col min="2049" max="2049" width="13.85546875" style="1103" customWidth="1"/>
    <col min="2050" max="2243" width="10.28515625" style="1103"/>
    <col min="2244" max="2244" width="2.85546875" style="1103" customWidth="1"/>
    <col min="2245" max="2298" width="10.28515625" style="1103"/>
    <col min="2299" max="2299" width="33.85546875" style="1103" customWidth="1"/>
    <col min="2300" max="2300" width="14" style="1103" customWidth="1"/>
    <col min="2301" max="2302" width="13.28515625" style="1103" customWidth="1"/>
    <col min="2303" max="2303" width="13.42578125" style="1103" customWidth="1"/>
    <col min="2304" max="2304" width="17.140625" style="1103" customWidth="1"/>
    <col min="2305" max="2305" width="13.85546875" style="1103" customWidth="1"/>
    <col min="2306" max="2499" width="10.28515625" style="1103"/>
    <col min="2500" max="2500" width="2.85546875" style="1103" customWidth="1"/>
    <col min="2501" max="2554" width="10.28515625" style="1103"/>
    <col min="2555" max="2555" width="33.85546875" style="1103" customWidth="1"/>
    <col min="2556" max="2556" width="14" style="1103" customWidth="1"/>
    <col min="2557" max="2558" width="13.28515625" style="1103" customWidth="1"/>
    <col min="2559" max="2559" width="13.42578125" style="1103" customWidth="1"/>
    <col min="2560" max="2560" width="17.140625" style="1103" customWidth="1"/>
    <col min="2561" max="2561" width="13.85546875" style="1103" customWidth="1"/>
    <col min="2562" max="2755" width="10.28515625" style="1103"/>
    <col min="2756" max="2756" width="2.85546875" style="1103" customWidth="1"/>
    <col min="2757" max="2810" width="10.28515625" style="1103"/>
    <col min="2811" max="2811" width="33.85546875" style="1103" customWidth="1"/>
    <col min="2812" max="2812" width="14" style="1103" customWidth="1"/>
    <col min="2813" max="2814" width="13.28515625" style="1103" customWidth="1"/>
    <col min="2815" max="2815" width="13.42578125" style="1103" customWidth="1"/>
    <col min="2816" max="2816" width="17.140625" style="1103" customWidth="1"/>
    <col min="2817" max="2817" width="13.85546875" style="1103" customWidth="1"/>
    <col min="2818" max="3011" width="10.28515625" style="1103"/>
    <col min="3012" max="3012" width="2.85546875" style="1103" customWidth="1"/>
    <col min="3013" max="3066" width="10.28515625" style="1103"/>
    <col min="3067" max="3067" width="33.85546875" style="1103" customWidth="1"/>
    <col min="3068" max="3068" width="14" style="1103" customWidth="1"/>
    <col min="3069" max="3070" width="13.28515625" style="1103" customWidth="1"/>
    <col min="3071" max="3071" width="13.42578125" style="1103" customWidth="1"/>
    <col min="3072" max="3072" width="17.140625" style="1103" customWidth="1"/>
    <col min="3073" max="3073" width="13.85546875" style="1103" customWidth="1"/>
    <col min="3074" max="3267" width="10.28515625" style="1103"/>
    <col min="3268" max="3268" width="2.85546875" style="1103" customWidth="1"/>
    <col min="3269" max="3322" width="10.28515625" style="1103"/>
    <col min="3323" max="3323" width="33.85546875" style="1103" customWidth="1"/>
    <col min="3324" max="3324" width="14" style="1103" customWidth="1"/>
    <col min="3325" max="3326" width="13.28515625" style="1103" customWidth="1"/>
    <col min="3327" max="3327" width="13.42578125" style="1103" customWidth="1"/>
    <col min="3328" max="3328" width="17.140625" style="1103" customWidth="1"/>
    <col min="3329" max="3329" width="13.85546875" style="1103" customWidth="1"/>
    <col min="3330" max="3523" width="10.28515625" style="1103"/>
    <col min="3524" max="3524" width="2.85546875" style="1103" customWidth="1"/>
    <col min="3525" max="3578" width="10.28515625" style="1103"/>
    <col min="3579" max="3579" width="33.85546875" style="1103" customWidth="1"/>
    <col min="3580" max="3580" width="14" style="1103" customWidth="1"/>
    <col min="3581" max="3582" width="13.28515625" style="1103" customWidth="1"/>
    <col min="3583" max="3583" width="13.42578125" style="1103" customWidth="1"/>
    <col min="3584" max="3584" width="17.140625" style="1103" customWidth="1"/>
    <col min="3585" max="3585" width="13.85546875" style="1103" customWidth="1"/>
    <col min="3586" max="3779" width="10.28515625" style="1103"/>
    <col min="3780" max="3780" width="2.85546875" style="1103" customWidth="1"/>
    <col min="3781" max="3834" width="10.28515625" style="1103"/>
    <col min="3835" max="3835" width="33.85546875" style="1103" customWidth="1"/>
    <col min="3836" max="3836" width="14" style="1103" customWidth="1"/>
    <col min="3837" max="3838" width="13.28515625" style="1103" customWidth="1"/>
    <col min="3839" max="3839" width="13.42578125" style="1103" customWidth="1"/>
    <col min="3840" max="3840" width="17.140625" style="1103" customWidth="1"/>
    <col min="3841" max="3841" width="13.85546875" style="1103" customWidth="1"/>
    <col min="3842" max="4035" width="10.28515625" style="1103"/>
    <col min="4036" max="4036" width="2.85546875" style="1103" customWidth="1"/>
    <col min="4037" max="4090" width="10.28515625" style="1103"/>
    <col min="4091" max="4091" width="33.85546875" style="1103" customWidth="1"/>
    <col min="4092" max="4092" width="14" style="1103" customWidth="1"/>
    <col min="4093" max="4094" width="13.28515625" style="1103" customWidth="1"/>
    <col min="4095" max="4095" width="13.42578125" style="1103" customWidth="1"/>
    <col min="4096" max="4096" width="17.140625" style="1103" customWidth="1"/>
    <col min="4097" max="4097" width="13.85546875" style="1103" customWidth="1"/>
    <col min="4098" max="4291" width="10.28515625" style="1103"/>
    <col min="4292" max="4292" width="2.85546875" style="1103" customWidth="1"/>
    <col min="4293" max="4346" width="10.28515625" style="1103"/>
    <col min="4347" max="4347" width="33.85546875" style="1103" customWidth="1"/>
    <col min="4348" max="4348" width="14" style="1103" customWidth="1"/>
    <col min="4349" max="4350" width="13.28515625" style="1103" customWidth="1"/>
    <col min="4351" max="4351" width="13.42578125" style="1103" customWidth="1"/>
    <col min="4352" max="4352" width="17.140625" style="1103" customWidth="1"/>
    <col min="4353" max="4353" width="13.85546875" style="1103" customWidth="1"/>
    <col min="4354" max="4547" width="10.28515625" style="1103"/>
    <col min="4548" max="4548" width="2.85546875" style="1103" customWidth="1"/>
    <col min="4549" max="4602" width="10.28515625" style="1103"/>
    <col min="4603" max="4603" width="33.85546875" style="1103" customWidth="1"/>
    <col min="4604" max="4604" width="14" style="1103" customWidth="1"/>
    <col min="4605" max="4606" width="13.28515625" style="1103" customWidth="1"/>
    <col min="4607" max="4607" width="13.42578125" style="1103" customWidth="1"/>
    <col min="4608" max="4608" width="17.140625" style="1103" customWidth="1"/>
    <col min="4609" max="4609" width="13.85546875" style="1103" customWidth="1"/>
    <col min="4610" max="4803" width="10.28515625" style="1103"/>
    <col min="4804" max="4804" width="2.85546875" style="1103" customWidth="1"/>
    <col min="4805" max="4858" width="10.28515625" style="1103"/>
    <col min="4859" max="4859" width="33.85546875" style="1103" customWidth="1"/>
    <col min="4860" max="4860" width="14" style="1103" customWidth="1"/>
    <col min="4861" max="4862" width="13.28515625" style="1103" customWidth="1"/>
    <col min="4863" max="4863" width="13.42578125" style="1103" customWidth="1"/>
    <col min="4864" max="4864" width="17.140625" style="1103" customWidth="1"/>
    <col min="4865" max="4865" width="13.85546875" style="1103" customWidth="1"/>
    <col min="4866" max="5059" width="10.28515625" style="1103"/>
    <col min="5060" max="5060" width="2.85546875" style="1103" customWidth="1"/>
    <col min="5061" max="5114" width="10.28515625" style="1103"/>
    <col min="5115" max="5115" width="33.85546875" style="1103" customWidth="1"/>
    <col min="5116" max="5116" width="14" style="1103" customWidth="1"/>
    <col min="5117" max="5118" width="13.28515625" style="1103" customWidth="1"/>
    <col min="5119" max="5119" width="13.42578125" style="1103" customWidth="1"/>
    <col min="5120" max="5120" width="17.140625" style="1103" customWidth="1"/>
    <col min="5121" max="5121" width="13.85546875" style="1103" customWidth="1"/>
    <col min="5122" max="5315" width="10.28515625" style="1103"/>
    <col min="5316" max="5316" width="2.85546875" style="1103" customWidth="1"/>
    <col min="5317" max="5370" width="10.28515625" style="1103"/>
    <col min="5371" max="5371" width="33.85546875" style="1103" customWidth="1"/>
    <col min="5372" max="5372" width="14" style="1103" customWidth="1"/>
    <col min="5373" max="5374" width="13.28515625" style="1103" customWidth="1"/>
    <col min="5375" max="5375" width="13.42578125" style="1103" customWidth="1"/>
    <col min="5376" max="5376" width="17.140625" style="1103" customWidth="1"/>
    <col min="5377" max="5377" width="13.85546875" style="1103" customWidth="1"/>
    <col min="5378" max="5571" width="10.28515625" style="1103"/>
    <col min="5572" max="5572" width="2.85546875" style="1103" customWidth="1"/>
    <col min="5573" max="5626" width="10.28515625" style="1103"/>
    <col min="5627" max="5627" width="33.85546875" style="1103" customWidth="1"/>
    <col min="5628" max="5628" width="14" style="1103" customWidth="1"/>
    <col min="5629" max="5630" width="13.28515625" style="1103" customWidth="1"/>
    <col min="5631" max="5631" width="13.42578125" style="1103" customWidth="1"/>
    <col min="5632" max="5632" width="17.140625" style="1103" customWidth="1"/>
    <col min="5633" max="5633" width="13.85546875" style="1103" customWidth="1"/>
    <col min="5634" max="5827" width="10.28515625" style="1103"/>
    <col min="5828" max="5828" width="2.85546875" style="1103" customWidth="1"/>
    <col min="5829" max="5882" width="10.28515625" style="1103"/>
    <col min="5883" max="5883" width="33.85546875" style="1103" customWidth="1"/>
    <col min="5884" max="5884" width="14" style="1103" customWidth="1"/>
    <col min="5885" max="5886" width="13.28515625" style="1103" customWidth="1"/>
    <col min="5887" max="5887" width="13.42578125" style="1103" customWidth="1"/>
    <col min="5888" max="5888" width="17.140625" style="1103" customWidth="1"/>
    <col min="5889" max="5889" width="13.85546875" style="1103" customWidth="1"/>
    <col min="5890" max="6083" width="10.28515625" style="1103"/>
    <col min="6084" max="6084" width="2.85546875" style="1103" customWidth="1"/>
    <col min="6085" max="6138" width="10.28515625" style="1103"/>
    <col min="6139" max="6139" width="33.85546875" style="1103" customWidth="1"/>
    <col min="6140" max="6140" width="14" style="1103" customWidth="1"/>
    <col min="6141" max="6142" width="13.28515625" style="1103" customWidth="1"/>
    <col min="6143" max="6143" width="13.42578125" style="1103" customWidth="1"/>
    <col min="6144" max="6144" width="17.140625" style="1103" customWidth="1"/>
    <col min="6145" max="6145" width="13.85546875" style="1103" customWidth="1"/>
    <col min="6146" max="6339" width="10.28515625" style="1103"/>
    <col min="6340" max="6340" width="2.85546875" style="1103" customWidth="1"/>
    <col min="6341" max="6394" width="10.28515625" style="1103"/>
    <col min="6395" max="6395" width="33.85546875" style="1103" customWidth="1"/>
    <col min="6396" max="6396" width="14" style="1103" customWidth="1"/>
    <col min="6397" max="6398" width="13.28515625" style="1103" customWidth="1"/>
    <col min="6399" max="6399" width="13.42578125" style="1103" customWidth="1"/>
    <col min="6400" max="6400" width="17.140625" style="1103" customWidth="1"/>
    <col min="6401" max="6401" width="13.85546875" style="1103" customWidth="1"/>
    <col min="6402" max="6595" width="10.28515625" style="1103"/>
    <col min="6596" max="6596" width="2.85546875" style="1103" customWidth="1"/>
    <col min="6597" max="6650" width="10.28515625" style="1103"/>
    <col min="6651" max="6651" width="33.85546875" style="1103" customWidth="1"/>
    <col min="6652" max="6652" width="14" style="1103" customWidth="1"/>
    <col min="6653" max="6654" width="13.28515625" style="1103" customWidth="1"/>
    <col min="6655" max="6655" width="13.42578125" style="1103" customWidth="1"/>
    <col min="6656" max="6656" width="17.140625" style="1103" customWidth="1"/>
    <col min="6657" max="6657" width="13.85546875" style="1103" customWidth="1"/>
    <col min="6658" max="6851" width="10.28515625" style="1103"/>
    <col min="6852" max="6852" width="2.85546875" style="1103" customWidth="1"/>
    <col min="6853" max="6906" width="10.28515625" style="1103"/>
    <col min="6907" max="6907" width="33.85546875" style="1103" customWidth="1"/>
    <col min="6908" max="6908" width="14" style="1103" customWidth="1"/>
    <col min="6909" max="6910" width="13.28515625" style="1103" customWidth="1"/>
    <col min="6911" max="6911" width="13.42578125" style="1103" customWidth="1"/>
    <col min="6912" max="6912" width="17.140625" style="1103" customWidth="1"/>
    <col min="6913" max="6913" width="13.85546875" style="1103" customWidth="1"/>
    <col min="6914" max="7107" width="10.28515625" style="1103"/>
    <col min="7108" max="7108" width="2.85546875" style="1103" customWidth="1"/>
    <col min="7109" max="7162" width="10.28515625" style="1103"/>
    <col min="7163" max="7163" width="33.85546875" style="1103" customWidth="1"/>
    <col min="7164" max="7164" width="14" style="1103" customWidth="1"/>
    <col min="7165" max="7166" width="13.28515625" style="1103" customWidth="1"/>
    <col min="7167" max="7167" width="13.42578125" style="1103" customWidth="1"/>
    <col min="7168" max="7168" width="17.140625" style="1103" customWidth="1"/>
    <col min="7169" max="7169" width="13.85546875" style="1103" customWidth="1"/>
    <col min="7170" max="7363" width="10.28515625" style="1103"/>
    <col min="7364" max="7364" width="2.85546875" style="1103" customWidth="1"/>
    <col min="7365" max="7418" width="10.28515625" style="1103"/>
    <col min="7419" max="7419" width="33.85546875" style="1103" customWidth="1"/>
    <col min="7420" max="7420" width="14" style="1103" customWidth="1"/>
    <col min="7421" max="7422" width="13.28515625" style="1103" customWidth="1"/>
    <col min="7423" max="7423" width="13.42578125" style="1103" customWidth="1"/>
    <col min="7424" max="7424" width="17.140625" style="1103" customWidth="1"/>
    <col min="7425" max="7425" width="13.85546875" style="1103" customWidth="1"/>
    <col min="7426" max="7619" width="10.28515625" style="1103"/>
    <col min="7620" max="7620" width="2.85546875" style="1103" customWidth="1"/>
    <col min="7621" max="7674" width="10.28515625" style="1103"/>
    <col min="7675" max="7675" width="33.85546875" style="1103" customWidth="1"/>
    <col min="7676" max="7676" width="14" style="1103" customWidth="1"/>
    <col min="7677" max="7678" width="13.28515625" style="1103" customWidth="1"/>
    <col min="7679" max="7679" width="13.42578125" style="1103" customWidth="1"/>
    <col min="7680" max="7680" width="17.140625" style="1103" customWidth="1"/>
    <col min="7681" max="7681" width="13.85546875" style="1103" customWidth="1"/>
    <col min="7682" max="7875" width="10.28515625" style="1103"/>
    <col min="7876" max="7876" width="2.85546875" style="1103" customWidth="1"/>
    <col min="7877" max="7930" width="10.28515625" style="1103"/>
    <col min="7931" max="7931" width="33.85546875" style="1103" customWidth="1"/>
    <col min="7932" max="7932" width="14" style="1103" customWidth="1"/>
    <col min="7933" max="7934" width="13.28515625" style="1103" customWidth="1"/>
    <col min="7935" max="7935" width="13.42578125" style="1103" customWidth="1"/>
    <col min="7936" max="7936" width="17.140625" style="1103" customWidth="1"/>
    <col min="7937" max="7937" width="13.85546875" style="1103" customWidth="1"/>
    <col min="7938" max="8131" width="10.28515625" style="1103"/>
    <col min="8132" max="8132" width="2.85546875" style="1103" customWidth="1"/>
    <col min="8133" max="8186" width="10.28515625" style="1103"/>
    <col min="8187" max="8187" width="33.85546875" style="1103" customWidth="1"/>
    <col min="8188" max="8188" width="14" style="1103" customWidth="1"/>
    <col min="8189" max="8190" width="13.28515625" style="1103" customWidth="1"/>
    <col min="8191" max="8191" width="13.42578125" style="1103" customWidth="1"/>
    <col min="8192" max="8192" width="17.140625" style="1103" customWidth="1"/>
    <col min="8193" max="8193" width="13.85546875" style="1103" customWidth="1"/>
    <col min="8194" max="8387" width="10.28515625" style="1103"/>
    <col min="8388" max="8388" width="2.85546875" style="1103" customWidth="1"/>
    <col min="8389" max="8442" width="10.28515625" style="1103"/>
    <col min="8443" max="8443" width="33.85546875" style="1103" customWidth="1"/>
    <col min="8444" max="8444" width="14" style="1103" customWidth="1"/>
    <col min="8445" max="8446" width="13.28515625" style="1103" customWidth="1"/>
    <col min="8447" max="8447" width="13.42578125" style="1103" customWidth="1"/>
    <col min="8448" max="8448" width="17.140625" style="1103" customWidth="1"/>
    <col min="8449" max="8449" width="13.85546875" style="1103" customWidth="1"/>
    <col min="8450" max="8643" width="10.28515625" style="1103"/>
    <col min="8644" max="8644" width="2.85546875" style="1103" customWidth="1"/>
    <col min="8645" max="8698" width="10.28515625" style="1103"/>
    <col min="8699" max="8699" width="33.85546875" style="1103" customWidth="1"/>
    <col min="8700" max="8700" width="14" style="1103" customWidth="1"/>
    <col min="8701" max="8702" width="13.28515625" style="1103" customWidth="1"/>
    <col min="8703" max="8703" width="13.42578125" style="1103" customWidth="1"/>
    <col min="8704" max="8704" width="17.140625" style="1103" customWidth="1"/>
    <col min="8705" max="8705" width="13.85546875" style="1103" customWidth="1"/>
    <col min="8706" max="8899" width="10.28515625" style="1103"/>
    <col min="8900" max="8900" width="2.85546875" style="1103" customWidth="1"/>
    <col min="8901" max="8954" width="10.28515625" style="1103"/>
    <col min="8955" max="8955" width="33.85546875" style="1103" customWidth="1"/>
    <col min="8956" max="8956" width="14" style="1103" customWidth="1"/>
    <col min="8957" max="8958" width="13.28515625" style="1103" customWidth="1"/>
    <col min="8959" max="8959" width="13.42578125" style="1103" customWidth="1"/>
    <col min="8960" max="8960" width="17.140625" style="1103" customWidth="1"/>
    <col min="8961" max="8961" width="13.85546875" style="1103" customWidth="1"/>
    <col min="8962" max="9155" width="10.28515625" style="1103"/>
    <col min="9156" max="9156" width="2.85546875" style="1103" customWidth="1"/>
    <col min="9157" max="9210" width="10.28515625" style="1103"/>
    <col min="9211" max="9211" width="33.85546875" style="1103" customWidth="1"/>
    <col min="9212" max="9212" width="14" style="1103" customWidth="1"/>
    <col min="9213" max="9214" width="13.28515625" style="1103" customWidth="1"/>
    <col min="9215" max="9215" width="13.42578125" style="1103" customWidth="1"/>
    <col min="9216" max="9216" width="17.140625" style="1103" customWidth="1"/>
    <col min="9217" max="9217" width="13.85546875" style="1103" customWidth="1"/>
    <col min="9218" max="9411" width="10.28515625" style="1103"/>
    <col min="9412" max="9412" width="2.85546875" style="1103" customWidth="1"/>
    <col min="9413" max="9466" width="10.28515625" style="1103"/>
    <col min="9467" max="9467" width="33.85546875" style="1103" customWidth="1"/>
    <col min="9468" max="9468" width="14" style="1103" customWidth="1"/>
    <col min="9469" max="9470" width="13.28515625" style="1103" customWidth="1"/>
    <col min="9471" max="9471" width="13.42578125" style="1103" customWidth="1"/>
    <col min="9472" max="9472" width="17.140625" style="1103" customWidth="1"/>
    <col min="9473" max="9473" width="13.85546875" style="1103" customWidth="1"/>
    <col min="9474" max="9667" width="10.28515625" style="1103"/>
    <col min="9668" max="9668" width="2.85546875" style="1103" customWidth="1"/>
    <col min="9669" max="9722" width="10.28515625" style="1103"/>
    <col min="9723" max="9723" width="33.85546875" style="1103" customWidth="1"/>
    <col min="9724" max="9724" width="14" style="1103" customWidth="1"/>
    <col min="9725" max="9726" width="13.28515625" style="1103" customWidth="1"/>
    <col min="9727" max="9727" width="13.42578125" style="1103" customWidth="1"/>
    <col min="9728" max="9728" width="17.140625" style="1103" customWidth="1"/>
    <col min="9729" max="9729" width="13.85546875" style="1103" customWidth="1"/>
    <col min="9730" max="9923" width="10.28515625" style="1103"/>
    <col min="9924" max="9924" width="2.85546875" style="1103" customWidth="1"/>
    <col min="9925" max="9978" width="10.28515625" style="1103"/>
    <col min="9979" max="9979" width="33.85546875" style="1103" customWidth="1"/>
    <col min="9980" max="9980" width="14" style="1103" customWidth="1"/>
    <col min="9981" max="9982" width="13.28515625" style="1103" customWidth="1"/>
    <col min="9983" max="9983" width="13.42578125" style="1103" customWidth="1"/>
    <col min="9984" max="9984" width="17.140625" style="1103" customWidth="1"/>
    <col min="9985" max="9985" width="13.85546875" style="1103" customWidth="1"/>
    <col min="9986" max="10179" width="10.28515625" style="1103"/>
    <col min="10180" max="10180" width="2.85546875" style="1103" customWidth="1"/>
    <col min="10181" max="10234" width="10.28515625" style="1103"/>
    <col min="10235" max="10235" width="33.85546875" style="1103" customWidth="1"/>
    <col min="10236" max="10236" width="14" style="1103" customWidth="1"/>
    <col min="10237" max="10238" width="13.28515625" style="1103" customWidth="1"/>
    <col min="10239" max="10239" width="13.42578125" style="1103" customWidth="1"/>
    <col min="10240" max="10240" width="17.140625" style="1103" customWidth="1"/>
    <col min="10241" max="10241" width="13.85546875" style="1103" customWidth="1"/>
    <col min="10242" max="10435" width="10.28515625" style="1103"/>
    <col min="10436" max="10436" width="2.85546875" style="1103" customWidth="1"/>
    <col min="10437" max="10490" width="10.28515625" style="1103"/>
    <col min="10491" max="10491" width="33.85546875" style="1103" customWidth="1"/>
    <col min="10492" max="10492" width="14" style="1103" customWidth="1"/>
    <col min="10493" max="10494" width="13.28515625" style="1103" customWidth="1"/>
    <col min="10495" max="10495" width="13.42578125" style="1103" customWidth="1"/>
    <col min="10496" max="10496" width="17.140625" style="1103" customWidth="1"/>
    <col min="10497" max="10497" width="13.85546875" style="1103" customWidth="1"/>
    <col min="10498" max="10691" width="10.28515625" style="1103"/>
    <col min="10692" max="10692" width="2.85546875" style="1103" customWidth="1"/>
    <col min="10693" max="10746" width="10.28515625" style="1103"/>
    <col min="10747" max="10747" width="33.85546875" style="1103" customWidth="1"/>
    <col min="10748" max="10748" width="14" style="1103" customWidth="1"/>
    <col min="10749" max="10750" width="13.28515625" style="1103" customWidth="1"/>
    <col min="10751" max="10751" width="13.42578125" style="1103" customWidth="1"/>
    <col min="10752" max="10752" width="17.140625" style="1103" customWidth="1"/>
    <col min="10753" max="10753" width="13.85546875" style="1103" customWidth="1"/>
    <col min="10754" max="10947" width="10.28515625" style="1103"/>
    <col min="10948" max="10948" width="2.85546875" style="1103" customWidth="1"/>
    <col min="10949" max="11002" width="10.28515625" style="1103"/>
    <col min="11003" max="11003" width="33.85546875" style="1103" customWidth="1"/>
    <col min="11004" max="11004" width="14" style="1103" customWidth="1"/>
    <col min="11005" max="11006" width="13.28515625" style="1103" customWidth="1"/>
    <col min="11007" max="11007" width="13.42578125" style="1103" customWidth="1"/>
    <col min="11008" max="11008" width="17.140625" style="1103" customWidth="1"/>
    <col min="11009" max="11009" width="13.85546875" style="1103" customWidth="1"/>
    <col min="11010" max="11203" width="10.28515625" style="1103"/>
    <col min="11204" max="11204" width="2.85546875" style="1103" customWidth="1"/>
    <col min="11205" max="11258" width="10.28515625" style="1103"/>
    <col min="11259" max="11259" width="33.85546875" style="1103" customWidth="1"/>
    <col min="11260" max="11260" width="14" style="1103" customWidth="1"/>
    <col min="11261" max="11262" width="13.28515625" style="1103" customWidth="1"/>
    <col min="11263" max="11263" width="13.42578125" style="1103" customWidth="1"/>
    <col min="11264" max="11264" width="17.140625" style="1103" customWidth="1"/>
    <col min="11265" max="11265" width="13.85546875" style="1103" customWidth="1"/>
    <col min="11266" max="11459" width="10.28515625" style="1103"/>
    <col min="11460" max="11460" width="2.85546875" style="1103" customWidth="1"/>
    <col min="11461" max="11514" width="10.28515625" style="1103"/>
    <col min="11515" max="11515" width="33.85546875" style="1103" customWidth="1"/>
    <col min="11516" max="11516" width="14" style="1103" customWidth="1"/>
    <col min="11517" max="11518" width="13.28515625" style="1103" customWidth="1"/>
    <col min="11519" max="11519" width="13.42578125" style="1103" customWidth="1"/>
    <col min="11520" max="11520" width="17.140625" style="1103" customWidth="1"/>
    <col min="11521" max="11521" width="13.85546875" style="1103" customWidth="1"/>
    <col min="11522" max="11715" width="10.28515625" style="1103"/>
    <col min="11716" max="11716" width="2.85546875" style="1103" customWidth="1"/>
    <col min="11717" max="11770" width="10.28515625" style="1103"/>
    <col min="11771" max="11771" width="33.85546875" style="1103" customWidth="1"/>
    <col min="11772" max="11772" width="14" style="1103" customWidth="1"/>
    <col min="11773" max="11774" width="13.28515625" style="1103" customWidth="1"/>
    <col min="11775" max="11775" width="13.42578125" style="1103" customWidth="1"/>
    <col min="11776" max="11776" width="17.140625" style="1103" customWidth="1"/>
    <col min="11777" max="11777" width="13.85546875" style="1103" customWidth="1"/>
    <col min="11778" max="11971" width="10.28515625" style="1103"/>
    <col min="11972" max="11972" width="2.85546875" style="1103" customWidth="1"/>
    <col min="11973" max="12026" width="10.28515625" style="1103"/>
    <col min="12027" max="12027" width="33.85546875" style="1103" customWidth="1"/>
    <col min="12028" max="12028" width="14" style="1103" customWidth="1"/>
    <col min="12029" max="12030" width="13.28515625" style="1103" customWidth="1"/>
    <col min="12031" max="12031" width="13.42578125" style="1103" customWidth="1"/>
    <col min="12032" max="12032" width="17.140625" style="1103" customWidth="1"/>
    <col min="12033" max="12033" width="13.85546875" style="1103" customWidth="1"/>
    <col min="12034" max="12227" width="10.28515625" style="1103"/>
    <col min="12228" max="12228" width="2.85546875" style="1103" customWidth="1"/>
    <col min="12229" max="12282" width="10.28515625" style="1103"/>
    <col min="12283" max="12283" width="33.85546875" style="1103" customWidth="1"/>
    <col min="12284" max="12284" width="14" style="1103" customWidth="1"/>
    <col min="12285" max="12286" width="13.28515625" style="1103" customWidth="1"/>
    <col min="12287" max="12287" width="13.42578125" style="1103" customWidth="1"/>
    <col min="12288" max="12288" width="17.140625" style="1103" customWidth="1"/>
    <col min="12289" max="12289" width="13.85546875" style="1103" customWidth="1"/>
    <col min="12290" max="12483" width="10.28515625" style="1103"/>
    <col min="12484" max="12484" width="2.85546875" style="1103" customWidth="1"/>
    <col min="12485" max="12538" width="10.28515625" style="1103"/>
    <col min="12539" max="12539" width="33.85546875" style="1103" customWidth="1"/>
    <col min="12540" max="12540" width="14" style="1103" customWidth="1"/>
    <col min="12541" max="12542" width="13.28515625" style="1103" customWidth="1"/>
    <col min="12543" max="12543" width="13.42578125" style="1103" customWidth="1"/>
    <col min="12544" max="12544" width="17.140625" style="1103" customWidth="1"/>
    <col min="12545" max="12545" width="13.85546875" style="1103" customWidth="1"/>
    <col min="12546" max="12739" width="10.28515625" style="1103"/>
    <col min="12740" max="12740" width="2.85546875" style="1103" customWidth="1"/>
    <col min="12741" max="12794" width="10.28515625" style="1103"/>
    <col min="12795" max="12795" width="33.85546875" style="1103" customWidth="1"/>
    <col min="12796" max="12796" width="14" style="1103" customWidth="1"/>
    <col min="12797" max="12798" width="13.28515625" style="1103" customWidth="1"/>
    <col min="12799" max="12799" width="13.42578125" style="1103" customWidth="1"/>
    <col min="12800" max="12800" width="17.140625" style="1103" customWidth="1"/>
    <col min="12801" max="12801" width="13.85546875" style="1103" customWidth="1"/>
    <col min="12802" max="12995" width="10.28515625" style="1103"/>
    <col min="12996" max="12996" width="2.85546875" style="1103" customWidth="1"/>
    <col min="12997" max="13050" width="10.28515625" style="1103"/>
    <col min="13051" max="13051" width="33.85546875" style="1103" customWidth="1"/>
    <col min="13052" max="13052" width="14" style="1103" customWidth="1"/>
    <col min="13053" max="13054" width="13.28515625" style="1103" customWidth="1"/>
    <col min="13055" max="13055" width="13.42578125" style="1103" customWidth="1"/>
    <col min="13056" max="13056" width="17.140625" style="1103" customWidth="1"/>
    <col min="13057" max="13057" width="13.85546875" style="1103" customWidth="1"/>
    <col min="13058" max="13251" width="10.28515625" style="1103"/>
    <col min="13252" max="13252" width="2.85546875" style="1103" customWidth="1"/>
    <col min="13253" max="13306" width="10.28515625" style="1103"/>
    <col min="13307" max="13307" width="33.85546875" style="1103" customWidth="1"/>
    <col min="13308" max="13308" width="14" style="1103" customWidth="1"/>
    <col min="13309" max="13310" width="13.28515625" style="1103" customWidth="1"/>
    <col min="13311" max="13311" width="13.42578125" style="1103" customWidth="1"/>
    <col min="13312" max="13312" width="17.140625" style="1103" customWidth="1"/>
    <col min="13313" max="13313" width="13.85546875" style="1103" customWidth="1"/>
    <col min="13314" max="13507" width="10.28515625" style="1103"/>
    <col min="13508" max="13508" width="2.85546875" style="1103" customWidth="1"/>
    <col min="13509" max="13562" width="10.28515625" style="1103"/>
    <col min="13563" max="13563" width="33.85546875" style="1103" customWidth="1"/>
    <col min="13564" max="13564" width="14" style="1103" customWidth="1"/>
    <col min="13565" max="13566" width="13.28515625" style="1103" customWidth="1"/>
    <col min="13567" max="13567" width="13.42578125" style="1103" customWidth="1"/>
    <col min="13568" max="13568" width="17.140625" style="1103" customWidth="1"/>
    <col min="13569" max="13569" width="13.85546875" style="1103" customWidth="1"/>
    <col min="13570" max="13763" width="10.28515625" style="1103"/>
    <col min="13764" max="13764" width="2.85546875" style="1103" customWidth="1"/>
    <col min="13765" max="13818" width="10.28515625" style="1103"/>
    <col min="13819" max="13819" width="33.85546875" style="1103" customWidth="1"/>
    <col min="13820" max="13820" width="14" style="1103" customWidth="1"/>
    <col min="13821" max="13822" width="13.28515625" style="1103" customWidth="1"/>
    <col min="13823" max="13823" width="13.42578125" style="1103" customWidth="1"/>
    <col min="13824" max="13824" width="17.140625" style="1103" customWidth="1"/>
    <col min="13825" max="13825" width="13.85546875" style="1103" customWidth="1"/>
    <col min="13826" max="14019" width="10.28515625" style="1103"/>
    <col min="14020" max="14020" width="2.85546875" style="1103" customWidth="1"/>
    <col min="14021" max="14074" width="10.28515625" style="1103"/>
    <col min="14075" max="14075" width="33.85546875" style="1103" customWidth="1"/>
    <col min="14076" max="14076" width="14" style="1103" customWidth="1"/>
    <col min="14077" max="14078" width="13.28515625" style="1103" customWidth="1"/>
    <col min="14079" max="14079" width="13.42578125" style="1103" customWidth="1"/>
    <col min="14080" max="14080" width="17.140625" style="1103" customWidth="1"/>
    <col min="14081" max="14081" width="13.85546875" style="1103" customWidth="1"/>
    <col min="14082" max="14275" width="10.28515625" style="1103"/>
    <col min="14276" max="14276" width="2.85546875" style="1103" customWidth="1"/>
    <col min="14277" max="14330" width="10.28515625" style="1103"/>
    <col min="14331" max="14331" width="33.85546875" style="1103" customWidth="1"/>
    <col min="14332" max="14332" width="14" style="1103" customWidth="1"/>
    <col min="14333" max="14334" width="13.28515625" style="1103" customWidth="1"/>
    <col min="14335" max="14335" width="13.42578125" style="1103" customWidth="1"/>
    <col min="14336" max="14336" width="17.140625" style="1103" customWidth="1"/>
    <col min="14337" max="14337" width="13.85546875" style="1103" customWidth="1"/>
    <col min="14338" max="14531" width="10.28515625" style="1103"/>
    <col min="14532" max="14532" width="2.85546875" style="1103" customWidth="1"/>
    <col min="14533" max="14586" width="10.28515625" style="1103"/>
    <col min="14587" max="14587" width="33.85546875" style="1103" customWidth="1"/>
    <col min="14588" max="14588" width="14" style="1103" customWidth="1"/>
    <col min="14589" max="14590" width="13.28515625" style="1103" customWidth="1"/>
    <col min="14591" max="14591" width="13.42578125" style="1103" customWidth="1"/>
    <col min="14592" max="14592" width="17.140625" style="1103" customWidth="1"/>
    <col min="14593" max="14593" width="13.85546875" style="1103" customWidth="1"/>
    <col min="14594" max="14787" width="10.28515625" style="1103"/>
    <col min="14788" max="14788" width="2.85546875" style="1103" customWidth="1"/>
    <col min="14789" max="14842" width="10.28515625" style="1103"/>
    <col min="14843" max="14843" width="33.85546875" style="1103" customWidth="1"/>
    <col min="14844" max="14844" width="14" style="1103" customWidth="1"/>
    <col min="14845" max="14846" width="13.28515625" style="1103" customWidth="1"/>
    <col min="14847" max="14847" width="13.42578125" style="1103" customWidth="1"/>
    <col min="14848" max="14848" width="17.140625" style="1103" customWidth="1"/>
    <col min="14849" max="14849" width="13.85546875" style="1103" customWidth="1"/>
    <col min="14850" max="15043" width="10.28515625" style="1103"/>
    <col min="15044" max="15044" width="2.85546875" style="1103" customWidth="1"/>
    <col min="15045" max="15098" width="10.28515625" style="1103"/>
    <col min="15099" max="15099" width="33.85546875" style="1103" customWidth="1"/>
    <col min="15100" max="15100" width="14" style="1103" customWidth="1"/>
    <col min="15101" max="15102" width="13.28515625" style="1103" customWidth="1"/>
    <col min="15103" max="15103" width="13.42578125" style="1103" customWidth="1"/>
    <col min="15104" max="15104" width="17.140625" style="1103" customWidth="1"/>
    <col min="15105" max="15105" width="13.85546875" style="1103" customWidth="1"/>
    <col min="15106" max="15299" width="10.28515625" style="1103"/>
    <col min="15300" max="15300" width="2.85546875" style="1103" customWidth="1"/>
    <col min="15301" max="15354" width="10.28515625" style="1103"/>
    <col min="15355" max="15355" width="33.85546875" style="1103" customWidth="1"/>
    <col min="15356" max="15356" width="14" style="1103" customWidth="1"/>
    <col min="15357" max="15358" width="13.28515625" style="1103" customWidth="1"/>
    <col min="15359" max="15359" width="13.42578125" style="1103" customWidth="1"/>
    <col min="15360" max="15360" width="17.140625" style="1103" customWidth="1"/>
    <col min="15361" max="15361" width="13.85546875" style="1103" customWidth="1"/>
    <col min="15362" max="15555" width="10.28515625" style="1103"/>
    <col min="15556" max="15556" width="2.85546875" style="1103" customWidth="1"/>
    <col min="15557" max="15610" width="10.28515625" style="1103"/>
    <col min="15611" max="15611" width="33.85546875" style="1103" customWidth="1"/>
    <col min="15612" max="15612" width="14" style="1103" customWidth="1"/>
    <col min="15613" max="15614" width="13.28515625" style="1103" customWidth="1"/>
    <col min="15615" max="15615" width="13.42578125" style="1103" customWidth="1"/>
    <col min="15616" max="15616" width="17.140625" style="1103" customWidth="1"/>
    <col min="15617" max="15617" width="13.85546875" style="1103" customWidth="1"/>
    <col min="15618" max="15811" width="10.28515625" style="1103"/>
    <col min="15812" max="15812" width="2.85546875" style="1103" customWidth="1"/>
    <col min="15813" max="15866" width="10.28515625" style="1103"/>
    <col min="15867" max="15867" width="33.85546875" style="1103" customWidth="1"/>
    <col min="15868" max="15868" width="14" style="1103" customWidth="1"/>
    <col min="15869" max="15870" width="13.28515625" style="1103" customWidth="1"/>
    <col min="15871" max="15871" width="13.42578125" style="1103" customWidth="1"/>
    <col min="15872" max="15872" width="17.140625" style="1103" customWidth="1"/>
    <col min="15873" max="15873" width="13.85546875" style="1103" customWidth="1"/>
    <col min="15874" max="16067" width="10.28515625" style="1103"/>
    <col min="16068" max="16068" width="2.85546875" style="1103" customWidth="1"/>
    <col min="16069" max="16122" width="10.28515625" style="1103"/>
    <col min="16123" max="16123" width="33.85546875" style="1103" customWidth="1"/>
    <col min="16124" max="16124" width="14" style="1103" customWidth="1"/>
    <col min="16125" max="16126" width="13.28515625" style="1103" customWidth="1"/>
    <col min="16127" max="16127" width="13.42578125" style="1103" customWidth="1"/>
    <col min="16128" max="16128" width="17.140625" style="1103" customWidth="1"/>
    <col min="16129" max="16129" width="13.85546875" style="1103" customWidth="1"/>
    <col min="16130" max="16323" width="10.28515625" style="1103"/>
    <col min="16324" max="16324" width="2.85546875" style="1103" customWidth="1"/>
    <col min="16325" max="16384" width="10.28515625" style="1103"/>
  </cols>
  <sheetData>
    <row r="1" spans="2:9" ht="42.95" customHeight="1" x14ac:dyDescent="0.25"/>
    <row r="2" spans="2:9" ht="18" x14ac:dyDescent="0.25">
      <c r="B2" s="2087" t="s">
        <v>1474</v>
      </c>
      <c r="C2" s="2087"/>
      <c r="D2" s="2087"/>
      <c r="E2" s="2087"/>
      <c r="F2" s="2087"/>
      <c r="G2" s="2087"/>
      <c r="H2" s="2087"/>
      <c r="I2" s="840" t="s">
        <v>885</v>
      </c>
    </row>
    <row r="3" spans="2:9" ht="15.75" x14ac:dyDescent="0.25">
      <c r="B3" s="2095" t="s">
        <v>1472</v>
      </c>
      <c r="C3" s="2095"/>
      <c r="D3" s="2095"/>
      <c r="E3" s="2095"/>
      <c r="F3" s="2095"/>
      <c r="G3" s="2095"/>
      <c r="H3" s="2095"/>
    </row>
    <row r="4" spans="2:9" ht="16.5" thickBot="1" x14ac:dyDescent="0.3">
      <c r="B4" s="2090">
        <v>2017</v>
      </c>
      <c r="C4" s="2090"/>
      <c r="D4" s="2090"/>
      <c r="E4" s="2090"/>
      <c r="F4" s="2090"/>
      <c r="G4" s="2090"/>
      <c r="H4" s="2090"/>
    </row>
    <row r="5" spans="2:9" ht="15.75" x14ac:dyDescent="0.25">
      <c r="B5" s="1104"/>
      <c r="C5" s="1104"/>
      <c r="D5" s="1104"/>
      <c r="E5" s="1104"/>
      <c r="F5" s="1104"/>
      <c r="G5" s="1104"/>
      <c r="H5" s="1104"/>
    </row>
    <row r="6" spans="2:9" s="1105" customFormat="1" ht="63" x14ac:dyDescent="0.25">
      <c r="B6" s="1071" t="s">
        <v>1060</v>
      </c>
      <c r="C6" s="1071" t="s">
        <v>1466</v>
      </c>
      <c r="D6" s="1071" t="s">
        <v>1425</v>
      </c>
      <c r="E6" s="1071" t="s">
        <v>1467</v>
      </c>
      <c r="F6" s="1071" t="s">
        <v>1426</v>
      </c>
      <c r="G6" s="1071" t="s">
        <v>1468</v>
      </c>
      <c r="H6" s="1071" t="s">
        <v>10</v>
      </c>
    </row>
    <row r="7" spans="2:9" s="1105" customFormat="1" ht="18" customHeight="1" x14ac:dyDescent="0.25">
      <c r="B7" s="1089" t="s">
        <v>2245</v>
      </c>
      <c r="C7" s="1106">
        <v>795350</v>
      </c>
      <c r="D7" s="1106">
        <v>1511131</v>
      </c>
      <c r="E7" s="1106">
        <v>1689579</v>
      </c>
      <c r="F7" s="1106">
        <v>241085</v>
      </c>
      <c r="G7" s="1106">
        <v>16462</v>
      </c>
      <c r="H7" s="1106">
        <v>4253607</v>
      </c>
    </row>
    <row r="8" spans="2:9" ht="18" customHeight="1" x14ac:dyDescent="0.25">
      <c r="B8" s="1099" t="s">
        <v>1469</v>
      </c>
      <c r="C8" s="1107">
        <v>8411</v>
      </c>
      <c r="D8" s="1107">
        <v>15906</v>
      </c>
      <c r="E8" s="1107">
        <v>18776</v>
      </c>
      <c r="F8" s="1107">
        <v>7925</v>
      </c>
      <c r="G8" s="1107"/>
      <c r="H8" s="1600">
        <v>51018</v>
      </c>
    </row>
    <row r="9" spans="2:9" ht="18" customHeight="1" x14ac:dyDescent="0.25">
      <c r="B9" s="1080" t="s">
        <v>1428</v>
      </c>
      <c r="C9" s="1107">
        <v>217321</v>
      </c>
      <c r="D9" s="1107">
        <v>392407</v>
      </c>
      <c r="E9" s="1107">
        <v>488678</v>
      </c>
      <c r="F9" s="1107">
        <v>120968</v>
      </c>
      <c r="G9" s="1107"/>
      <c r="H9" s="1600">
        <v>1219374</v>
      </c>
    </row>
    <row r="10" spans="2:9" ht="18" customHeight="1" x14ac:dyDescent="0.25">
      <c r="B10" s="1080" t="s">
        <v>1429</v>
      </c>
      <c r="C10" s="1107">
        <v>1648</v>
      </c>
      <c r="D10" s="1107">
        <v>2758</v>
      </c>
      <c r="E10" s="1107">
        <v>2792</v>
      </c>
      <c r="F10" s="1107">
        <v>647</v>
      </c>
      <c r="G10" s="1107"/>
      <c r="H10" s="1600">
        <v>7845</v>
      </c>
    </row>
    <row r="11" spans="2:9" ht="18" customHeight="1" x14ac:dyDescent="0.25">
      <c r="B11" s="1080" t="s">
        <v>1430</v>
      </c>
      <c r="C11" s="1107">
        <v>231436</v>
      </c>
      <c r="D11" s="1107">
        <v>436590</v>
      </c>
      <c r="E11" s="1107">
        <v>479532</v>
      </c>
      <c r="F11" s="1107">
        <v>126015</v>
      </c>
      <c r="G11" s="1107"/>
      <c r="H11" s="1600">
        <v>1273573</v>
      </c>
    </row>
    <row r="12" spans="2:9" ht="18" customHeight="1" x14ac:dyDescent="0.25">
      <c r="B12" s="1080" t="s">
        <v>1431</v>
      </c>
      <c r="C12" s="1107">
        <v>147981</v>
      </c>
      <c r="D12" s="1107">
        <v>316836</v>
      </c>
      <c r="E12" s="1107">
        <v>330158</v>
      </c>
      <c r="F12" s="1107">
        <v>94482</v>
      </c>
      <c r="G12" s="1107"/>
      <c r="H12" s="1600">
        <v>889457</v>
      </c>
    </row>
    <row r="13" spans="2:9" ht="18" customHeight="1" x14ac:dyDescent="0.25">
      <c r="B13" s="1080" t="s">
        <v>1432</v>
      </c>
      <c r="C13" s="1107">
        <v>299634</v>
      </c>
      <c r="D13" s="1107">
        <v>570992</v>
      </c>
      <c r="E13" s="1107">
        <v>632111</v>
      </c>
      <c r="F13" s="1107">
        <v>171803</v>
      </c>
      <c r="G13" s="1107"/>
      <c r="H13" s="1600">
        <v>1674540</v>
      </c>
    </row>
    <row r="14" spans="2:9" ht="18" customHeight="1" x14ac:dyDescent="0.25">
      <c r="B14" s="1080" t="s">
        <v>1470</v>
      </c>
      <c r="C14" s="1107">
        <v>127</v>
      </c>
      <c r="D14" s="1107">
        <v>251</v>
      </c>
      <c r="E14" s="1107">
        <v>252</v>
      </c>
      <c r="F14" s="1107"/>
      <c r="G14" s="1107"/>
      <c r="H14" s="1600">
        <v>630</v>
      </c>
    </row>
    <row r="15" spans="2:9" ht="18" customHeight="1" x14ac:dyDescent="0.25">
      <c r="B15" s="1080" t="s">
        <v>1435</v>
      </c>
      <c r="C15" s="1107">
        <v>1160</v>
      </c>
      <c r="D15" s="1107">
        <v>2307</v>
      </c>
      <c r="E15" s="1107">
        <v>2355</v>
      </c>
      <c r="F15" s="1107">
        <v>678</v>
      </c>
      <c r="G15" s="1107"/>
      <c r="H15" s="1600">
        <v>6500</v>
      </c>
    </row>
    <row r="16" spans="2:9" ht="18" customHeight="1" x14ac:dyDescent="0.25">
      <c r="B16" s="1080" t="s">
        <v>2278</v>
      </c>
      <c r="C16" s="1107">
        <v>107501</v>
      </c>
      <c r="D16" s="1107">
        <v>223276</v>
      </c>
      <c r="E16" s="1107">
        <v>237488</v>
      </c>
      <c r="F16" s="1107">
        <v>101998</v>
      </c>
      <c r="G16" s="1107"/>
      <c r="H16" s="1600">
        <v>670263</v>
      </c>
    </row>
    <row r="17" spans="2:8" ht="18" customHeight="1" x14ac:dyDescent="0.25">
      <c r="B17" s="1080" t="s">
        <v>1436</v>
      </c>
      <c r="C17" s="1107">
        <v>73382</v>
      </c>
      <c r="D17" s="1107">
        <v>144427</v>
      </c>
      <c r="E17" s="1107">
        <v>139335</v>
      </c>
      <c r="F17" s="1107">
        <v>47693</v>
      </c>
      <c r="G17" s="1107"/>
      <c r="H17" s="1600">
        <v>404837</v>
      </c>
    </row>
    <row r="18" spans="2:8" ht="18" customHeight="1" x14ac:dyDescent="0.25">
      <c r="B18" s="1080" t="s">
        <v>1437</v>
      </c>
      <c r="C18" s="1107">
        <v>155</v>
      </c>
      <c r="D18" s="1107">
        <v>397</v>
      </c>
      <c r="E18" s="1107">
        <v>434</v>
      </c>
      <c r="F18" s="1107">
        <v>22</v>
      </c>
      <c r="G18" s="1107"/>
      <c r="H18" s="1600">
        <v>1008</v>
      </c>
    </row>
    <row r="19" spans="2:8" ht="18" customHeight="1" x14ac:dyDescent="0.25">
      <c r="B19" s="1080" t="s">
        <v>1438</v>
      </c>
      <c r="C19" s="1107">
        <v>16</v>
      </c>
      <c r="D19" s="1107">
        <v>73</v>
      </c>
      <c r="E19" s="1107">
        <v>84</v>
      </c>
      <c r="F19" s="1107"/>
      <c r="G19" s="1107"/>
      <c r="H19" s="1600">
        <v>173</v>
      </c>
    </row>
    <row r="20" spans="2:8" ht="18" customHeight="1" x14ac:dyDescent="0.25">
      <c r="B20" s="1080" t="s">
        <v>1439</v>
      </c>
      <c r="C20" s="1107">
        <v>47296</v>
      </c>
      <c r="D20" s="1107">
        <v>87589</v>
      </c>
      <c r="E20" s="1107">
        <v>107300</v>
      </c>
      <c r="F20" s="1107">
        <v>21896</v>
      </c>
      <c r="G20" s="1107"/>
      <c r="H20" s="1600">
        <v>264081</v>
      </c>
    </row>
    <row r="21" spans="2:8" ht="18" customHeight="1" x14ac:dyDescent="0.25">
      <c r="B21" s="1089" t="s">
        <v>1440</v>
      </c>
      <c r="C21" s="1106">
        <v>1136068</v>
      </c>
      <c r="D21" s="1106">
        <v>2193809</v>
      </c>
      <c r="E21" s="1106">
        <v>2439295</v>
      </c>
      <c r="F21" s="1106">
        <v>694127</v>
      </c>
      <c r="G21" s="1106">
        <v>0</v>
      </c>
      <c r="H21" s="1106">
        <v>6463299</v>
      </c>
    </row>
    <row r="22" spans="2:8" ht="18" customHeight="1" x14ac:dyDescent="0.25">
      <c r="B22" s="1080" t="s">
        <v>1441</v>
      </c>
      <c r="C22" s="1107">
        <v>1274838</v>
      </c>
      <c r="D22" s="1107">
        <v>2367863</v>
      </c>
      <c r="E22" s="1107">
        <v>2532469</v>
      </c>
      <c r="F22" s="1107">
        <v>537159</v>
      </c>
      <c r="G22" s="1107"/>
      <c r="H22" s="1600">
        <v>6712329</v>
      </c>
    </row>
    <row r="23" spans="2:8" ht="18" customHeight="1" x14ac:dyDescent="0.25">
      <c r="B23" s="1080" t="s">
        <v>1442</v>
      </c>
      <c r="C23" s="1107">
        <v>415941</v>
      </c>
      <c r="D23" s="1107">
        <v>795282</v>
      </c>
      <c r="E23" s="1107">
        <v>876961</v>
      </c>
      <c r="F23" s="1107">
        <v>165301</v>
      </c>
      <c r="G23" s="1107"/>
      <c r="H23" s="1600">
        <v>2253485</v>
      </c>
    </row>
    <row r="24" spans="2:8" ht="18" customHeight="1" x14ac:dyDescent="0.25">
      <c r="B24" s="1080" t="s">
        <v>1443</v>
      </c>
      <c r="C24" s="1107">
        <v>126087</v>
      </c>
      <c r="D24" s="1107">
        <v>243643</v>
      </c>
      <c r="E24" s="1107">
        <v>261564</v>
      </c>
      <c r="F24" s="1107">
        <v>63304</v>
      </c>
      <c r="G24" s="1107"/>
      <c r="H24" s="1600">
        <v>694598</v>
      </c>
    </row>
    <row r="25" spans="2:8" ht="18" customHeight="1" x14ac:dyDescent="0.25">
      <c r="B25" s="1080" t="s">
        <v>1473</v>
      </c>
      <c r="C25" s="1107">
        <v>136594</v>
      </c>
      <c r="D25" s="1107">
        <v>263195</v>
      </c>
      <c r="E25" s="1107">
        <v>282198</v>
      </c>
      <c r="F25" s="1107">
        <v>51603</v>
      </c>
      <c r="G25" s="1107"/>
      <c r="H25" s="1600">
        <v>733590</v>
      </c>
    </row>
    <row r="26" spans="2:8" ht="18" customHeight="1" x14ac:dyDescent="0.25">
      <c r="B26" s="1080" t="s">
        <v>1445</v>
      </c>
      <c r="C26" s="1107">
        <v>47700</v>
      </c>
      <c r="D26" s="1107">
        <v>93496</v>
      </c>
      <c r="E26" s="1107">
        <v>102406</v>
      </c>
      <c r="F26" s="1107">
        <v>17365</v>
      </c>
      <c r="G26" s="1107"/>
      <c r="H26" s="1600">
        <v>260967</v>
      </c>
    </row>
    <row r="27" spans="2:8" ht="18" customHeight="1" x14ac:dyDescent="0.25">
      <c r="B27" s="1089" t="s">
        <v>1446</v>
      </c>
      <c r="C27" s="1106">
        <v>2001160</v>
      </c>
      <c r="D27" s="1106">
        <v>3763479</v>
      </c>
      <c r="E27" s="1106">
        <v>4055598</v>
      </c>
      <c r="F27" s="1106">
        <v>834732</v>
      </c>
      <c r="G27" s="1106">
        <v>0</v>
      </c>
      <c r="H27" s="1106">
        <v>10654969</v>
      </c>
    </row>
    <row r="28" spans="2:8" ht="18" customHeight="1" x14ac:dyDescent="0.25">
      <c r="B28" s="1091" t="s">
        <v>10</v>
      </c>
      <c r="C28" s="1108">
        <v>3932578</v>
      </c>
      <c r="D28" s="1108">
        <v>7468419</v>
      </c>
      <c r="E28" s="1108">
        <v>8184472</v>
      </c>
      <c r="F28" s="1108">
        <v>1769944</v>
      </c>
      <c r="G28" s="1108">
        <v>16462</v>
      </c>
      <c r="H28" s="1108">
        <v>21371875</v>
      </c>
    </row>
    <row r="29" spans="2:8" ht="11.25" customHeight="1" x14ac:dyDescent="0.2">
      <c r="B29" s="2085" t="s">
        <v>1448</v>
      </c>
      <c r="C29" s="2086"/>
      <c r="D29" s="2086"/>
      <c r="E29" s="2086"/>
      <c r="F29" s="2086"/>
      <c r="G29" s="2086"/>
    </row>
    <row r="30" spans="2:8" ht="15" customHeight="1" x14ac:dyDescent="0.2">
      <c r="B30" s="2085" t="s">
        <v>1449</v>
      </c>
      <c r="C30" s="2086"/>
      <c r="D30" s="2086"/>
      <c r="E30" s="2086"/>
      <c r="F30" s="2086"/>
      <c r="G30" s="2086"/>
    </row>
    <row r="31" spans="2:8" x14ac:dyDescent="0.25">
      <c r="C31" s="1109"/>
      <c r="D31" s="1109"/>
      <c r="E31" s="1109"/>
      <c r="F31" s="1109"/>
    </row>
  </sheetData>
  <mergeCells count="5">
    <mergeCell ref="B2:H2"/>
    <mergeCell ref="B3:H3"/>
    <mergeCell ref="B4:H4"/>
    <mergeCell ref="B29:G29"/>
    <mergeCell ref="B30:G30"/>
  </mergeCells>
  <hyperlinks>
    <hyperlink ref="I2" location="'Indice Total'!A108"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38"/>
  <sheetViews>
    <sheetView showGridLines="0" zoomScale="90" zoomScaleNormal="90" workbookViewId="0"/>
  </sheetViews>
  <sheetFormatPr baseColWidth="10" defaultColWidth="10.28515625" defaultRowHeight="15" x14ac:dyDescent="0.2"/>
  <cols>
    <col min="1" max="1" width="23.7109375" style="1110" customWidth="1"/>
    <col min="2" max="2" width="43.5703125" style="1110" customWidth="1"/>
    <col min="3" max="4" width="15.42578125" style="1110" customWidth="1"/>
    <col min="5" max="5" width="16.85546875" style="1110" customWidth="1"/>
    <col min="6" max="6" width="20.7109375" style="1110" customWidth="1"/>
    <col min="7" max="7" width="19" style="1110" customWidth="1"/>
    <col min="8" max="8" width="17.7109375" style="1110" customWidth="1"/>
    <col min="9" max="9" width="12.5703125" style="1110" customWidth="1"/>
    <col min="10" max="199" width="10.28515625" style="1110"/>
    <col min="200" max="200" width="2.85546875" style="1110" customWidth="1"/>
    <col min="201" max="250" width="10.28515625" style="1110"/>
    <col min="251" max="251" width="38.7109375" style="1110" customWidth="1"/>
    <col min="252" max="252" width="15.85546875" style="1110" customWidth="1"/>
    <col min="253" max="253" width="13.28515625" style="1110" customWidth="1"/>
    <col min="254" max="254" width="14" style="1110" customWidth="1"/>
    <col min="255" max="255" width="17.85546875" style="1110" customWidth="1"/>
    <col min="256" max="256" width="19.85546875" style="1110" customWidth="1"/>
    <col min="257" max="259" width="17.85546875" style="1110" customWidth="1"/>
    <col min="260" max="260" width="8.5703125" style="1110" customWidth="1"/>
    <col min="261" max="261" width="13.85546875" style="1110" customWidth="1"/>
    <col min="262" max="455" width="10.28515625" style="1110"/>
    <col min="456" max="456" width="2.85546875" style="1110" customWidth="1"/>
    <col min="457" max="506" width="10.28515625" style="1110"/>
    <col min="507" max="507" width="38.7109375" style="1110" customWidth="1"/>
    <col min="508" max="508" width="15.85546875" style="1110" customWidth="1"/>
    <col min="509" max="509" width="13.28515625" style="1110" customWidth="1"/>
    <col min="510" max="510" width="14" style="1110" customWidth="1"/>
    <col min="511" max="511" width="17.85546875" style="1110" customWidth="1"/>
    <col min="512" max="512" width="19.85546875" style="1110" customWidth="1"/>
    <col min="513" max="515" width="17.85546875" style="1110" customWidth="1"/>
    <col min="516" max="516" width="8.5703125" style="1110" customWidth="1"/>
    <col min="517" max="517" width="13.85546875" style="1110" customWidth="1"/>
    <col min="518" max="711" width="10.28515625" style="1110"/>
    <col min="712" max="712" width="2.85546875" style="1110" customWidth="1"/>
    <col min="713" max="762" width="10.28515625" style="1110"/>
    <col min="763" max="763" width="38.7109375" style="1110" customWidth="1"/>
    <col min="764" max="764" width="15.85546875" style="1110" customWidth="1"/>
    <col min="765" max="765" width="13.28515625" style="1110" customWidth="1"/>
    <col min="766" max="766" width="14" style="1110" customWidth="1"/>
    <col min="767" max="767" width="17.85546875" style="1110" customWidth="1"/>
    <col min="768" max="768" width="19.85546875" style="1110" customWidth="1"/>
    <col min="769" max="771" width="17.85546875" style="1110" customWidth="1"/>
    <col min="772" max="772" width="8.5703125" style="1110" customWidth="1"/>
    <col min="773" max="773" width="13.85546875" style="1110" customWidth="1"/>
    <col min="774" max="967" width="10.28515625" style="1110"/>
    <col min="968" max="968" width="2.85546875" style="1110" customWidth="1"/>
    <col min="969" max="1018" width="10.28515625" style="1110"/>
    <col min="1019" max="1019" width="38.7109375" style="1110" customWidth="1"/>
    <col min="1020" max="1020" width="15.85546875" style="1110" customWidth="1"/>
    <col min="1021" max="1021" width="13.28515625" style="1110" customWidth="1"/>
    <col min="1022" max="1022" width="14" style="1110" customWidth="1"/>
    <col min="1023" max="1023" width="17.85546875" style="1110" customWidth="1"/>
    <col min="1024" max="1024" width="19.85546875" style="1110" customWidth="1"/>
    <col min="1025" max="1027" width="17.85546875" style="1110" customWidth="1"/>
    <col min="1028" max="1028" width="8.5703125" style="1110" customWidth="1"/>
    <col min="1029" max="1029" width="13.85546875" style="1110" customWidth="1"/>
    <col min="1030" max="1223" width="10.28515625" style="1110"/>
    <col min="1224" max="1224" width="2.85546875" style="1110" customWidth="1"/>
    <col min="1225" max="1274" width="10.28515625" style="1110"/>
    <col min="1275" max="1275" width="38.7109375" style="1110" customWidth="1"/>
    <col min="1276" max="1276" width="15.85546875" style="1110" customWidth="1"/>
    <col min="1277" max="1277" width="13.28515625" style="1110" customWidth="1"/>
    <col min="1278" max="1278" width="14" style="1110" customWidth="1"/>
    <col min="1279" max="1279" width="17.85546875" style="1110" customWidth="1"/>
    <col min="1280" max="1280" width="19.85546875" style="1110" customWidth="1"/>
    <col min="1281" max="1283" width="17.85546875" style="1110" customWidth="1"/>
    <col min="1284" max="1284" width="8.5703125" style="1110" customWidth="1"/>
    <col min="1285" max="1285" width="13.85546875" style="1110" customWidth="1"/>
    <col min="1286" max="1479" width="10.28515625" style="1110"/>
    <col min="1480" max="1480" width="2.85546875" style="1110" customWidth="1"/>
    <col min="1481" max="1530" width="10.28515625" style="1110"/>
    <col min="1531" max="1531" width="38.7109375" style="1110" customWidth="1"/>
    <col min="1532" max="1532" width="15.85546875" style="1110" customWidth="1"/>
    <col min="1533" max="1533" width="13.28515625" style="1110" customWidth="1"/>
    <col min="1534" max="1534" width="14" style="1110" customWidth="1"/>
    <col min="1535" max="1535" width="17.85546875" style="1110" customWidth="1"/>
    <col min="1536" max="1536" width="19.85546875" style="1110" customWidth="1"/>
    <col min="1537" max="1539" width="17.85546875" style="1110" customWidth="1"/>
    <col min="1540" max="1540" width="8.5703125" style="1110" customWidth="1"/>
    <col min="1541" max="1541" width="13.85546875" style="1110" customWidth="1"/>
    <col min="1542" max="1735" width="10.28515625" style="1110"/>
    <col min="1736" max="1736" width="2.85546875" style="1110" customWidth="1"/>
    <col min="1737" max="1786" width="10.28515625" style="1110"/>
    <col min="1787" max="1787" width="38.7109375" style="1110" customWidth="1"/>
    <col min="1788" max="1788" width="15.85546875" style="1110" customWidth="1"/>
    <col min="1789" max="1789" width="13.28515625" style="1110" customWidth="1"/>
    <col min="1790" max="1790" width="14" style="1110" customWidth="1"/>
    <col min="1791" max="1791" width="17.85546875" style="1110" customWidth="1"/>
    <col min="1792" max="1792" width="19.85546875" style="1110" customWidth="1"/>
    <col min="1793" max="1795" width="17.85546875" style="1110" customWidth="1"/>
    <col min="1796" max="1796" width="8.5703125" style="1110" customWidth="1"/>
    <col min="1797" max="1797" width="13.85546875" style="1110" customWidth="1"/>
    <col min="1798" max="1991" width="10.28515625" style="1110"/>
    <col min="1992" max="1992" width="2.85546875" style="1110" customWidth="1"/>
    <col min="1993" max="2042" width="10.28515625" style="1110"/>
    <col min="2043" max="2043" width="38.7109375" style="1110" customWidth="1"/>
    <col min="2044" max="2044" width="15.85546875" style="1110" customWidth="1"/>
    <col min="2045" max="2045" width="13.28515625" style="1110" customWidth="1"/>
    <col min="2046" max="2046" width="14" style="1110" customWidth="1"/>
    <col min="2047" max="2047" width="17.85546875" style="1110" customWidth="1"/>
    <col min="2048" max="2048" width="19.85546875" style="1110" customWidth="1"/>
    <col min="2049" max="2051" width="17.85546875" style="1110" customWidth="1"/>
    <col min="2052" max="2052" width="8.5703125" style="1110" customWidth="1"/>
    <col min="2053" max="2053" width="13.85546875" style="1110" customWidth="1"/>
    <col min="2054" max="2247" width="10.28515625" style="1110"/>
    <col min="2248" max="2248" width="2.85546875" style="1110" customWidth="1"/>
    <col min="2249" max="2298" width="10.28515625" style="1110"/>
    <col min="2299" max="2299" width="38.7109375" style="1110" customWidth="1"/>
    <col min="2300" max="2300" width="15.85546875" style="1110" customWidth="1"/>
    <col min="2301" max="2301" width="13.28515625" style="1110" customWidth="1"/>
    <col min="2302" max="2302" width="14" style="1110" customWidth="1"/>
    <col min="2303" max="2303" width="17.85546875" style="1110" customWidth="1"/>
    <col min="2304" max="2304" width="19.85546875" style="1110" customWidth="1"/>
    <col min="2305" max="2307" width="17.85546875" style="1110" customWidth="1"/>
    <col min="2308" max="2308" width="8.5703125" style="1110" customWidth="1"/>
    <col min="2309" max="2309" width="13.85546875" style="1110" customWidth="1"/>
    <col min="2310" max="2503" width="10.28515625" style="1110"/>
    <col min="2504" max="2504" width="2.85546875" style="1110" customWidth="1"/>
    <col min="2505" max="2554" width="10.28515625" style="1110"/>
    <col min="2555" max="2555" width="38.7109375" style="1110" customWidth="1"/>
    <col min="2556" max="2556" width="15.85546875" style="1110" customWidth="1"/>
    <col min="2557" max="2557" width="13.28515625" style="1110" customWidth="1"/>
    <col min="2558" max="2558" width="14" style="1110" customWidth="1"/>
    <col min="2559" max="2559" width="17.85546875" style="1110" customWidth="1"/>
    <col min="2560" max="2560" width="19.85546875" style="1110" customWidth="1"/>
    <col min="2561" max="2563" width="17.85546875" style="1110" customWidth="1"/>
    <col min="2564" max="2564" width="8.5703125" style="1110" customWidth="1"/>
    <col min="2565" max="2565" width="13.85546875" style="1110" customWidth="1"/>
    <col min="2566" max="2759" width="10.28515625" style="1110"/>
    <col min="2760" max="2760" width="2.85546875" style="1110" customWidth="1"/>
    <col min="2761" max="2810" width="10.28515625" style="1110"/>
    <col min="2811" max="2811" width="38.7109375" style="1110" customWidth="1"/>
    <col min="2812" max="2812" width="15.85546875" style="1110" customWidth="1"/>
    <col min="2813" max="2813" width="13.28515625" style="1110" customWidth="1"/>
    <col min="2814" max="2814" width="14" style="1110" customWidth="1"/>
    <col min="2815" max="2815" width="17.85546875" style="1110" customWidth="1"/>
    <col min="2816" max="2816" width="19.85546875" style="1110" customWidth="1"/>
    <col min="2817" max="2819" width="17.85546875" style="1110" customWidth="1"/>
    <col min="2820" max="2820" width="8.5703125" style="1110" customWidth="1"/>
    <col min="2821" max="2821" width="13.85546875" style="1110" customWidth="1"/>
    <col min="2822" max="3015" width="10.28515625" style="1110"/>
    <col min="3016" max="3016" width="2.85546875" style="1110" customWidth="1"/>
    <col min="3017" max="3066" width="10.28515625" style="1110"/>
    <col min="3067" max="3067" width="38.7109375" style="1110" customWidth="1"/>
    <col min="3068" max="3068" width="15.85546875" style="1110" customWidth="1"/>
    <col min="3069" max="3069" width="13.28515625" style="1110" customWidth="1"/>
    <col min="3070" max="3070" width="14" style="1110" customWidth="1"/>
    <col min="3071" max="3071" width="17.85546875" style="1110" customWidth="1"/>
    <col min="3072" max="3072" width="19.85546875" style="1110" customWidth="1"/>
    <col min="3073" max="3075" width="17.85546875" style="1110" customWidth="1"/>
    <col min="3076" max="3076" width="8.5703125" style="1110" customWidth="1"/>
    <col min="3077" max="3077" width="13.85546875" style="1110" customWidth="1"/>
    <col min="3078" max="3271" width="10.28515625" style="1110"/>
    <col min="3272" max="3272" width="2.85546875" style="1110" customWidth="1"/>
    <col min="3273" max="3322" width="10.28515625" style="1110"/>
    <col min="3323" max="3323" width="38.7109375" style="1110" customWidth="1"/>
    <col min="3324" max="3324" width="15.85546875" style="1110" customWidth="1"/>
    <col min="3325" max="3325" width="13.28515625" style="1110" customWidth="1"/>
    <col min="3326" max="3326" width="14" style="1110" customWidth="1"/>
    <col min="3327" max="3327" width="17.85546875" style="1110" customWidth="1"/>
    <col min="3328" max="3328" width="19.85546875" style="1110" customWidth="1"/>
    <col min="3329" max="3331" width="17.85546875" style="1110" customWidth="1"/>
    <col min="3332" max="3332" width="8.5703125" style="1110" customWidth="1"/>
    <col min="3333" max="3333" width="13.85546875" style="1110" customWidth="1"/>
    <col min="3334" max="3527" width="10.28515625" style="1110"/>
    <col min="3528" max="3528" width="2.85546875" style="1110" customWidth="1"/>
    <col min="3529" max="3578" width="10.28515625" style="1110"/>
    <col min="3579" max="3579" width="38.7109375" style="1110" customWidth="1"/>
    <col min="3580" max="3580" width="15.85546875" style="1110" customWidth="1"/>
    <col min="3581" max="3581" width="13.28515625" style="1110" customWidth="1"/>
    <col min="3582" max="3582" width="14" style="1110" customWidth="1"/>
    <col min="3583" max="3583" width="17.85546875" style="1110" customWidth="1"/>
    <col min="3584" max="3584" width="19.85546875" style="1110" customWidth="1"/>
    <col min="3585" max="3587" width="17.85546875" style="1110" customWidth="1"/>
    <col min="3588" max="3588" width="8.5703125" style="1110" customWidth="1"/>
    <col min="3589" max="3589" width="13.85546875" style="1110" customWidth="1"/>
    <col min="3590" max="3783" width="10.28515625" style="1110"/>
    <col min="3784" max="3784" width="2.85546875" style="1110" customWidth="1"/>
    <col min="3785" max="3834" width="10.28515625" style="1110"/>
    <col min="3835" max="3835" width="38.7109375" style="1110" customWidth="1"/>
    <col min="3836" max="3836" width="15.85546875" style="1110" customWidth="1"/>
    <col min="3837" max="3837" width="13.28515625" style="1110" customWidth="1"/>
    <col min="3838" max="3838" width="14" style="1110" customWidth="1"/>
    <col min="3839" max="3839" width="17.85546875" style="1110" customWidth="1"/>
    <col min="3840" max="3840" width="19.85546875" style="1110" customWidth="1"/>
    <col min="3841" max="3843" width="17.85546875" style="1110" customWidth="1"/>
    <col min="3844" max="3844" width="8.5703125" style="1110" customWidth="1"/>
    <col min="3845" max="3845" width="13.85546875" style="1110" customWidth="1"/>
    <col min="3846" max="4039" width="10.28515625" style="1110"/>
    <col min="4040" max="4040" width="2.85546875" style="1110" customWidth="1"/>
    <col min="4041" max="4090" width="10.28515625" style="1110"/>
    <col min="4091" max="4091" width="38.7109375" style="1110" customWidth="1"/>
    <col min="4092" max="4092" width="15.85546875" style="1110" customWidth="1"/>
    <col min="4093" max="4093" width="13.28515625" style="1110" customWidth="1"/>
    <col min="4094" max="4094" width="14" style="1110" customWidth="1"/>
    <col min="4095" max="4095" width="17.85546875" style="1110" customWidth="1"/>
    <col min="4096" max="4096" width="19.85546875" style="1110" customWidth="1"/>
    <col min="4097" max="4099" width="17.85546875" style="1110" customWidth="1"/>
    <col min="4100" max="4100" width="8.5703125" style="1110" customWidth="1"/>
    <col min="4101" max="4101" width="13.85546875" style="1110" customWidth="1"/>
    <col min="4102" max="4295" width="10.28515625" style="1110"/>
    <col min="4296" max="4296" width="2.85546875" style="1110" customWidth="1"/>
    <col min="4297" max="4346" width="10.28515625" style="1110"/>
    <col min="4347" max="4347" width="38.7109375" style="1110" customWidth="1"/>
    <col min="4348" max="4348" width="15.85546875" style="1110" customWidth="1"/>
    <col min="4349" max="4349" width="13.28515625" style="1110" customWidth="1"/>
    <col min="4350" max="4350" width="14" style="1110" customWidth="1"/>
    <col min="4351" max="4351" width="17.85546875" style="1110" customWidth="1"/>
    <col min="4352" max="4352" width="19.85546875" style="1110" customWidth="1"/>
    <col min="4353" max="4355" width="17.85546875" style="1110" customWidth="1"/>
    <col min="4356" max="4356" width="8.5703125" style="1110" customWidth="1"/>
    <col min="4357" max="4357" width="13.85546875" style="1110" customWidth="1"/>
    <col min="4358" max="4551" width="10.28515625" style="1110"/>
    <col min="4552" max="4552" width="2.85546875" style="1110" customWidth="1"/>
    <col min="4553" max="4602" width="10.28515625" style="1110"/>
    <col min="4603" max="4603" width="38.7109375" style="1110" customWidth="1"/>
    <col min="4604" max="4604" width="15.85546875" style="1110" customWidth="1"/>
    <col min="4605" max="4605" width="13.28515625" style="1110" customWidth="1"/>
    <col min="4606" max="4606" width="14" style="1110" customWidth="1"/>
    <col min="4607" max="4607" width="17.85546875" style="1110" customWidth="1"/>
    <col min="4608" max="4608" width="19.85546875" style="1110" customWidth="1"/>
    <col min="4609" max="4611" width="17.85546875" style="1110" customWidth="1"/>
    <col min="4612" max="4612" width="8.5703125" style="1110" customWidth="1"/>
    <col min="4613" max="4613" width="13.85546875" style="1110" customWidth="1"/>
    <col min="4614" max="4807" width="10.28515625" style="1110"/>
    <col min="4808" max="4808" width="2.85546875" style="1110" customWidth="1"/>
    <col min="4809" max="4858" width="10.28515625" style="1110"/>
    <col min="4859" max="4859" width="38.7109375" style="1110" customWidth="1"/>
    <col min="4860" max="4860" width="15.85546875" style="1110" customWidth="1"/>
    <col min="4861" max="4861" width="13.28515625" style="1110" customWidth="1"/>
    <col min="4862" max="4862" width="14" style="1110" customWidth="1"/>
    <col min="4863" max="4863" width="17.85546875" style="1110" customWidth="1"/>
    <col min="4864" max="4864" width="19.85546875" style="1110" customWidth="1"/>
    <col min="4865" max="4867" width="17.85546875" style="1110" customWidth="1"/>
    <col min="4868" max="4868" width="8.5703125" style="1110" customWidth="1"/>
    <col min="4869" max="4869" width="13.85546875" style="1110" customWidth="1"/>
    <col min="4870" max="5063" width="10.28515625" style="1110"/>
    <col min="5064" max="5064" width="2.85546875" style="1110" customWidth="1"/>
    <col min="5065" max="5114" width="10.28515625" style="1110"/>
    <col min="5115" max="5115" width="38.7109375" style="1110" customWidth="1"/>
    <col min="5116" max="5116" width="15.85546875" style="1110" customWidth="1"/>
    <col min="5117" max="5117" width="13.28515625" style="1110" customWidth="1"/>
    <col min="5118" max="5118" width="14" style="1110" customWidth="1"/>
    <col min="5119" max="5119" width="17.85546875" style="1110" customWidth="1"/>
    <col min="5120" max="5120" width="19.85546875" style="1110" customWidth="1"/>
    <col min="5121" max="5123" width="17.85546875" style="1110" customWidth="1"/>
    <col min="5124" max="5124" width="8.5703125" style="1110" customWidth="1"/>
    <col min="5125" max="5125" width="13.85546875" style="1110" customWidth="1"/>
    <col min="5126" max="5319" width="10.28515625" style="1110"/>
    <col min="5320" max="5320" width="2.85546875" style="1110" customWidth="1"/>
    <col min="5321" max="5370" width="10.28515625" style="1110"/>
    <col min="5371" max="5371" width="38.7109375" style="1110" customWidth="1"/>
    <col min="5372" max="5372" width="15.85546875" style="1110" customWidth="1"/>
    <col min="5373" max="5373" width="13.28515625" style="1110" customWidth="1"/>
    <col min="5374" max="5374" width="14" style="1110" customWidth="1"/>
    <col min="5375" max="5375" width="17.85546875" style="1110" customWidth="1"/>
    <col min="5376" max="5376" width="19.85546875" style="1110" customWidth="1"/>
    <col min="5377" max="5379" width="17.85546875" style="1110" customWidth="1"/>
    <col min="5380" max="5380" width="8.5703125" style="1110" customWidth="1"/>
    <col min="5381" max="5381" width="13.85546875" style="1110" customWidth="1"/>
    <col min="5382" max="5575" width="10.28515625" style="1110"/>
    <col min="5576" max="5576" width="2.85546875" style="1110" customWidth="1"/>
    <col min="5577" max="5626" width="10.28515625" style="1110"/>
    <col min="5627" max="5627" width="38.7109375" style="1110" customWidth="1"/>
    <col min="5628" max="5628" width="15.85546875" style="1110" customWidth="1"/>
    <col min="5629" max="5629" width="13.28515625" style="1110" customWidth="1"/>
    <col min="5630" max="5630" width="14" style="1110" customWidth="1"/>
    <col min="5631" max="5631" width="17.85546875" style="1110" customWidth="1"/>
    <col min="5632" max="5632" width="19.85546875" style="1110" customWidth="1"/>
    <col min="5633" max="5635" width="17.85546875" style="1110" customWidth="1"/>
    <col min="5636" max="5636" width="8.5703125" style="1110" customWidth="1"/>
    <col min="5637" max="5637" width="13.85546875" style="1110" customWidth="1"/>
    <col min="5638" max="5831" width="10.28515625" style="1110"/>
    <col min="5832" max="5832" width="2.85546875" style="1110" customWidth="1"/>
    <col min="5833" max="5882" width="10.28515625" style="1110"/>
    <col min="5883" max="5883" width="38.7109375" style="1110" customWidth="1"/>
    <col min="5884" max="5884" width="15.85546875" style="1110" customWidth="1"/>
    <col min="5885" max="5885" width="13.28515625" style="1110" customWidth="1"/>
    <col min="5886" max="5886" width="14" style="1110" customWidth="1"/>
    <col min="5887" max="5887" width="17.85546875" style="1110" customWidth="1"/>
    <col min="5888" max="5888" width="19.85546875" style="1110" customWidth="1"/>
    <col min="5889" max="5891" width="17.85546875" style="1110" customWidth="1"/>
    <col min="5892" max="5892" width="8.5703125" style="1110" customWidth="1"/>
    <col min="5893" max="5893" width="13.85546875" style="1110" customWidth="1"/>
    <col min="5894" max="6087" width="10.28515625" style="1110"/>
    <col min="6088" max="6088" width="2.85546875" style="1110" customWidth="1"/>
    <col min="6089" max="6138" width="10.28515625" style="1110"/>
    <col min="6139" max="6139" width="38.7109375" style="1110" customWidth="1"/>
    <col min="6140" max="6140" width="15.85546875" style="1110" customWidth="1"/>
    <col min="6141" max="6141" width="13.28515625" style="1110" customWidth="1"/>
    <col min="6142" max="6142" width="14" style="1110" customWidth="1"/>
    <col min="6143" max="6143" width="17.85546875" style="1110" customWidth="1"/>
    <col min="6144" max="6144" width="19.85546875" style="1110" customWidth="1"/>
    <col min="6145" max="6147" width="17.85546875" style="1110" customWidth="1"/>
    <col min="6148" max="6148" width="8.5703125" style="1110" customWidth="1"/>
    <col min="6149" max="6149" width="13.85546875" style="1110" customWidth="1"/>
    <col min="6150" max="6343" width="10.28515625" style="1110"/>
    <col min="6344" max="6344" width="2.85546875" style="1110" customWidth="1"/>
    <col min="6345" max="6394" width="10.28515625" style="1110"/>
    <col min="6395" max="6395" width="38.7109375" style="1110" customWidth="1"/>
    <col min="6396" max="6396" width="15.85546875" style="1110" customWidth="1"/>
    <col min="6397" max="6397" width="13.28515625" style="1110" customWidth="1"/>
    <col min="6398" max="6398" width="14" style="1110" customWidth="1"/>
    <col min="6399" max="6399" width="17.85546875" style="1110" customWidth="1"/>
    <col min="6400" max="6400" width="19.85546875" style="1110" customWidth="1"/>
    <col min="6401" max="6403" width="17.85546875" style="1110" customWidth="1"/>
    <col min="6404" max="6404" width="8.5703125" style="1110" customWidth="1"/>
    <col min="6405" max="6405" width="13.85546875" style="1110" customWidth="1"/>
    <col min="6406" max="6599" width="10.28515625" style="1110"/>
    <col min="6600" max="6600" width="2.85546875" style="1110" customWidth="1"/>
    <col min="6601" max="6650" width="10.28515625" style="1110"/>
    <col min="6651" max="6651" width="38.7109375" style="1110" customWidth="1"/>
    <col min="6652" max="6652" width="15.85546875" style="1110" customWidth="1"/>
    <col min="6653" max="6653" width="13.28515625" style="1110" customWidth="1"/>
    <col min="6654" max="6654" width="14" style="1110" customWidth="1"/>
    <col min="6655" max="6655" width="17.85546875" style="1110" customWidth="1"/>
    <col min="6656" max="6656" width="19.85546875" style="1110" customWidth="1"/>
    <col min="6657" max="6659" width="17.85546875" style="1110" customWidth="1"/>
    <col min="6660" max="6660" width="8.5703125" style="1110" customWidth="1"/>
    <col min="6661" max="6661" width="13.85546875" style="1110" customWidth="1"/>
    <col min="6662" max="6855" width="10.28515625" style="1110"/>
    <col min="6856" max="6856" width="2.85546875" style="1110" customWidth="1"/>
    <col min="6857" max="6906" width="10.28515625" style="1110"/>
    <col min="6907" max="6907" width="38.7109375" style="1110" customWidth="1"/>
    <col min="6908" max="6908" width="15.85546875" style="1110" customWidth="1"/>
    <col min="6909" max="6909" width="13.28515625" style="1110" customWidth="1"/>
    <col min="6910" max="6910" width="14" style="1110" customWidth="1"/>
    <col min="6911" max="6911" width="17.85546875" style="1110" customWidth="1"/>
    <col min="6912" max="6912" width="19.85546875" style="1110" customWidth="1"/>
    <col min="6913" max="6915" width="17.85546875" style="1110" customWidth="1"/>
    <col min="6916" max="6916" width="8.5703125" style="1110" customWidth="1"/>
    <col min="6917" max="6917" width="13.85546875" style="1110" customWidth="1"/>
    <col min="6918" max="7111" width="10.28515625" style="1110"/>
    <col min="7112" max="7112" width="2.85546875" style="1110" customWidth="1"/>
    <col min="7113" max="7162" width="10.28515625" style="1110"/>
    <col min="7163" max="7163" width="38.7109375" style="1110" customWidth="1"/>
    <col min="7164" max="7164" width="15.85546875" style="1110" customWidth="1"/>
    <col min="7165" max="7165" width="13.28515625" style="1110" customWidth="1"/>
    <col min="7166" max="7166" width="14" style="1110" customWidth="1"/>
    <col min="7167" max="7167" width="17.85546875" style="1110" customWidth="1"/>
    <col min="7168" max="7168" width="19.85546875" style="1110" customWidth="1"/>
    <col min="7169" max="7171" width="17.85546875" style="1110" customWidth="1"/>
    <col min="7172" max="7172" width="8.5703125" style="1110" customWidth="1"/>
    <col min="7173" max="7173" width="13.85546875" style="1110" customWidth="1"/>
    <col min="7174" max="7367" width="10.28515625" style="1110"/>
    <col min="7368" max="7368" width="2.85546875" style="1110" customWidth="1"/>
    <col min="7369" max="7418" width="10.28515625" style="1110"/>
    <col min="7419" max="7419" width="38.7109375" style="1110" customWidth="1"/>
    <col min="7420" max="7420" width="15.85546875" style="1110" customWidth="1"/>
    <col min="7421" max="7421" width="13.28515625" style="1110" customWidth="1"/>
    <col min="7422" max="7422" width="14" style="1110" customWidth="1"/>
    <col min="7423" max="7423" width="17.85546875" style="1110" customWidth="1"/>
    <col min="7424" max="7424" width="19.85546875" style="1110" customWidth="1"/>
    <col min="7425" max="7427" width="17.85546875" style="1110" customWidth="1"/>
    <col min="7428" max="7428" width="8.5703125" style="1110" customWidth="1"/>
    <col min="7429" max="7429" width="13.85546875" style="1110" customWidth="1"/>
    <col min="7430" max="7623" width="10.28515625" style="1110"/>
    <col min="7624" max="7624" width="2.85546875" style="1110" customWidth="1"/>
    <col min="7625" max="7674" width="10.28515625" style="1110"/>
    <col min="7675" max="7675" width="38.7109375" style="1110" customWidth="1"/>
    <col min="7676" max="7676" width="15.85546875" style="1110" customWidth="1"/>
    <col min="7677" max="7677" width="13.28515625" style="1110" customWidth="1"/>
    <col min="7678" max="7678" width="14" style="1110" customWidth="1"/>
    <col min="7679" max="7679" width="17.85546875" style="1110" customWidth="1"/>
    <col min="7680" max="7680" width="19.85546875" style="1110" customWidth="1"/>
    <col min="7681" max="7683" width="17.85546875" style="1110" customWidth="1"/>
    <col min="7684" max="7684" width="8.5703125" style="1110" customWidth="1"/>
    <col min="7685" max="7685" width="13.85546875" style="1110" customWidth="1"/>
    <col min="7686" max="7879" width="10.28515625" style="1110"/>
    <col min="7880" max="7880" width="2.85546875" style="1110" customWidth="1"/>
    <col min="7881" max="7930" width="10.28515625" style="1110"/>
    <col min="7931" max="7931" width="38.7109375" style="1110" customWidth="1"/>
    <col min="7932" max="7932" width="15.85546875" style="1110" customWidth="1"/>
    <col min="7933" max="7933" width="13.28515625" style="1110" customWidth="1"/>
    <col min="7934" max="7934" width="14" style="1110" customWidth="1"/>
    <col min="7935" max="7935" width="17.85546875" style="1110" customWidth="1"/>
    <col min="7936" max="7936" width="19.85546875" style="1110" customWidth="1"/>
    <col min="7937" max="7939" width="17.85546875" style="1110" customWidth="1"/>
    <col min="7940" max="7940" width="8.5703125" style="1110" customWidth="1"/>
    <col min="7941" max="7941" width="13.85546875" style="1110" customWidth="1"/>
    <col min="7942" max="8135" width="10.28515625" style="1110"/>
    <col min="8136" max="8136" width="2.85546875" style="1110" customWidth="1"/>
    <col min="8137" max="8186" width="10.28515625" style="1110"/>
    <col min="8187" max="8187" width="38.7109375" style="1110" customWidth="1"/>
    <col min="8188" max="8188" width="15.85546875" style="1110" customWidth="1"/>
    <col min="8189" max="8189" width="13.28515625" style="1110" customWidth="1"/>
    <col min="8190" max="8190" width="14" style="1110" customWidth="1"/>
    <col min="8191" max="8191" width="17.85546875" style="1110" customWidth="1"/>
    <col min="8192" max="8192" width="19.85546875" style="1110" customWidth="1"/>
    <col min="8193" max="8195" width="17.85546875" style="1110" customWidth="1"/>
    <col min="8196" max="8196" width="8.5703125" style="1110" customWidth="1"/>
    <col min="8197" max="8197" width="13.85546875" style="1110" customWidth="1"/>
    <col min="8198" max="8391" width="10.28515625" style="1110"/>
    <col min="8392" max="8392" width="2.85546875" style="1110" customWidth="1"/>
    <col min="8393" max="8442" width="10.28515625" style="1110"/>
    <col min="8443" max="8443" width="38.7109375" style="1110" customWidth="1"/>
    <col min="8444" max="8444" width="15.85546875" style="1110" customWidth="1"/>
    <col min="8445" max="8445" width="13.28515625" style="1110" customWidth="1"/>
    <col min="8446" max="8446" width="14" style="1110" customWidth="1"/>
    <col min="8447" max="8447" width="17.85546875" style="1110" customWidth="1"/>
    <col min="8448" max="8448" width="19.85546875" style="1110" customWidth="1"/>
    <col min="8449" max="8451" width="17.85546875" style="1110" customWidth="1"/>
    <col min="8452" max="8452" width="8.5703125" style="1110" customWidth="1"/>
    <col min="8453" max="8453" width="13.85546875" style="1110" customWidth="1"/>
    <col min="8454" max="8647" width="10.28515625" style="1110"/>
    <col min="8648" max="8648" width="2.85546875" style="1110" customWidth="1"/>
    <col min="8649" max="8698" width="10.28515625" style="1110"/>
    <col min="8699" max="8699" width="38.7109375" style="1110" customWidth="1"/>
    <col min="8700" max="8700" width="15.85546875" style="1110" customWidth="1"/>
    <col min="8701" max="8701" width="13.28515625" style="1110" customWidth="1"/>
    <col min="8702" max="8702" width="14" style="1110" customWidth="1"/>
    <col min="8703" max="8703" width="17.85546875" style="1110" customWidth="1"/>
    <col min="8704" max="8704" width="19.85546875" style="1110" customWidth="1"/>
    <col min="8705" max="8707" width="17.85546875" style="1110" customWidth="1"/>
    <col min="8708" max="8708" width="8.5703125" style="1110" customWidth="1"/>
    <col min="8709" max="8709" width="13.85546875" style="1110" customWidth="1"/>
    <col min="8710" max="8903" width="10.28515625" style="1110"/>
    <col min="8904" max="8904" width="2.85546875" style="1110" customWidth="1"/>
    <col min="8905" max="8954" width="10.28515625" style="1110"/>
    <col min="8955" max="8955" width="38.7109375" style="1110" customWidth="1"/>
    <col min="8956" max="8956" width="15.85546875" style="1110" customWidth="1"/>
    <col min="8957" max="8957" width="13.28515625" style="1110" customWidth="1"/>
    <col min="8958" max="8958" width="14" style="1110" customWidth="1"/>
    <col min="8959" max="8959" width="17.85546875" style="1110" customWidth="1"/>
    <col min="8960" max="8960" width="19.85546875" style="1110" customWidth="1"/>
    <col min="8961" max="8963" width="17.85546875" style="1110" customWidth="1"/>
    <col min="8964" max="8964" width="8.5703125" style="1110" customWidth="1"/>
    <col min="8965" max="8965" width="13.85546875" style="1110" customWidth="1"/>
    <col min="8966" max="9159" width="10.28515625" style="1110"/>
    <col min="9160" max="9160" width="2.85546875" style="1110" customWidth="1"/>
    <col min="9161" max="9210" width="10.28515625" style="1110"/>
    <col min="9211" max="9211" width="38.7109375" style="1110" customWidth="1"/>
    <col min="9212" max="9212" width="15.85546875" style="1110" customWidth="1"/>
    <col min="9213" max="9213" width="13.28515625" style="1110" customWidth="1"/>
    <col min="9214" max="9214" width="14" style="1110" customWidth="1"/>
    <col min="9215" max="9215" width="17.85546875" style="1110" customWidth="1"/>
    <col min="9216" max="9216" width="19.85546875" style="1110" customWidth="1"/>
    <col min="9217" max="9219" width="17.85546875" style="1110" customWidth="1"/>
    <col min="9220" max="9220" width="8.5703125" style="1110" customWidth="1"/>
    <col min="9221" max="9221" width="13.85546875" style="1110" customWidth="1"/>
    <col min="9222" max="9415" width="10.28515625" style="1110"/>
    <col min="9416" max="9416" width="2.85546875" style="1110" customWidth="1"/>
    <col min="9417" max="9466" width="10.28515625" style="1110"/>
    <col min="9467" max="9467" width="38.7109375" style="1110" customWidth="1"/>
    <col min="9468" max="9468" width="15.85546875" style="1110" customWidth="1"/>
    <col min="9469" max="9469" width="13.28515625" style="1110" customWidth="1"/>
    <col min="9470" max="9470" width="14" style="1110" customWidth="1"/>
    <col min="9471" max="9471" width="17.85546875" style="1110" customWidth="1"/>
    <col min="9472" max="9472" width="19.85546875" style="1110" customWidth="1"/>
    <col min="9473" max="9475" width="17.85546875" style="1110" customWidth="1"/>
    <col min="9476" max="9476" width="8.5703125" style="1110" customWidth="1"/>
    <col min="9477" max="9477" width="13.85546875" style="1110" customWidth="1"/>
    <col min="9478" max="9671" width="10.28515625" style="1110"/>
    <col min="9672" max="9672" width="2.85546875" style="1110" customWidth="1"/>
    <col min="9673" max="9722" width="10.28515625" style="1110"/>
    <col min="9723" max="9723" width="38.7109375" style="1110" customWidth="1"/>
    <col min="9724" max="9724" width="15.85546875" style="1110" customWidth="1"/>
    <col min="9725" max="9725" width="13.28515625" style="1110" customWidth="1"/>
    <col min="9726" max="9726" width="14" style="1110" customWidth="1"/>
    <col min="9727" max="9727" width="17.85546875" style="1110" customWidth="1"/>
    <col min="9728" max="9728" width="19.85546875" style="1110" customWidth="1"/>
    <col min="9729" max="9731" width="17.85546875" style="1110" customWidth="1"/>
    <col min="9732" max="9732" width="8.5703125" style="1110" customWidth="1"/>
    <col min="9733" max="9733" width="13.85546875" style="1110" customWidth="1"/>
    <col min="9734" max="9927" width="10.28515625" style="1110"/>
    <col min="9928" max="9928" width="2.85546875" style="1110" customWidth="1"/>
    <col min="9929" max="9978" width="10.28515625" style="1110"/>
    <col min="9979" max="9979" width="38.7109375" style="1110" customWidth="1"/>
    <col min="9980" max="9980" width="15.85546875" style="1110" customWidth="1"/>
    <col min="9981" max="9981" width="13.28515625" style="1110" customWidth="1"/>
    <col min="9982" max="9982" width="14" style="1110" customWidth="1"/>
    <col min="9983" max="9983" width="17.85546875" style="1110" customWidth="1"/>
    <col min="9984" max="9984" width="19.85546875" style="1110" customWidth="1"/>
    <col min="9985" max="9987" width="17.85546875" style="1110" customWidth="1"/>
    <col min="9988" max="9988" width="8.5703125" style="1110" customWidth="1"/>
    <col min="9989" max="9989" width="13.85546875" style="1110" customWidth="1"/>
    <col min="9990" max="10183" width="10.28515625" style="1110"/>
    <col min="10184" max="10184" width="2.85546875" style="1110" customWidth="1"/>
    <col min="10185" max="10234" width="10.28515625" style="1110"/>
    <col min="10235" max="10235" width="38.7109375" style="1110" customWidth="1"/>
    <col min="10236" max="10236" width="15.85546875" style="1110" customWidth="1"/>
    <col min="10237" max="10237" width="13.28515625" style="1110" customWidth="1"/>
    <col min="10238" max="10238" width="14" style="1110" customWidth="1"/>
    <col min="10239" max="10239" width="17.85546875" style="1110" customWidth="1"/>
    <col min="10240" max="10240" width="19.85546875" style="1110" customWidth="1"/>
    <col min="10241" max="10243" width="17.85546875" style="1110" customWidth="1"/>
    <col min="10244" max="10244" width="8.5703125" style="1110" customWidth="1"/>
    <col min="10245" max="10245" width="13.85546875" style="1110" customWidth="1"/>
    <col min="10246" max="10439" width="10.28515625" style="1110"/>
    <col min="10440" max="10440" width="2.85546875" style="1110" customWidth="1"/>
    <col min="10441" max="10490" width="10.28515625" style="1110"/>
    <col min="10491" max="10491" width="38.7109375" style="1110" customWidth="1"/>
    <col min="10492" max="10492" width="15.85546875" style="1110" customWidth="1"/>
    <col min="10493" max="10493" width="13.28515625" style="1110" customWidth="1"/>
    <col min="10494" max="10494" width="14" style="1110" customWidth="1"/>
    <col min="10495" max="10495" width="17.85546875" style="1110" customWidth="1"/>
    <col min="10496" max="10496" width="19.85546875" style="1110" customWidth="1"/>
    <col min="10497" max="10499" width="17.85546875" style="1110" customWidth="1"/>
    <col min="10500" max="10500" width="8.5703125" style="1110" customWidth="1"/>
    <col min="10501" max="10501" width="13.85546875" style="1110" customWidth="1"/>
    <col min="10502" max="10695" width="10.28515625" style="1110"/>
    <col min="10696" max="10696" width="2.85546875" style="1110" customWidth="1"/>
    <col min="10697" max="10746" width="10.28515625" style="1110"/>
    <col min="10747" max="10747" width="38.7109375" style="1110" customWidth="1"/>
    <col min="10748" max="10748" width="15.85546875" style="1110" customWidth="1"/>
    <col min="10749" max="10749" width="13.28515625" style="1110" customWidth="1"/>
    <col min="10750" max="10750" width="14" style="1110" customWidth="1"/>
    <col min="10751" max="10751" width="17.85546875" style="1110" customWidth="1"/>
    <col min="10752" max="10752" width="19.85546875" style="1110" customWidth="1"/>
    <col min="10753" max="10755" width="17.85546875" style="1110" customWidth="1"/>
    <col min="10756" max="10756" width="8.5703125" style="1110" customWidth="1"/>
    <col min="10757" max="10757" width="13.85546875" style="1110" customWidth="1"/>
    <col min="10758" max="10951" width="10.28515625" style="1110"/>
    <col min="10952" max="10952" width="2.85546875" style="1110" customWidth="1"/>
    <col min="10953" max="11002" width="10.28515625" style="1110"/>
    <col min="11003" max="11003" width="38.7109375" style="1110" customWidth="1"/>
    <col min="11004" max="11004" width="15.85546875" style="1110" customWidth="1"/>
    <col min="11005" max="11005" width="13.28515625" style="1110" customWidth="1"/>
    <col min="11006" max="11006" width="14" style="1110" customWidth="1"/>
    <col min="11007" max="11007" width="17.85546875" style="1110" customWidth="1"/>
    <col min="11008" max="11008" width="19.85546875" style="1110" customWidth="1"/>
    <col min="11009" max="11011" width="17.85546875" style="1110" customWidth="1"/>
    <col min="11012" max="11012" width="8.5703125" style="1110" customWidth="1"/>
    <col min="11013" max="11013" width="13.85546875" style="1110" customWidth="1"/>
    <col min="11014" max="11207" width="10.28515625" style="1110"/>
    <col min="11208" max="11208" width="2.85546875" style="1110" customWidth="1"/>
    <col min="11209" max="11258" width="10.28515625" style="1110"/>
    <col min="11259" max="11259" width="38.7109375" style="1110" customWidth="1"/>
    <col min="11260" max="11260" width="15.85546875" style="1110" customWidth="1"/>
    <col min="11261" max="11261" width="13.28515625" style="1110" customWidth="1"/>
    <col min="11262" max="11262" width="14" style="1110" customWidth="1"/>
    <col min="11263" max="11263" width="17.85546875" style="1110" customWidth="1"/>
    <col min="11264" max="11264" width="19.85546875" style="1110" customWidth="1"/>
    <col min="11265" max="11267" width="17.85546875" style="1110" customWidth="1"/>
    <col min="11268" max="11268" width="8.5703125" style="1110" customWidth="1"/>
    <col min="11269" max="11269" width="13.85546875" style="1110" customWidth="1"/>
    <col min="11270" max="11463" width="10.28515625" style="1110"/>
    <col min="11464" max="11464" width="2.85546875" style="1110" customWidth="1"/>
    <col min="11465" max="11514" width="10.28515625" style="1110"/>
    <col min="11515" max="11515" width="38.7109375" style="1110" customWidth="1"/>
    <col min="11516" max="11516" width="15.85546875" style="1110" customWidth="1"/>
    <col min="11517" max="11517" width="13.28515625" style="1110" customWidth="1"/>
    <col min="11518" max="11518" width="14" style="1110" customWidth="1"/>
    <col min="11519" max="11519" width="17.85546875" style="1110" customWidth="1"/>
    <col min="11520" max="11520" width="19.85546875" style="1110" customWidth="1"/>
    <col min="11521" max="11523" width="17.85546875" style="1110" customWidth="1"/>
    <col min="11524" max="11524" width="8.5703125" style="1110" customWidth="1"/>
    <col min="11525" max="11525" width="13.85546875" style="1110" customWidth="1"/>
    <col min="11526" max="11719" width="10.28515625" style="1110"/>
    <col min="11720" max="11720" width="2.85546875" style="1110" customWidth="1"/>
    <col min="11721" max="11770" width="10.28515625" style="1110"/>
    <col min="11771" max="11771" width="38.7109375" style="1110" customWidth="1"/>
    <col min="11772" max="11772" width="15.85546875" style="1110" customWidth="1"/>
    <col min="11773" max="11773" width="13.28515625" style="1110" customWidth="1"/>
    <col min="11774" max="11774" width="14" style="1110" customWidth="1"/>
    <col min="11775" max="11775" width="17.85546875" style="1110" customWidth="1"/>
    <col min="11776" max="11776" width="19.85546875" style="1110" customWidth="1"/>
    <col min="11777" max="11779" width="17.85546875" style="1110" customWidth="1"/>
    <col min="11780" max="11780" width="8.5703125" style="1110" customWidth="1"/>
    <col min="11781" max="11781" width="13.85546875" style="1110" customWidth="1"/>
    <col min="11782" max="11975" width="10.28515625" style="1110"/>
    <col min="11976" max="11976" width="2.85546875" style="1110" customWidth="1"/>
    <col min="11977" max="12026" width="10.28515625" style="1110"/>
    <col min="12027" max="12027" width="38.7109375" style="1110" customWidth="1"/>
    <col min="12028" max="12028" width="15.85546875" style="1110" customWidth="1"/>
    <col min="12029" max="12029" width="13.28515625" style="1110" customWidth="1"/>
    <col min="12030" max="12030" width="14" style="1110" customWidth="1"/>
    <col min="12031" max="12031" width="17.85546875" style="1110" customWidth="1"/>
    <col min="12032" max="12032" width="19.85546875" style="1110" customWidth="1"/>
    <col min="12033" max="12035" width="17.85546875" style="1110" customWidth="1"/>
    <col min="12036" max="12036" width="8.5703125" style="1110" customWidth="1"/>
    <col min="12037" max="12037" width="13.85546875" style="1110" customWidth="1"/>
    <col min="12038" max="12231" width="10.28515625" style="1110"/>
    <col min="12232" max="12232" width="2.85546875" style="1110" customWidth="1"/>
    <col min="12233" max="12282" width="10.28515625" style="1110"/>
    <col min="12283" max="12283" width="38.7109375" style="1110" customWidth="1"/>
    <col min="12284" max="12284" width="15.85546875" style="1110" customWidth="1"/>
    <col min="12285" max="12285" width="13.28515625" style="1110" customWidth="1"/>
    <col min="12286" max="12286" width="14" style="1110" customWidth="1"/>
    <col min="12287" max="12287" width="17.85546875" style="1110" customWidth="1"/>
    <col min="12288" max="12288" width="19.85546875" style="1110" customWidth="1"/>
    <col min="12289" max="12291" width="17.85546875" style="1110" customWidth="1"/>
    <col min="12292" max="12292" width="8.5703125" style="1110" customWidth="1"/>
    <col min="12293" max="12293" width="13.85546875" style="1110" customWidth="1"/>
    <col min="12294" max="12487" width="10.28515625" style="1110"/>
    <col min="12488" max="12488" width="2.85546875" style="1110" customWidth="1"/>
    <col min="12489" max="12538" width="10.28515625" style="1110"/>
    <col min="12539" max="12539" width="38.7109375" style="1110" customWidth="1"/>
    <col min="12540" max="12540" width="15.85546875" style="1110" customWidth="1"/>
    <col min="12541" max="12541" width="13.28515625" style="1110" customWidth="1"/>
    <col min="12542" max="12542" width="14" style="1110" customWidth="1"/>
    <col min="12543" max="12543" width="17.85546875" style="1110" customWidth="1"/>
    <col min="12544" max="12544" width="19.85546875" style="1110" customWidth="1"/>
    <col min="12545" max="12547" width="17.85546875" style="1110" customWidth="1"/>
    <col min="12548" max="12548" width="8.5703125" style="1110" customWidth="1"/>
    <col min="12549" max="12549" width="13.85546875" style="1110" customWidth="1"/>
    <col min="12550" max="12743" width="10.28515625" style="1110"/>
    <col min="12744" max="12744" width="2.85546875" style="1110" customWidth="1"/>
    <col min="12745" max="12794" width="10.28515625" style="1110"/>
    <col min="12795" max="12795" width="38.7109375" style="1110" customWidth="1"/>
    <col min="12796" max="12796" width="15.85546875" style="1110" customWidth="1"/>
    <col min="12797" max="12797" width="13.28515625" style="1110" customWidth="1"/>
    <col min="12798" max="12798" width="14" style="1110" customWidth="1"/>
    <col min="12799" max="12799" width="17.85546875" style="1110" customWidth="1"/>
    <col min="12800" max="12800" width="19.85546875" style="1110" customWidth="1"/>
    <col min="12801" max="12803" width="17.85546875" style="1110" customWidth="1"/>
    <col min="12804" max="12804" width="8.5703125" style="1110" customWidth="1"/>
    <col min="12805" max="12805" width="13.85546875" style="1110" customWidth="1"/>
    <col min="12806" max="12999" width="10.28515625" style="1110"/>
    <col min="13000" max="13000" width="2.85546875" style="1110" customWidth="1"/>
    <col min="13001" max="13050" width="10.28515625" style="1110"/>
    <col min="13051" max="13051" width="38.7109375" style="1110" customWidth="1"/>
    <col min="13052" max="13052" width="15.85546875" style="1110" customWidth="1"/>
    <col min="13053" max="13053" width="13.28515625" style="1110" customWidth="1"/>
    <col min="13054" max="13054" width="14" style="1110" customWidth="1"/>
    <col min="13055" max="13055" width="17.85546875" style="1110" customWidth="1"/>
    <col min="13056" max="13056" width="19.85546875" style="1110" customWidth="1"/>
    <col min="13057" max="13059" width="17.85546875" style="1110" customWidth="1"/>
    <col min="13060" max="13060" width="8.5703125" style="1110" customWidth="1"/>
    <col min="13061" max="13061" width="13.85546875" style="1110" customWidth="1"/>
    <col min="13062" max="13255" width="10.28515625" style="1110"/>
    <col min="13256" max="13256" width="2.85546875" style="1110" customWidth="1"/>
    <col min="13257" max="13306" width="10.28515625" style="1110"/>
    <col min="13307" max="13307" width="38.7109375" style="1110" customWidth="1"/>
    <col min="13308" max="13308" width="15.85546875" style="1110" customWidth="1"/>
    <col min="13309" max="13309" width="13.28515625" style="1110" customWidth="1"/>
    <col min="13310" max="13310" width="14" style="1110" customWidth="1"/>
    <col min="13311" max="13311" width="17.85546875" style="1110" customWidth="1"/>
    <col min="13312" max="13312" width="19.85546875" style="1110" customWidth="1"/>
    <col min="13313" max="13315" width="17.85546875" style="1110" customWidth="1"/>
    <col min="13316" max="13316" width="8.5703125" style="1110" customWidth="1"/>
    <col min="13317" max="13317" width="13.85546875" style="1110" customWidth="1"/>
    <col min="13318" max="13511" width="10.28515625" style="1110"/>
    <col min="13512" max="13512" width="2.85546875" style="1110" customWidth="1"/>
    <col min="13513" max="13562" width="10.28515625" style="1110"/>
    <col min="13563" max="13563" width="38.7109375" style="1110" customWidth="1"/>
    <col min="13564" max="13564" width="15.85546875" style="1110" customWidth="1"/>
    <col min="13565" max="13565" width="13.28515625" style="1110" customWidth="1"/>
    <col min="13566" max="13566" width="14" style="1110" customWidth="1"/>
    <col min="13567" max="13567" width="17.85546875" style="1110" customWidth="1"/>
    <col min="13568" max="13568" width="19.85546875" style="1110" customWidth="1"/>
    <col min="13569" max="13571" width="17.85546875" style="1110" customWidth="1"/>
    <col min="13572" max="13572" width="8.5703125" style="1110" customWidth="1"/>
    <col min="13573" max="13573" width="13.85546875" style="1110" customWidth="1"/>
    <col min="13574" max="13767" width="10.28515625" style="1110"/>
    <col min="13768" max="13768" width="2.85546875" style="1110" customWidth="1"/>
    <col min="13769" max="13818" width="10.28515625" style="1110"/>
    <col min="13819" max="13819" width="38.7109375" style="1110" customWidth="1"/>
    <col min="13820" max="13820" width="15.85546875" style="1110" customWidth="1"/>
    <col min="13821" max="13821" width="13.28515625" style="1110" customWidth="1"/>
    <col min="13822" max="13822" width="14" style="1110" customWidth="1"/>
    <col min="13823" max="13823" width="17.85546875" style="1110" customWidth="1"/>
    <col min="13824" max="13824" width="19.85546875" style="1110" customWidth="1"/>
    <col min="13825" max="13827" width="17.85546875" style="1110" customWidth="1"/>
    <col min="13828" max="13828" width="8.5703125" style="1110" customWidth="1"/>
    <col min="13829" max="13829" width="13.85546875" style="1110" customWidth="1"/>
    <col min="13830" max="14023" width="10.28515625" style="1110"/>
    <col min="14024" max="14024" width="2.85546875" style="1110" customWidth="1"/>
    <col min="14025" max="14074" width="10.28515625" style="1110"/>
    <col min="14075" max="14075" width="38.7109375" style="1110" customWidth="1"/>
    <col min="14076" max="14076" width="15.85546875" style="1110" customWidth="1"/>
    <col min="14077" max="14077" width="13.28515625" style="1110" customWidth="1"/>
    <col min="14078" max="14078" width="14" style="1110" customWidth="1"/>
    <col min="14079" max="14079" width="17.85546875" style="1110" customWidth="1"/>
    <col min="14080" max="14080" width="19.85546875" style="1110" customWidth="1"/>
    <col min="14081" max="14083" width="17.85546875" style="1110" customWidth="1"/>
    <col min="14084" max="14084" width="8.5703125" style="1110" customWidth="1"/>
    <col min="14085" max="14085" width="13.85546875" style="1110" customWidth="1"/>
    <col min="14086" max="14279" width="10.28515625" style="1110"/>
    <col min="14280" max="14280" width="2.85546875" style="1110" customWidth="1"/>
    <col min="14281" max="14330" width="10.28515625" style="1110"/>
    <col min="14331" max="14331" width="38.7109375" style="1110" customWidth="1"/>
    <col min="14332" max="14332" width="15.85546875" style="1110" customWidth="1"/>
    <col min="14333" max="14333" width="13.28515625" style="1110" customWidth="1"/>
    <col min="14334" max="14334" width="14" style="1110" customWidth="1"/>
    <col min="14335" max="14335" width="17.85546875" style="1110" customWidth="1"/>
    <col min="14336" max="14336" width="19.85546875" style="1110" customWidth="1"/>
    <col min="14337" max="14339" width="17.85546875" style="1110" customWidth="1"/>
    <col min="14340" max="14340" width="8.5703125" style="1110" customWidth="1"/>
    <col min="14341" max="14341" width="13.85546875" style="1110" customWidth="1"/>
    <col min="14342" max="14535" width="10.28515625" style="1110"/>
    <col min="14536" max="14536" width="2.85546875" style="1110" customWidth="1"/>
    <col min="14537" max="14586" width="10.28515625" style="1110"/>
    <col min="14587" max="14587" width="38.7109375" style="1110" customWidth="1"/>
    <col min="14588" max="14588" width="15.85546875" style="1110" customWidth="1"/>
    <col min="14589" max="14589" width="13.28515625" style="1110" customWidth="1"/>
    <col min="14590" max="14590" width="14" style="1110" customWidth="1"/>
    <col min="14591" max="14591" width="17.85546875" style="1110" customWidth="1"/>
    <col min="14592" max="14592" width="19.85546875" style="1110" customWidth="1"/>
    <col min="14593" max="14595" width="17.85546875" style="1110" customWidth="1"/>
    <col min="14596" max="14596" width="8.5703125" style="1110" customWidth="1"/>
    <col min="14597" max="14597" width="13.85546875" style="1110" customWidth="1"/>
    <col min="14598" max="14791" width="10.28515625" style="1110"/>
    <col min="14792" max="14792" width="2.85546875" style="1110" customWidth="1"/>
    <col min="14793" max="14842" width="10.28515625" style="1110"/>
    <col min="14843" max="14843" width="38.7109375" style="1110" customWidth="1"/>
    <col min="14844" max="14844" width="15.85546875" style="1110" customWidth="1"/>
    <col min="14845" max="14845" width="13.28515625" style="1110" customWidth="1"/>
    <col min="14846" max="14846" width="14" style="1110" customWidth="1"/>
    <col min="14847" max="14847" width="17.85546875" style="1110" customWidth="1"/>
    <col min="14848" max="14848" width="19.85546875" style="1110" customWidth="1"/>
    <col min="14849" max="14851" width="17.85546875" style="1110" customWidth="1"/>
    <col min="14852" max="14852" width="8.5703125" style="1110" customWidth="1"/>
    <col min="14853" max="14853" width="13.85546875" style="1110" customWidth="1"/>
    <col min="14854" max="15047" width="10.28515625" style="1110"/>
    <col min="15048" max="15048" width="2.85546875" style="1110" customWidth="1"/>
    <col min="15049" max="15098" width="10.28515625" style="1110"/>
    <col min="15099" max="15099" width="38.7109375" style="1110" customWidth="1"/>
    <col min="15100" max="15100" width="15.85546875" style="1110" customWidth="1"/>
    <col min="15101" max="15101" width="13.28515625" style="1110" customWidth="1"/>
    <col min="15102" max="15102" width="14" style="1110" customWidth="1"/>
    <col min="15103" max="15103" width="17.85546875" style="1110" customWidth="1"/>
    <col min="15104" max="15104" width="19.85546875" style="1110" customWidth="1"/>
    <col min="15105" max="15107" width="17.85546875" style="1110" customWidth="1"/>
    <col min="15108" max="15108" width="8.5703125" style="1110" customWidth="1"/>
    <col min="15109" max="15109" width="13.85546875" style="1110" customWidth="1"/>
    <col min="15110" max="15303" width="10.28515625" style="1110"/>
    <col min="15304" max="15304" width="2.85546875" style="1110" customWidth="1"/>
    <col min="15305" max="15354" width="10.28515625" style="1110"/>
    <col min="15355" max="15355" width="38.7109375" style="1110" customWidth="1"/>
    <col min="15356" max="15356" width="15.85546875" style="1110" customWidth="1"/>
    <col min="15357" max="15357" width="13.28515625" style="1110" customWidth="1"/>
    <col min="15358" max="15358" width="14" style="1110" customWidth="1"/>
    <col min="15359" max="15359" width="17.85546875" style="1110" customWidth="1"/>
    <col min="15360" max="15360" width="19.85546875" style="1110" customWidth="1"/>
    <col min="15361" max="15363" width="17.85546875" style="1110" customWidth="1"/>
    <col min="15364" max="15364" width="8.5703125" style="1110" customWidth="1"/>
    <col min="15365" max="15365" width="13.85546875" style="1110" customWidth="1"/>
    <col min="15366" max="15559" width="10.28515625" style="1110"/>
    <col min="15560" max="15560" width="2.85546875" style="1110" customWidth="1"/>
    <col min="15561" max="15610" width="10.28515625" style="1110"/>
    <col min="15611" max="15611" width="38.7109375" style="1110" customWidth="1"/>
    <col min="15612" max="15612" width="15.85546875" style="1110" customWidth="1"/>
    <col min="15613" max="15613" width="13.28515625" style="1110" customWidth="1"/>
    <col min="15614" max="15614" width="14" style="1110" customWidth="1"/>
    <col min="15615" max="15615" width="17.85546875" style="1110" customWidth="1"/>
    <col min="15616" max="15616" width="19.85546875" style="1110" customWidth="1"/>
    <col min="15617" max="15619" width="17.85546875" style="1110" customWidth="1"/>
    <col min="15620" max="15620" width="8.5703125" style="1110" customWidth="1"/>
    <col min="15621" max="15621" width="13.85546875" style="1110" customWidth="1"/>
    <col min="15622" max="15815" width="10.28515625" style="1110"/>
    <col min="15816" max="15816" width="2.85546875" style="1110" customWidth="1"/>
    <col min="15817" max="15866" width="10.28515625" style="1110"/>
    <col min="15867" max="15867" width="38.7109375" style="1110" customWidth="1"/>
    <col min="15868" max="15868" width="15.85546875" style="1110" customWidth="1"/>
    <col min="15869" max="15869" width="13.28515625" style="1110" customWidth="1"/>
    <col min="15870" max="15870" width="14" style="1110" customWidth="1"/>
    <col min="15871" max="15871" width="17.85546875" style="1110" customWidth="1"/>
    <col min="15872" max="15872" width="19.85546875" style="1110" customWidth="1"/>
    <col min="15873" max="15875" width="17.85546875" style="1110" customWidth="1"/>
    <col min="15876" max="15876" width="8.5703125" style="1110" customWidth="1"/>
    <col min="15877" max="15877" width="13.85546875" style="1110" customWidth="1"/>
    <col min="15878" max="16071" width="10.28515625" style="1110"/>
    <col min="16072" max="16072" width="2.85546875" style="1110" customWidth="1"/>
    <col min="16073" max="16122" width="10.28515625" style="1110"/>
    <col min="16123" max="16123" width="38.7109375" style="1110" customWidth="1"/>
    <col min="16124" max="16124" width="15.85546875" style="1110" customWidth="1"/>
    <col min="16125" max="16125" width="13.28515625" style="1110" customWidth="1"/>
    <col min="16126" max="16126" width="14" style="1110" customWidth="1"/>
    <col min="16127" max="16127" width="17.85546875" style="1110" customWidth="1"/>
    <col min="16128" max="16128" width="19.85546875" style="1110" customWidth="1"/>
    <col min="16129" max="16131" width="17.85546875" style="1110" customWidth="1"/>
    <col min="16132" max="16132" width="8.5703125" style="1110" customWidth="1"/>
    <col min="16133" max="16133" width="13.85546875" style="1110" customWidth="1"/>
    <col min="16134" max="16327" width="10.28515625" style="1110"/>
    <col min="16328" max="16328" width="2.85546875" style="1110" customWidth="1"/>
    <col min="16329" max="16384" width="10.28515625" style="1110"/>
  </cols>
  <sheetData>
    <row r="1" spans="2:9" ht="42.95" customHeight="1" x14ac:dyDescent="0.2"/>
    <row r="2" spans="2:9" ht="18" x14ac:dyDescent="0.25">
      <c r="B2" s="2087" t="s">
        <v>1479</v>
      </c>
      <c r="C2" s="2087"/>
      <c r="D2" s="2087"/>
      <c r="E2" s="2087"/>
      <c r="F2" s="2087"/>
      <c r="G2" s="2087"/>
      <c r="H2" s="2087"/>
      <c r="I2" s="972" t="s">
        <v>885</v>
      </c>
    </row>
    <row r="3" spans="2:9" ht="31.5" customHeight="1" x14ac:dyDescent="0.2">
      <c r="B3" s="2095" t="s">
        <v>1475</v>
      </c>
      <c r="C3" s="2095"/>
      <c r="D3" s="2095"/>
      <c r="E3" s="2095"/>
      <c r="F3" s="2095"/>
      <c r="G3" s="2095"/>
      <c r="H3" s="2095"/>
    </row>
    <row r="4" spans="2:9" ht="15.75" x14ac:dyDescent="0.25">
      <c r="B4" s="2103" t="s">
        <v>290</v>
      </c>
      <c r="C4" s="2103"/>
      <c r="D4" s="2103"/>
      <c r="E4" s="2103"/>
      <c r="F4" s="2103"/>
      <c r="G4" s="2103"/>
      <c r="H4" s="2103"/>
    </row>
    <row r="5" spans="2:9" ht="16.5" thickBot="1" x14ac:dyDescent="0.3">
      <c r="B5" s="2090">
        <v>2017</v>
      </c>
      <c r="C5" s="2090"/>
      <c r="D5" s="2090"/>
      <c r="E5" s="2090"/>
      <c r="F5" s="2090"/>
      <c r="G5" s="2090"/>
      <c r="H5" s="2090"/>
    </row>
    <row r="6" spans="2:9" x14ac:dyDescent="0.2">
      <c r="B6" s="1111"/>
      <c r="C6" s="1112"/>
      <c r="D6" s="1112"/>
      <c r="E6" s="1111"/>
      <c r="F6" s="1111"/>
      <c r="G6" s="1111"/>
      <c r="H6" s="1111"/>
    </row>
    <row r="7" spans="2:9" s="1096" customFormat="1" ht="63" x14ac:dyDescent="0.2">
      <c r="B7" s="1148" t="s">
        <v>1060</v>
      </c>
      <c r="C7" s="1148" t="s">
        <v>1466</v>
      </c>
      <c r="D7" s="1148" t="s">
        <v>1425</v>
      </c>
      <c r="E7" s="1148" t="s">
        <v>1467</v>
      </c>
      <c r="F7" s="1148" t="s">
        <v>1426</v>
      </c>
      <c r="G7" s="1148" t="s">
        <v>1468</v>
      </c>
      <c r="H7" s="1148" t="s">
        <v>10</v>
      </c>
    </row>
    <row r="8" spans="2:9" s="1096" customFormat="1" ht="21.75" customHeight="1" x14ac:dyDescent="0.2">
      <c r="B8" s="1601" t="s">
        <v>1476</v>
      </c>
      <c r="C8" s="1602">
        <v>10097187.070999976</v>
      </c>
      <c r="D8" s="1602">
        <v>18773540.78699993</v>
      </c>
      <c r="E8" s="1602">
        <v>20829418.381000068</v>
      </c>
      <c r="F8" s="1602">
        <v>4358563.7350000022</v>
      </c>
      <c r="G8" s="1602">
        <v>130748.56899999997</v>
      </c>
      <c r="H8" s="1602">
        <v>54189458.542999975</v>
      </c>
    </row>
    <row r="9" spans="2:9" ht="18" customHeight="1" x14ac:dyDescent="0.2">
      <c r="B9" s="1603" t="s">
        <v>1427</v>
      </c>
      <c r="C9" s="1604">
        <v>340075</v>
      </c>
      <c r="D9" s="1604">
        <v>660602</v>
      </c>
      <c r="E9" s="1604">
        <v>756362</v>
      </c>
      <c r="F9" s="1604">
        <v>325788</v>
      </c>
      <c r="G9" s="1604"/>
      <c r="H9" s="1605">
        <v>2082827</v>
      </c>
    </row>
    <row r="10" spans="2:9" ht="18" customHeight="1" x14ac:dyDescent="0.2">
      <c r="B10" s="1606" t="s">
        <v>1428</v>
      </c>
      <c r="C10" s="1604">
        <v>8187550.9289999977</v>
      </c>
      <c r="D10" s="1604">
        <v>15459782.672000015</v>
      </c>
      <c r="E10" s="1604">
        <v>18803672.205999963</v>
      </c>
      <c r="F10" s="1604">
        <v>4543782.0950000063</v>
      </c>
      <c r="G10" s="1604"/>
      <c r="H10" s="1605">
        <v>46994787.90199998</v>
      </c>
    </row>
    <row r="11" spans="2:9" ht="18" customHeight="1" x14ac:dyDescent="0.2">
      <c r="B11" s="1606" t="s">
        <v>1429</v>
      </c>
      <c r="C11" s="1604">
        <v>76875.679000000004</v>
      </c>
      <c r="D11" s="1604">
        <v>133648.14499999999</v>
      </c>
      <c r="E11" s="1604">
        <v>127382.47</v>
      </c>
      <c r="F11" s="1604">
        <v>36056.285000000003</v>
      </c>
      <c r="G11" s="1604"/>
      <c r="H11" s="1605">
        <v>373962.57900000003</v>
      </c>
    </row>
    <row r="12" spans="2:9" ht="18" customHeight="1" x14ac:dyDescent="0.2">
      <c r="B12" s="1606" t="s">
        <v>1430</v>
      </c>
      <c r="C12" s="1604">
        <v>10143251.436000006</v>
      </c>
      <c r="D12" s="1604">
        <v>19428312.81299996</v>
      </c>
      <c r="E12" s="1604">
        <v>20952794.101000067</v>
      </c>
      <c r="F12" s="1604">
        <v>5705996.3769999975</v>
      </c>
      <c r="G12" s="1604"/>
      <c r="H12" s="1605">
        <v>56230354.727000035</v>
      </c>
    </row>
    <row r="13" spans="2:9" ht="18" customHeight="1" x14ac:dyDescent="0.2">
      <c r="B13" s="1606" t="s">
        <v>1431</v>
      </c>
      <c r="C13" s="1604">
        <v>5071455.1810000064</v>
      </c>
      <c r="D13" s="1604">
        <v>10863317.546999976</v>
      </c>
      <c r="E13" s="1604">
        <v>10983414.330999983</v>
      </c>
      <c r="F13" s="1604">
        <v>3255121.8939999975</v>
      </c>
      <c r="G13" s="1604"/>
      <c r="H13" s="1605">
        <v>30173308.952999961</v>
      </c>
    </row>
    <row r="14" spans="2:9" ht="18" customHeight="1" x14ac:dyDescent="0.2">
      <c r="B14" s="1606" t="s">
        <v>1432</v>
      </c>
      <c r="C14" s="1604">
        <v>11756710.541999985</v>
      </c>
      <c r="D14" s="1604">
        <v>22806187.537</v>
      </c>
      <c r="E14" s="1604">
        <v>24734509.066999964</v>
      </c>
      <c r="F14" s="1607">
        <v>6731947.467000003</v>
      </c>
      <c r="G14" s="1604"/>
      <c r="H14" s="1605">
        <v>66029354.612999946</v>
      </c>
    </row>
    <row r="15" spans="2:9" ht="18" customHeight="1" x14ac:dyDescent="0.2">
      <c r="B15" s="1606" t="s">
        <v>1433</v>
      </c>
      <c r="C15" s="1604">
        <v>3621.2120000000004</v>
      </c>
      <c r="D15" s="1604">
        <v>7163.9019999999991</v>
      </c>
      <c r="E15" s="1604">
        <v>7186.6360000000004</v>
      </c>
      <c r="F15" s="1604"/>
      <c r="G15" s="1604"/>
      <c r="H15" s="1605">
        <v>17971.75</v>
      </c>
    </row>
    <row r="16" spans="2:9" ht="18" customHeight="1" x14ac:dyDescent="0.2">
      <c r="B16" s="1606" t="s">
        <v>2279</v>
      </c>
      <c r="C16" s="1604">
        <v>4379304.5759999985</v>
      </c>
      <c r="D16" s="1604">
        <v>8998089.6340000145</v>
      </c>
      <c r="E16" s="1604">
        <v>9299168.7739999983</v>
      </c>
      <c r="F16" s="1604">
        <v>4115459.172999999</v>
      </c>
      <c r="G16" s="1604"/>
      <c r="H16" s="1605">
        <v>26792022.157000013</v>
      </c>
    </row>
    <row r="17" spans="2:8" ht="18" customHeight="1" x14ac:dyDescent="0.2">
      <c r="B17" s="1606" t="s">
        <v>1435</v>
      </c>
      <c r="C17" s="1604">
        <v>45786.775999999991</v>
      </c>
      <c r="D17" s="1604">
        <v>86213.408999999971</v>
      </c>
      <c r="E17" s="1604">
        <v>82266.854999999981</v>
      </c>
      <c r="F17" s="1604">
        <v>20488.620000000003</v>
      </c>
      <c r="G17" s="1604"/>
      <c r="H17" s="1605">
        <v>234755.65999999995</v>
      </c>
    </row>
    <row r="18" spans="2:8" ht="18" customHeight="1" x14ac:dyDescent="0.2">
      <c r="B18" s="1606" t="s">
        <v>1436</v>
      </c>
      <c r="C18" s="1604">
        <v>2859777.706000003</v>
      </c>
      <c r="D18" s="1604">
        <v>5762670.3019999964</v>
      </c>
      <c r="E18" s="1604">
        <v>5434491.2290000049</v>
      </c>
      <c r="F18" s="1604">
        <v>1975979.002000001</v>
      </c>
      <c r="G18" s="1604"/>
      <c r="H18" s="1605">
        <v>16032918.239000004</v>
      </c>
    </row>
    <row r="19" spans="2:8" ht="18" customHeight="1" x14ac:dyDescent="0.2">
      <c r="B19" s="1606" t="s">
        <v>1437</v>
      </c>
      <c r="C19" s="1604">
        <v>9613.1320000000014</v>
      </c>
      <c r="D19" s="1604">
        <v>20318.682999999997</v>
      </c>
      <c r="E19" s="1604">
        <v>18910.211999999996</v>
      </c>
      <c r="F19" s="1604">
        <v>883.13700000000006</v>
      </c>
      <c r="G19" s="1604"/>
      <c r="H19" s="1605">
        <v>49725.163999999997</v>
      </c>
    </row>
    <row r="20" spans="2:8" ht="18" customHeight="1" x14ac:dyDescent="0.2">
      <c r="B20" s="1606" t="s">
        <v>1438</v>
      </c>
      <c r="C20" s="1604">
        <v>1016.552</v>
      </c>
      <c r="D20" s="1604">
        <v>4625.3459999999995</v>
      </c>
      <c r="E20" s="1604">
        <v>5311.8950000000004</v>
      </c>
      <c r="F20" s="1604"/>
      <c r="G20" s="1604"/>
      <c r="H20" s="1605">
        <v>10953.793</v>
      </c>
    </row>
    <row r="21" spans="2:8" ht="18" customHeight="1" x14ac:dyDescent="0.2">
      <c r="B21" s="1606" t="s">
        <v>1439</v>
      </c>
      <c r="C21" s="1604">
        <v>2089501.9689999977</v>
      </c>
      <c r="D21" s="1604">
        <v>4131742.9459999949</v>
      </c>
      <c r="E21" s="1604">
        <v>4947544.5279999962</v>
      </c>
      <c r="F21" s="1604">
        <v>978090.35099999921</v>
      </c>
      <c r="G21" s="1604"/>
      <c r="H21" s="1605">
        <v>12146879.793999989</v>
      </c>
    </row>
    <row r="22" spans="2:8" ht="18" customHeight="1" x14ac:dyDescent="0.2">
      <c r="B22" s="1601" t="s">
        <v>1440</v>
      </c>
      <c r="C22" s="1602">
        <v>44964540.689999983</v>
      </c>
      <c r="D22" s="1602">
        <v>88362674.93599996</v>
      </c>
      <c r="E22" s="1602">
        <v>96153014.30399999</v>
      </c>
      <c r="F22" s="1602">
        <v>27689592.401000004</v>
      </c>
      <c r="G22" s="1602"/>
      <c r="H22" s="1602">
        <v>257169822.33099994</v>
      </c>
    </row>
    <row r="23" spans="2:8" ht="18" customHeight="1" x14ac:dyDescent="0.2">
      <c r="B23" s="1606" t="s">
        <v>1441</v>
      </c>
      <c r="C23" s="1604">
        <v>20189512.640999991</v>
      </c>
      <c r="D23" s="1604">
        <v>36975965.643000014</v>
      </c>
      <c r="E23" s="1604">
        <v>39295084.67800004</v>
      </c>
      <c r="F23" s="1607">
        <v>8860322.2010000031</v>
      </c>
      <c r="G23" s="1604"/>
      <c r="H23" s="1605">
        <v>105320885.16300005</v>
      </c>
    </row>
    <row r="24" spans="2:8" ht="18" customHeight="1" x14ac:dyDescent="0.2">
      <c r="B24" s="1606" t="s">
        <v>1442</v>
      </c>
      <c r="C24" s="1604">
        <v>6229898.8729999959</v>
      </c>
      <c r="D24" s="1604">
        <v>11765040.052000031</v>
      </c>
      <c r="E24" s="1604">
        <v>12785251.312000018</v>
      </c>
      <c r="F24" s="1604">
        <v>2677231.4180000005</v>
      </c>
      <c r="G24" s="1604"/>
      <c r="H24" s="1605">
        <v>33457421.655000046</v>
      </c>
    </row>
    <row r="25" spans="2:8" ht="18" customHeight="1" x14ac:dyDescent="0.2">
      <c r="B25" s="1606" t="s">
        <v>1443</v>
      </c>
      <c r="C25" s="1604">
        <v>2035830.8480000014</v>
      </c>
      <c r="D25" s="1604">
        <v>3923606.8130000085</v>
      </c>
      <c r="E25" s="1604">
        <v>4192246.5840000091</v>
      </c>
      <c r="F25" s="1604">
        <v>1103540.2199999993</v>
      </c>
      <c r="G25" s="1604"/>
      <c r="H25" s="1605">
        <v>11255224.465000018</v>
      </c>
    </row>
    <row r="26" spans="2:8" ht="18" customHeight="1" x14ac:dyDescent="0.2">
      <c r="B26" s="1606" t="s">
        <v>1473</v>
      </c>
      <c r="C26" s="1604">
        <v>1889151.0849999993</v>
      </c>
      <c r="D26" s="1604">
        <v>3588352.8540000003</v>
      </c>
      <c r="E26" s="1604">
        <v>3850351.1359999999</v>
      </c>
      <c r="F26" s="1604">
        <v>788157.74600000132</v>
      </c>
      <c r="G26" s="1604"/>
      <c r="H26" s="1605">
        <v>10116012.821</v>
      </c>
    </row>
    <row r="27" spans="2:8" ht="18" customHeight="1" x14ac:dyDescent="0.2">
      <c r="B27" s="1606" t="s">
        <v>1445</v>
      </c>
      <c r="C27" s="1604">
        <v>610985.61999999988</v>
      </c>
      <c r="D27" s="1604">
        <v>1193011.0259999996</v>
      </c>
      <c r="E27" s="1604">
        <v>1308787.6919999989</v>
      </c>
      <c r="F27" s="1604">
        <v>239406.24799999993</v>
      </c>
      <c r="G27" s="1604"/>
      <c r="H27" s="1605">
        <v>3352190.5859999987</v>
      </c>
    </row>
    <row r="28" spans="2:8" ht="18" customHeight="1" x14ac:dyDescent="0.2">
      <c r="B28" s="1601" t="s">
        <v>1446</v>
      </c>
      <c r="C28" s="1602">
        <v>30955379.06699999</v>
      </c>
      <c r="D28" s="1602">
        <v>57445976.388000056</v>
      </c>
      <c r="E28" s="1602">
        <v>61431721.402000062</v>
      </c>
      <c r="F28" s="1602">
        <v>13668657.833000002</v>
      </c>
      <c r="G28" s="1602"/>
      <c r="H28" s="1602">
        <v>163501734.69000012</v>
      </c>
    </row>
    <row r="29" spans="2:8" ht="18" customHeight="1" x14ac:dyDescent="0.2">
      <c r="B29" s="1673" t="s">
        <v>57</v>
      </c>
      <c r="C29" s="1674">
        <v>86017106.827999949</v>
      </c>
      <c r="D29" s="1674">
        <v>164582192.11099994</v>
      </c>
      <c r="E29" s="1674">
        <v>178414154.08700013</v>
      </c>
      <c r="F29" s="1674">
        <v>45716813.969000012</v>
      </c>
      <c r="G29" s="1674">
        <v>130748.56899999997</v>
      </c>
      <c r="H29" s="1674">
        <v>474861015.56400001</v>
      </c>
    </row>
    <row r="30" spans="2:8" ht="15" customHeight="1" x14ac:dyDescent="0.2">
      <c r="B30" s="2085" t="s">
        <v>1477</v>
      </c>
      <c r="C30" s="2086"/>
      <c r="D30" s="2086"/>
      <c r="E30" s="2086"/>
      <c r="F30" s="2086"/>
      <c r="G30" s="2086"/>
    </row>
    <row r="31" spans="2:8" ht="15.75" customHeight="1" x14ac:dyDescent="0.2">
      <c r="B31" s="2085" t="s">
        <v>1478</v>
      </c>
      <c r="C31" s="2086"/>
      <c r="D31" s="2086"/>
      <c r="E31" s="2086"/>
      <c r="F31" s="2086"/>
      <c r="G31" s="2086"/>
      <c r="H31" s="1113"/>
    </row>
    <row r="32" spans="2:8" ht="15.75" x14ac:dyDescent="0.25">
      <c r="B32" s="1114"/>
      <c r="C32" s="1115"/>
      <c r="D32" s="1115"/>
      <c r="E32" s="1116"/>
      <c r="F32" s="1116"/>
      <c r="G32" s="1116"/>
      <c r="H32" s="1113"/>
    </row>
    <row r="33" spans="2:5" x14ac:dyDescent="0.2">
      <c r="E33" s="1113"/>
    </row>
    <row r="34" spans="2:5" x14ac:dyDescent="0.2">
      <c r="B34" s="1117"/>
      <c r="C34" s="1113"/>
      <c r="E34" s="1113"/>
    </row>
    <row r="35" spans="2:5" x14ac:dyDescent="0.2">
      <c r="C35" s="1113"/>
      <c r="E35" s="1113"/>
    </row>
    <row r="36" spans="2:5" x14ac:dyDescent="0.2">
      <c r="C36" s="1113"/>
      <c r="E36" s="1113"/>
    </row>
    <row r="37" spans="2:5" x14ac:dyDescent="0.2">
      <c r="C37" s="1113"/>
      <c r="E37" s="1113"/>
    </row>
    <row r="38" spans="2:5" x14ac:dyDescent="0.2">
      <c r="C38" s="1113"/>
    </row>
  </sheetData>
  <mergeCells count="6">
    <mergeCell ref="B31:G31"/>
    <mergeCell ref="B2:H2"/>
    <mergeCell ref="B3:H3"/>
    <mergeCell ref="B4:H4"/>
    <mergeCell ref="B5:H5"/>
    <mergeCell ref="B30:G30"/>
  </mergeCells>
  <hyperlinks>
    <hyperlink ref="I2"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73"/>
  <sheetViews>
    <sheetView showGridLines="0" zoomScale="90" zoomScaleNormal="90" workbookViewId="0"/>
  </sheetViews>
  <sheetFormatPr baseColWidth="10" defaultColWidth="10.28515625" defaultRowHeight="15" x14ac:dyDescent="0.2"/>
  <cols>
    <col min="1" max="1" width="23.7109375" style="1110" customWidth="1"/>
    <col min="2" max="2" width="68.5703125" style="1110" bestFit="1" customWidth="1"/>
    <col min="3" max="4" width="15.85546875" style="1110" customWidth="1"/>
    <col min="5" max="5" width="17.7109375" style="1110" customWidth="1"/>
    <col min="6" max="6" width="17.5703125" style="1110" customWidth="1"/>
    <col min="7" max="7" width="15.7109375" style="1110" customWidth="1"/>
    <col min="8" max="8" width="12.7109375" style="1110" bestFit="1" customWidth="1"/>
    <col min="9" max="182" width="10.28515625" style="1110"/>
    <col min="183" max="183" width="1.85546875" style="1110" customWidth="1"/>
    <col min="184" max="236" width="10.28515625" style="1110"/>
    <col min="237" max="237" width="22.5703125" style="1110" customWidth="1"/>
    <col min="238" max="238" width="54.28515625" style="1110" customWidth="1"/>
    <col min="239" max="240" width="15.85546875" style="1110" customWidth="1"/>
    <col min="241" max="241" width="17.7109375" style="1110" customWidth="1"/>
    <col min="242" max="242" width="17.5703125" style="1110" customWidth="1"/>
    <col min="243" max="243" width="16.140625" style="1110" customWidth="1"/>
    <col min="244" max="244" width="14.85546875" style="1110" customWidth="1"/>
    <col min="245" max="245" width="15.42578125" style="1110" customWidth="1"/>
    <col min="246" max="246" width="14.28515625" style="1110" customWidth="1"/>
    <col min="247" max="438" width="10.28515625" style="1110"/>
    <col min="439" max="439" width="1.85546875" style="1110" customWidth="1"/>
    <col min="440" max="492" width="10.28515625" style="1110"/>
    <col min="493" max="493" width="22.5703125" style="1110" customWidth="1"/>
    <col min="494" max="494" width="54.28515625" style="1110" customWidth="1"/>
    <col min="495" max="496" width="15.85546875" style="1110" customWidth="1"/>
    <col min="497" max="497" width="17.7109375" style="1110" customWidth="1"/>
    <col min="498" max="498" width="17.5703125" style="1110" customWidth="1"/>
    <col min="499" max="499" width="16.140625" style="1110" customWidth="1"/>
    <col min="500" max="500" width="14.85546875" style="1110" customWidth="1"/>
    <col min="501" max="501" width="15.42578125" style="1110" customWidth="1"/>
    <col min="502" max="502" width="14.28515625" style="1110" customWidth="1"/>
    <col min="503" max="694" width="10.28515625" style="1110"/>
    <col min="695" max="695" width="1.85546875" style="1110" customWidth="1"/>
    <col min="696" max="748" width="10.28515625" style="1110"/>
    <col min="749" max="749" width="22.5703125" style="1110" customWidth="1"/>
    <col min="750" max="750" width="54.28515625" style="1110" customWidth="1"/>
    <col min="751" max="752" width="15.85546875" style="1110" customWidth="1"/>
    <col min="753" max="753" width="17.7109375" style="1110" customWidth="1"/>
    <col min="754" max="754" width="17.5703125" style="1110" customWidth="1"/>
    <col min="755" max="755" width="16.140625" style="1110" customWidth="1"/>
    <col min="756" max="756" width="14.85546875" style="1110" customWidth="1"/>
    <col min="757" max="757" width="15.42578125" style="1110" customWidth="1"/>
    <col min="758" max="758" width="14.28515625" style="1110" customWidth="1"/>
    <col min="759" max="950" width="10.28515625" style="1110"/>
    <col min="951" max="951" width="1.85546875" style="1110" customWidth="1"/>
    <col min="952" max="1004" width="10.28515625" style="1110"/>
    <col min="1005" max="1005" width="22.5703125" style="1110" customWidth="1"/>
    <col min="1006" max="1006" width="54.28515625" style="1110" customWidth="1"/>
    <col min="1007" max="1008" width="15.85546875" style="1110" customWidth="1"/>
    <col min="1009" max="1009" width="17.7109375" style="1110" customWidth="1"/>
    <col min="1010" max="1010" width="17.5703125" style="1110" customWidth="1"/>
    <col min="1011" max="1011" width="16.140625" style="1110" customWidth="1"/>
    <col min="1012" max="1012" width="14.85546875" style="1110" customWidth="1"/>
    <col min="1013" max="1013" width="15.42578125" style="1110" customWidth="1"/>
    <col min="1014" max="1014" width="14.28515625" style="1110" customWidth="1"/>
    <col min="1015" max="1206" width="10.28515625" style="1110"/>
    <col min="1207" max="1207" width="1.85546875" style="1110" customWidth="1"/>
    <col min="1208" max="1260" width="10.28515625" style="1110"/>
    <col min="1261" max="1261" width="22.5703125" style="1110" customWidth="1"/>
    <col min="1262" max="1262" width="54.28515625" style="1110" customWidth="1"/>
    <col min="1263" max="1264" width="15.85546875" style="1110" customWidth="1"/>
    <col min="1265" max="1265" width="17.7109375" style="1110" customWidth="1"/>
    <col min="1266" max="1266" width="17.5703125" style="1110" customWidth="1"/>
    <col min="1267" max="1267" width="16.140625" style="1110" customWidth="1"/>
    <col min="1268" max="1268" width="14.85546875" style="1110" customWidth="1"/>
    <col min="1269" max="1269" width="15.42578125" style="1110" customWidth="1"/>
    <col min="1270" max="1270" width="14.28515625" style="1110" customWidth="1"/>
    <col min="1271" max="1462" width="10.28515625" style="1110"/>
    <col min="1463" max="1463" width="1.85546875" style="1110" customWidth="1"/>
    <col min="1464" max="1516" width="10.28515625" style="1110"/>
    <col min="1517" max="1517" width="22.5703125" style="1110" customWidth="1"/>
    <col min="1518" max="1518" width="54.28515625" style="1110" customWidth="1"/>
    <col min="1519" max="1520" width="15.85546875" style="1110" customWidth="1"/>
    <col min="1521" max="1521" width="17.7109375" style="1110" customWidth="1"/>
    <col min="1522" max="1522" width="17.5703125" style="1110" customWidth="1"/>
    <col min="1523" max="1523" width="16.140625" style="1110" customWidth="1"/>
    <col min="1524" max="1524" width="14.85546875" style="1110" customWidth="1"/>
    <col min="1525" max="1525" width="15.42578125" style="1110" customWidth="1"/>
    <col min="1526" max="1526" width="14.28515625" style="1110" customWidth="1"/>
    <col min="1527" max="1718" width="10.28515625" style="1110"/>
    <col min="1719" max="1719" width="1.85546875" style="1110" customWidth="1"/>
    <col min="1720" max="1772" width="10.28515625" style="1110"/>
    <col min="1773" max="1773" width="22.5703125" style="1110" customWidth="1"/>
    <col min="1774" max="1774" width="54.28515625" style="1110" customWidth="1"/>
    <col min="1775" max="1776" width="15.85546875" style="1110" customWidth="1"/>
    <col min="1777" max="1777" width="17.7109375" style="1110" customWidth="1"/>
    <col min="1778" max="1778" width="17.5703125" style="1110" customWidth="1"/>
    <col min="1779" max="1779" width="16.140625" style="1110" customWidth="1"/>
    <col min="1780" max="1780" width="14.85546875" style="1110" customWidth="1"/>
    <col min="1781" max="1781" width="15.42578125" style="1110" customWidth="1"/>
    <col min="1782" max="1782" width="14.28515625" style="1110" customWidth="1"/>
    <col min="1783" max="1974" width="10.28515625" style="1110"/>
    <col min="1975" max="1975" width="1.85546875" style="1110" customWidth="1"/>
    <col min="1976" max="2028" width="10.28515625" style="1110"/>
    <col min="2029" max="2029" width="22.5703125" style="1110" customWidth="1"/>
    <col min="2030" max="2030" width="54.28515625" style="1110" customWidth="1"/>
    <col min="2031" max="2032" width="15.85546875" style="1110" customWidth="1"/>
    <col min="2033" max="2033" width="17.7109375" style="1110" customWidth="1"/>
    <col min="2034" max="2034" width="17.5703125" style="1110" customWidth="1"/>
    <col min="2035" max="2035" width="16.140625" style="1110" customWidth="1"/>
    <col min="2036" max="2036" width="14.85546875" style="1110" customWidth="1"/>
    <col min="2037" max="2037" width="15.42578125" style="1110" customWidth="1"/>
    <col min="2038" max="2038" width="14.28515625" style="1110" customWidth="1"/>
    <col min="2039" max="2230" width="10.28515625" style="1110"/>
    <col min="2231" max="2231" width="1.85546875" style="1110" customWidth="1"/>
    <col min="2232" max="2284" width="10.28515625" style="1110"/>
    <col min="2285" max="2285" width="22.5703125" style="1110" customWidth="1"/>
    <col min="2286" max="2286" width="54.28515625" style="1110" customWidth="1"/>
    <col min="2287" max="2288" width="15.85546875" style="1110" customWidth="1"/>
    <col min="2289" max="2289" width="17.7109375" style="1110" customWidth="1"/>
    <col min="2290" max="2290" width="17.5703125" style="1110" customWidth="1"/>
    <col min="2291" max="2291" width="16.140625" style="1110" customWidth="1"/>
    <col min="2292" max="2292" width="14.85546875" style="1110" customWidth="1"/>
    <col min="2293" max="2293" width="15.42578125" style="1110" customWidth="1"/>
    <col min="2294" max="2294" width="14.28515625" style="1110" customWidth="1"/>
    <col min="2295" max="2486" width="10.28515625" style="1110"/>
    <col min="2487" max="2487" width="1.85546875" style="1110" customWidth="1"/>
    <col min="2488" max="2540" width="10.28515625" style="1110"/>
    <col min="2541" max="2541" width="22.5703125" style="1110" customWidth="1"/>
    <col min="2542" max="2542" width="54.28515625" style="1110" customWidth="1"/>
    <col min="2543" max="2544" width="15.85546875" style="1110" customWidth="1"/>
    <col min="2545" max="2545" width="17.7109375" style="1110" customWidth="1"/>
    <col min="2546" max="2546" width="17.5703125" style="1110" customWidth="1"/>
    <col min="2547" max="2547" width="16.140625" style="1110" customWidth="1"/>
    <col min="2548" max="2548" width="14.85546875" style="1110" customWidth="1"/>
    <col min="2549" max="2549" width="15.42578125" style="1110" customWidth="1"/>
    <col min="2550" max="2550" width="14.28515625" style="1110" customWidth="1"/>
    <col min="2551" max="2742" width="10.28515625" style="1110"/>
    <col min="2743" max="2743" width="1.85546875" style="1110" customWidth="1"/>
    <col min="2744" max="2796" width="10.28515625" style="1110"/>
    <col min="2797" max="2797" width="22.5703125" style="1110" customWidth="1"/>
    <col min="2798" max="2798" width="54.28515625" style="1110" customWidth="1"/>
    <col min="2799" max="2800" width="15.85546875" style="1110" customWidth="1"/>
    <col min="2801" max="2801" width="17.7109375" style="1110" customWidth="1"/>
    <col min="2802" max="2802" width="17.5703125" style="1110" customWidth="1"/>
    <col min="2803" max="2803" width="16.140625" style="1110" customWidth="1"/>
    <col min="2804" max="2804" width="14.85546875" style="1110" customWidth="1"/>
    <col min="2805" max="2805" width="15.42578125" style="1110" customWidth="1"/>
    <col min="2806" max="2806" width="14.28515625" style="1110" customWidth="1"/>
    <col min="2807" max="2998" width="10.28515625" style="1110"/>
    <col min="2999" max="2999" width="1.85546875" style="1110" customWidth="1"/>
    <col min="3000" max="3052" width="10.28515625" style="1110"/>
    <col min="3053" max="3053" width="22.5703125" style="1110" customWidth="1"/>
    <col min="3054" max="3054" width="54.28515625" style="1110" customWidth="1"/>
    <col min="3055" max="3056" width="15.85546875" style="1110" customWidth="1"/>
    <col min="3057" max="3057" width="17.7109375" style="1110" customWidth="1"/>
    <col min="3058" max="3058" width="17.5703125" style="1110" customWidth="1"/>
    <col min="3059" max="3059" width="16.140625" style="1110" customWidth="1"/>
    <col min="3060" max="3060" width="14.85546875" style="1110" customWidth="1"/>
    <col min="3061" max="3061" width="15.42578125" style="1110" customWidth="1"/>
    <col min="3062" max="3062" width="14.28515625" style="1110" customWidth="1"/>
    <col min="3063" max="3254" width="10.28515625" style="1110"/>
    <col min="3255" max="3255" width="1.85546875" style="1110" customWidth="1"/>
    <col min="3256" max="3308" width="10.28515625" style="1110"/>
    <col min="3309" max="3309" width="22.5703125" style="1110" customWidth="1"/>
    <col min="3310" max="3310" width="54.28515625" style="1110" customWidth="1"/>
    <col min="3311" max="3312" width="15.85546875" style="1110" customWidth="1"/>
    <col min="3313" max="3313" width="17.7109375" style="1110" customWidth="1"/>
    <col min="3314" max="3314" width="17.5703125" style="1110" customWidth="1"/>
    <col min="3315" max="3315" width="16.140625" style="1110" customWidth="1"/>
    <col min="3316" max="3316" width="14.85546875" style="1110" customWidth="1"/>
    <col min="3317" max="3317" width="15.42578125" style="1110" customWidth="1"/>
    <col min="3318" max="3318" width="14.28515625" style="1110" customWidth="1"/>
    <col min="3319" max="3510" width="10.28515625" style="1110"/>
    <col min="3511" max="3511" width="1.85546875" style="1110" customWidth="1"/>
    <col min="3512" max="3564" width="10.28515625" style="1110"/>
    <col min="3565" max="3565" width="22.5703125" style="1110" customWidth="1"/>
    <col min="3566" max="3566" width="54.28515625" style="1110" customWidth="1"/>
    <col min="3567" max="3568" width="15.85546875" style="1110" customWidth="1"/>
    <col min="3569" max="3569" width="17.7109375" style="1110" customWidth="1"/>
    <col min="3570" max="3570" width="17.5703125" style="1110" customWidth="1"/>
    <col min="3571" max="3571" width="16.140625" style="1110" customWidth="1"/>
    <col min="3572" max="3572" width="14.85546875" style="1110" customWidth="1"/>
    <col min="3573" max="3573" width="15.42578125" style="1110" customWidth="1"/>
    <col min="3574" max="3574" width="14.28515625" style="1110" customWidth="1"/>
    <col min="3575" max="3766" width="10.28515625" style="1110"/>
    <col min="3767" max="3767" width="1.85546875" style="1110" customWidth="1"/>
    <col min="3768" max="3820" width="10.28515625" style="1110"/>
    <col min="3821" max="3821" width="22.5703125" style="1110" customWidth="1"/>
    <col min="3822" max="3822" width="54.28515625" style="1110" customWidth="1"/>
    <col min="3823" max="3824" width="15.85546875" style="1110" customWidth="1"/>
    <col min="3825" max="3825" width="17.7109375" style="1110" customWidth="1"/>
    <col min="3826" max="3826" width="17.5703125" style="1110" customWidth="1"/>
    <col min="3827" max="3827" width="16.140625" style="1110" customWidth="1"/>
    <col min="3828" max="3828" width="14.85546875" style="1110" customWidth="1"/>
    <col min="3829" max="3829" width="15.42578125" style="1110" customWidth="1"/>
    <col min="3830" max="3830" width="14.28515625" style="1110" customWidth="1"/>
    <col min="3831" max="4022" width="10.28515625" style="1110"/>
    <col min="4023" max="4023" width="1.85546875" style="1110" customWidth="1"/>
    <col min="4024" max="4076" width="10.28515625" style="1110"/>
    <col min="4077" max="4077" width="22.5703125" style="1110" customWidth="1"/>
    <col min="4078" max="4078" width="54.28515625" style="1110" customWidth="1"/>
    <col min="4079" max="4080" width="15.85546875" style="1110" customWidth="1"/>
    <col min="4081" max="4081" width="17.7109375" style="1110" customWidth="1"/>
    <col min="4082" max="4082" width="17.5703125" style="1110" customWidth="1"/>
    <col min="4083" max="4083" width="16.140625" style="1110" customWidth="1"/>
    <col min="4084" max="4084" width="14.85546875" style="1110" customWidth="1"/>
    <col min="4085" max="4085" width="15.42578125" style="1110" customWidth="1"/>
    <col min="4086" max="4086" width="14.28515625" style="1110" customWidth="1"/>
    <col min="4087" max="4278" width="10.28515625" style="1110"/>
    <col min="4279" max="4279" width="1.85546875" style="1110" customWidth="1"/>
    <col min="4280" max="4332" width="10.28515625" style="1110"/>
    <col min="4333" max="4333" width="22.5703125" style="1110" customWidth="1"/>
    <col min="4334" max="4334" width="54.28515625" style="1110" customWidth="1"/>
    <col min="4335" max="4336" width="15.85546875" style="1110" customWidth="1"/>
    <col min="4337" max="4337" width="17.7109375" style="1110" customWidth="1"/>
    <col min="4338" max="4338" width="17.5703125" style="1110" customWidth="1"/>
    <col min="4339" max="4339" width="16.140625" style="1110" customWidth="1"/>
    <col min="4340" max="4340" width="14.85546875" style="1110" customWidth="1"/>
    <col min="4341" max="4341" width="15.42578125" style="1110" customWidth="1"/>
    <col min="4342" max="4342" width="14.28515625" style="1110" customWidth="1"/>
    <col min="4343" max="4534" width="10.28515625" style="1110"/>
    <col min="4535" max="4535" width="1.85546875" style="1110" customWidth="1"/>
    <col min="4536" max="4588" width="10.28515625" style="1110"/>
    <col min="4589" max="4589" width="22.5703125" style="1110" customWidth="1"/>
    <col min="4590" max="4590" width="54.28515625" style="1110" customWidth="1"/>
    <col min="4591" max="4592" width="15.85546875" style="1110" customWidth="1"/>
    <col min="4593" max="4593" width="17.7109375" style="1110" customWidth="1"/>
    <col min="4594" max="4594" width="17.5703125" style="1110" customWidth="1"/>
    <col min="4595" max="4595" width="16.140625" style="1110" customWidth="1"/>
    <col min="4596" max="4596" width="14.85546875" style="1110" customWidth="1"/>
    <col min="4597" max="4597" width="15.42578125" style="1110" customWidth="1"/>
    <col min="4598" max="4598" width="14.28515625" style="1110" customWidth="1"/>
    <col min="4599" max="4790" width="10.28515625" style="1110"/>
    <col min="4791" max="4791" width="1.85546875" style="1110" customWidth="1"/>
    <col min="4792" max="4844" width="10.28515625" style="1110"/>
    <col min="4845" max="4845" width="22.5703125" style="1110" customWidth="1"/>
    <col min="4846" max="4846" width="54.28515625" style="1110" customWidth="1"/>
    <col min="4847" max="4848" width="15.85546875" style="1110" customWidth="1"/>
    <col min="4849" max="4849" width="17.7109375" style="1110" customWidth="1"/>
    <col min="4850" max="4850" width="17.5703125" style="1110" customWidth="1"/>
    <col min="4851" max="4851" width="16.140625" style="1110" customWidth="1"/>
    <col min="4852" max="4852" width="14.85546875" style="1110" customWidth="1"/>
    <col min="4853" max="4853" width="15.42578125" style="1110" customWidth="1"/>
    <col min="4854" max="4854" width="14.28515625" style="1110" customWidth="1"/>
    <col min="4855" max="5046" width="10.28515625" style="1110"/>
    <col min="5047" max="5047" width="1.85546875" style="1110" customWidth="1"/>
    <col min="5048" max="5100" width="10.28515625" style="1110"/>
    <col min="5101" max="5101" width="22.5703125" style="1110" customWidth="1"/>
    <col min="5102" max="5102" width="54.28515625" style="1110" customWidth="1"/>
    <col min="5103" max="5104" width="15.85546875" style="1110" customWidth="1"/>
    <col min="5105" max="5105" width="17.7109375" style="1110" customWidth="1"/>
    <col min="5106" max="5106" width="17.5703125" style="1110" customWidth="1"/>
    <col min="5107" max="5107" width="16.140625" style="1110" customWidth="1"/>
    <col min="5108" max="5108" width="14.85546875" style="1110" customWidth="1"/>
    <col min="5109" max="5109" width="15.42578125" style="1110" customWidth="1"/>
    <col min="5110" max="5110" width="14.28515625" style="1110" customWidth="1"/>
    <col min="5111" max="5302" width="10.28515625" style="1110"/>
    <col min="5303" max="5303" width="1.85546875" style="1110" customWidth="1"/>
    <col min="5304" max="5356" width="10.28515625" style="1110"/>
    <col min="5357" max="5357" width="22.5703125" style="1110" customWidth="1"/>
    <col min="5358" max="5358" width="54.28515625" style="1110" customWidth="1"/>
    <col min="5359" max="5360" width="15.85546875" style="1110" customWidth="1"/>
    <col min="5361" max="5361" width="17.7109375" style="1110" customWidth="1"/>
    <col min="5362" max="5362" width="17.5703125" style="1110" customWidth="1"/>
    <col min="5363" max="5363" width="16.140625" style="1110" customWidth="1"/>
    <col min="5364" max="5364" width="14.85546875" style="1110" customWidth="1"/>
    <col min="5365" max="5365" width="15.42578125" style="1110" customWidth="1"/>
    <col min="5366" max="5366" width="14.28515625" style="1110" customWidth="1"/>
    <col min="5367" max="5558" width="10.28515625" style="1110"/>
    <col min="5559" max="5559" width="1.85546875" style="1110" customWidth="1"/>
    <col min="5560" max="5612" width="10.28515625" style="1110"/>
    <col min="5613" max="5613" width="22.5703125" style="1110" customWidth="1"/>
    <col min="5614" max="5614" width="54.28515625" style="1110" customWidth="1"/>
    <col min="5615" max="5616" width="15.85546875" style="1110" customWidth="1"/>
    <col min="5617" max="5617" width="17.7109375" style="1110" customWidth="1"/>
    <col min="5618" max="5618" width="17.5703125" style="1110" customWidth="1"/>
    <col min="5619" max="5619" width="16.140625" style="1110" customWidth="1"/>
    <col min="5620" max="5620" width="14.85546875" style="1110" customWidth="1"/>
    <col min="5621" max="5621" width="15.42578125" style="1110" customWidth="1"/>
    <col min="5622" max="5622" width="14.28515625" style="1110" customWidth="1"/>
    <col min="5623" max="5814" width="10.28515625" style="1110"/>
    <col min="5815" max="5815" width="1.85546875" style="1110" customWidth="1"/>
    <col min="5816" max="5868" width="10.28515625" style="1110"/>
    <col min="5869" max="5869" width="22.5703125" style="1110" customWidth="1"/>
    <col min="5870" max="5870" width="54.28515625" style="1110" customWidth="1"/>
    <col min="5871" max="5872" width="15.85546875" style="1110" customWidth="1"/>
    <col min="5873" max="5873" width="17.7109375" style="1110" customWidth="1"/>
    <col min="5874" max="5874" width="17.5703125" style="1110" customWidth="1"/>
    <col min="5875" max="5875" width="16.140625" style="1110" customWidth="1"/>
    <col min="5876" max="5876" width="14.85546875" style="1110" customWidth="1"/>
    <col min="5877" max="5877" width="15.42578125" style="1110" customWidth="1"/>
    <col min="5878" max="5878" width="14.28515625" style="1110" customWidth="1"/>
    <col min="5879" max="6070" width="10.28515625" style="1110"/>
    <col min="6071" max="6071" width="1.85546875" style="1110" customWidth="1"/>
    <col min="6072" max="6124" width="10.28515625" style="1110"/>
    <col min="6125" max="6125" width="22.5703125" style="1110" customWidth="1"/>
    <col min="6126" max="6126" width="54.28515625" style="1110" customWidth="1"/>
    <col min="6127" max="6128" width="15.85546875" style="1110" customWidth="1"/>
    <col min="6129" max="6129" width="17.7109375" style="1110" customWidth="1"/>
    <col min="6130" max="6130" width="17.5703125" style="1110" customWidth="1"/>
    <col min="6131" max="6131" width="16.140625" style="1110" customWidth="1"/>
    <col min="6132" max="6132" width="14.85546875" style="1110" customWidth="1"/>
    <col min="6133" max="6133" width="15.42578125" style="1110" customWidth="1"/>
    <col min="6134" max="6134" width="14.28515625" style="1110" customWidth="1"/>
    <col min="6135" max="6326" width="10.28515625" style="1110"/>
    <col min="6327" max="6327" width="1.85546875" style="1110" customWidth="1"/>
    <col min="6328" max="6380" width="10.28515625" style="1110"/>
    <col min="6381" max="6381" width="22.5703125" style="1110" customWidth="1"/>
    <col min="6382" max="6382" width="54.28515625" style="1110" customWidth="1"/>
    <col min="6383" max="6384" width="15.85546875" style="1110" customWidth="1"/>
    <col min="6385" max="6385" width="17.7109375" style="1110" customWidth="1"/>
    <col min="6386" max="6386" width="17.5703125" style="1110" customWidth="1"/>
    <col min="6387" max="6387" width="16.140625" style="1110" customWidth="1"/>
    <col min="6388" max="6388" width="14.85546875" style="1110" customWidth="1"/>
    <col min="6389" max="6389" width="15.42578125" style="1110" customWidth="1"/>
    <col min="6390" max="6390" width="14.28515625" style="1110" customWidth="1"/>
    <col min="6391" max="6582" width="10.28515625" style="1110"/>
    <col min="6583" max="6583" width="1.85546875" style="1110" customWidth="1"/>
    <col min="6584" max="6636" width="10.28515625" style="1110"/>
    <col min="6637" max="6637" width="22.5703125" style="1110" customWidth="1"/>
    <col min="6638" max="6638" width="54.28515625" style="1110" customWidth="1"/>
    <col min="6639" max="6640" width="15.85546875" style="1110" customWidth="1"/>
    <col min="6641" max="6641" width="17.7109375" style="1110" customWidth="1"/>
    <col min="6642" max="6642" width="17.5703125" style="1110" customWidth="1"/>
    <col min="6643" max="6643" width="16.140625" style="1110" customWidth="1"/>
    <col min="6644" max="6644" width="14.85546875" style="1110" customWidth="1"/>
    <col min="6645" max="6645" width="15.42578125" style="1110" customWidth="1"/>
    <col min="6646" max="6646" width="14.28515625" style="1110" customWidth="1"/>
    <col min="6647" max="6838" width="10.28515625" style="1110"/>
    <col min="6839" max="6839" width="1.85546875" style="1110" customWidth="1"/>
    <col min="6840" max="6892" width="10.28515625" style="1110"/>
    <col min="6893" max="6893" width="22.5703125" style="1110" customWidth="1"/>
    <col min="6894" max="6894" width="54.28515625" style="1110" customWidth="1"/>
    <col min="6895" max="6896" width="15.85546875" style="1110" customWidth="1"/>
    <col min="6897" max="6897" width="17.7109375" style="1110" customWidth="1"/>
    <col min="6898" max="6898" width="17.5703125" style="1110" customWidth="1"/>
    <col min="6899" max="6899" width="16.140625" style="1110" customWidth="1"/>
    <col min="6900" max="6900" width="14.85546875" style="1110" customWidth="1"/>
    <col min="6901" max="6901" width="15.42578125" style="1110" customWidth="1"/>
    <col min="6902" max="6902" width="14.28515625" style="1110" customWidth="1"/>
    <col min="6903" max="7094" width="10.28515625" style="1110"/>
    <col min="7095" max="7095" width="1.85546875" style="1110" customWidth="1"/>
    <col min="7096" max="7148" width="10.28515625" style="1110"/>
    <col min="7149" max="7149" width="22.5703125" style="1110" customWidth="1"/>
    <col min="7150" max="7150" width="54.28515625" style="1110" customWidth="1"/>
    <col min="7151" max="7152" width="15.85546875" style="1110" customWidth="1"/>
    <col min="7153" max="7153" width="17.7109375" style="1110" customWidth="1"/>
    <col min="7154" max="7154" width="17.5703125" style="1110" customWidth="1"/>
    <col min="7155" max="7155" width="16.140625" style="1110" customWidth="1"/>
    <col min="7156" max="7156" width="14.85546875" style="1110" customWidth="1"/>
    <col min="7157" max="7157" width="15.42578125" style="1110" customWidth="1"/>
    <col min="7158" max="7158" width="14.28515625" style="1110" customWidth="1"/>
    <col min="7159" max="7350" width="10.28515625" style="1110"/>
    <col min="7351" max="7351" width="1.85546875" style="1110" customWidth="1"/>
    <col min="7352" max="7404" width="10.28515625" style="1110"/>
    <col min="7405" max="7405" width="22.5703125" style="1110" customWidth="1"/>
    <col min="7406" max="7406" width="54.28515625" style="1110" customWidth="1"/>
    <col min="7407" max="7408" width="15.85546875" style="1110" customWidth="1"/>
    <col min="7409" max="7409" width="17.7109375" style="1110" customWidth="1"/>
    <col min="7410" max="7410" width="17.5703125" style="1110" customWidth="1"/>
    <col min="7411" max="7411" width="16.140625" style="1110" customWidth="1"/>
    <col min="7412" max="7412" width="14.85546875" style="1110" customWidth="1"/>
    <col min="7413" max="7413" width="15.42578125" style="1110" customWidth="1"/>
    <col min="7414" max="7414" width="14.28515625" style="1110" customWidth="1"/>
    <col min="7415" max="7606" width="10.28515625" style="1110"/>
    <col min="7607" max="7607" width="1.85546875" style="1110" customWidth="1"/>
    <col min="7608" max="7660" width="10.28515625" style="1110"/>
    <col min="7661" max="7661" width="22.5703125" style="1110" customWidth="1"/>
    <col min="7662" max="7662" width="54.28515625" style="1110" customWidth="1"/>
    <col min="7663" max="7664" width="15.85546875" style="1110" customWidth="1"/>
    <col min="7665" max="7665" width="17.7109375" style="1110" customWidth="1"/>
    <col min="7666" max="7666" width="17.5703125" style="1110" customWidth="1"/>
    <col min="7667" max="7667" width="16.140625" style="1110" customWidth="1"/>
    <col min="7668" max="7668" width="14.85546875" style="1110" customWidth="1"/>
    <col min="7669" max="7669" width="15.42578125" style="1110" customWidth="1"/>
    <col min="7670" max="7670" width="14.28515625" style="1110" customWidth="1"/>
    <col min="7671" max="7862" width="10.28515625" style="1110"/>
    <col min="7863" max="7863" width="1.85546875" style="1110" customWidth="1"/>
    <col min="7864" max="7916" width="10.28515625" style="1110"/>
    <col min="7917" max="7917" width="22.5703125" style="1110" customWidth="1"/>
    <col min="7918" max="7918" width="54.28515625" style="1110" customWidth="1"/>
    <col min="7919" max="7920" width="15.85546875" style="1110" customWidth="1"/>
    <col min="7921" max="7921" width="17.7109375" style="1110" customWidth="1"/>
    <col min="7922" max="7922" width="17.5703125" style="1110" customWidth="1"/>
    <col min="7923" max="7923" width="16.140625" style="1110" customWidth="1"/>
    <col min="7924" max="7924" width="14.85546875" style="1110" customWidth="1"/>
    <col min="7925" max="7925" width="15.42578125" style="1110" customWidth="1"/>
    <col min="7926" max="7926" width="14.28515625" style="1110" customWidth="1"/>
    <col min="7927" max="8118" width="10.28515625" style="1110"/>
    <col min="8119" max="8119" width="1.85546875" style="1110" customWidth="1"/>
    <col min="8120" max="8172" width="10.28515625" style="1110"/>
    <col min="8173" max="8173" width="22.5703125" style="1110" customWidth="1"/>
    <col min="8174" max="8174" width="54.28515625" style="1110" customWidth="1"/>
    <col min="8175" max="8176" width="15.85546875" style="1110" customWidth="1"/>
    <col min="8177" max="8177" width="17.7109375" style="1110" customWidth="1"/>
    <col min="8178" max="8178" width="17.5703125" style="1110" customWidth="1"/>
    <col min="8179" max="8179" width="16.140625" style="1110" customWidth="1"/>
    <col min="8180" max="8180" width="14.85546875" style="1110" customWidth="1"/>
    <col min="8181" max="8181" width="15.42578125" style="1110" customWidth="1"/>
    <col min="8182" max="8182" width="14.28515625" style="1110" customWidth="1"/>
    <col min="8183" max="8374" width="10.28515625" style="1110"/>
    <col min="8375" max="8375" width="1.85546875" style="1110" customWidth="1"/>
    <col min="8376" max="8428" width="10.28515625" style="1110"/>
    <col min="8429" max="8429" width="22.5703125" style="1110" customWidth="1"/>
    <col min="8430" max="8430" width="54.28515625" style="1110" customWidth="1"/>
    <col min="8431" max="8432" width="15.85546875" style="1110" customWidth="1"/>
    <col min="8433" max="8433" width="17.7109375" style="1110" customWidth="1"/>
    <col min="8434" max="8434" width="17.5703125" style="1110" customWidth="1"/>
    <col min="8435" max="8435" width="16.140625" style="1110" customWidth="1"/>
    <col min="8436" max="8436" width="14.85546875" style="1110" customWidth="1"/>
    <col min="8437" max="8437" width="15.42578125" style="1110" customWidth="1"/>
    <col min="8438" max="8438" width="14.28515625" style="1110" customWidth="1"/>
    <col min="8439" max="8630" width="10.28515625" style="1110"/>
    <col min="8631" max="8631" width="1.85546875" style="1110" customWidth="1"/>
    <col min="8632" max="8684" width="10.28515625" style="1110"/>
    <col min="8685" max="8685" width="22.5703125" style="1110" customWidth="1"/>
    <col min="8686" max="8686" width="54.28515625" style="1110" customWidth="1"/>
    <col min="8687" max="8688" width="15.85546875" style="1110" customWidth="1"/>
    <col min="8689" max="8689" width="17.7109375" style="1110" customWidth="1"/>
    <col min="8690" max="8690" width="17.5703125" style="1110" customWidth="1"/>
    <col min="8691" max="8691" width="16.140625" style="1110" customWidth="1"/>
    <col min="8692" max="8692" width="14.85546875" style="1110" customWidth="1"/>
    <col min="8693" max="8693" width="15.42578125" style="1110" customWidth="1"/>
    <col min="8694" max="8694" width="14.28515625" style="1110" customWidth="1"/>
    <col min="8695" max="8886" width="10.28515625" style="1110"/>
    <col min="8887" max="8887" width="1.85546875" style="1110" customWidth="1"/>
    <col min="8888" max="8940" width="10.28515625" style="1110"/>
    <col min="8941" max="8941" width="22.5703125" style="1110" customWidth="1"/>
    <col min="8942" max="8942" width="54.28515625" style="1110" customWidth="1"/>
    <col min="8943" max="8944" width="15.85546875" style="1110" customWidth="1"/>
    <col min="8945" max="8945" width="17.7109375" style="1110" customWidth="1"/>
    <col min="8946" max="8946" width="17.5703125" style="1110" customWidth="1"/>
    <col min="8947" max="8947" width="16.140625" style="1110" customWidth="1"/>
    <col min="8948" max="8948" width="14.85546875" style="1110" customWidth="1"/>
    <col min="8949" max="8949" width="15.42578125" style="1110" customWidth="1"/>
    <col min="8950" max="8950" width="14.28515625" style="1110" customWidth="1"/>
    <col min="8951" max="9142" width="10.28515625" style="1110"/>
    <col min="9143" max="9143" width="1.85546875" style="1110" customWidth="1"/>
    <col min="9144" max="9196" width="10.28515625" style="1110"/>
    <col min="9197" max="9197" width="22.5703125" style="1110" customWidth="1"/>
    <col min="9198" max="9198" width="54.28515625" style="1110" customWidth="1"/>
    <col min="9199" max="9200" width="15.85546875" style="1110" customWidth="1"/>
    <col min="9201" max="9201" width="17.7109375" style="1110" customWidth="1"/>
    <col min="9202" max="9202" width="17.5703125" style="1110" customWidth="1"/>
    <col min="9203" max="9203" width="16.140625" style="1110" customWidth="1"/>
    <col min="9204" max="9204" width="14.85546875" style="1110" customWidth="1"/>
    <col min="9205" max="9205" width="15.42578125" style="1110" customWidth="1"/>
    <col min="9206" max="9206" width="14.28515625" style="1110" customWidth="1"/>
    <col min="9207" max="9398" width="10.28515625" style="1110"/>
    <col min="9399" max="9399" width="1.85546875" style="1110" customWidth="1"/>
    <col min="9400" max="9452" width="10.28515625" style="1110"/>
    <col min="9453" max="9453" width="22.5703125" style="1110" customWidth="1"/>
    <col min="9454" max="9454" width="54.28515625" style="1110" customWidth="1"/>
    <col min="9455" max="9456" width="15.85546875" style="1110" customWidth="1"/>
    <col min="9457" max="9457" width="17.7109375" style="1110" customWidth="1"/>
    <col min="9458" max="9458" width="17.5703125" style="1110" customWidth="1"/>
    <col min="9459" max="9459" width="16.140625" style="1110" customWidth="1"/>
    <col min="9460" max="9460" width="14.85546875" style="1110" customWidth="1"/>
    <col min="9461" max="9461" width="15.42578125" style="1110" customWidth="1"/>
    <col min="9462" max="9462" width="14.28515625" style="1110" customWidth="1"/>
    <col min="9463" max="9654" width="10.28515625" style="1110"/>
    <col min="9655" max="9655" width="1.85546875" style="1110" customWidth="1"/>
    <col min="9656" max="9708" width="10.28515625" style="1110"/>
    <col min="9709" max="9709" width="22.5703125" style="1110" customWidth="1"/>
    <col min="9710" max="9710" width="54.28515625" style="1110" customWidth="1"/>
    <col min="9711" max="9712" width="15.85546875" style="1110" customWidth="1"/>
    <col min="9713" max="9713" width="17.7109375" style="1110" customWidth="1"/>
    <col min="9714" max="9714" width="17.5703125" style="1110" customWidth="1"/>
    <col min="9715" max="9715" width="16.140625" style="1110" customWidth="1"/>
    <col min="9716" max="9716" width="14.85546875" style="1110" customWidth="1"/>
    <col min="9717" max="9717" width="15.42578125" style="1110" customWidth="1"/>
    <col min="9718" max="9718" width="14.28515625" style="1110" customWidth="1"/>
    <col min="9719" max="9910" width="10.28515625" style="1110"/>
    <col min="9911" max="9911" width="1.85546875" style="1110" customWidth="1"/>
    <col min="9912" max="9964" width="10.28515625" style="1110"/>
    <col min="9965" max="9965" width="22.5703125" style="1110" customWidth="1"/>
    <col min="9966" max="9966" width="54.28515625" style="1110" customWidth="1"/>
    <col min="9967" max="9968" width="15.85546875" style="1110" customWidth="1"/>
    <col min="9969" max="9969" width="17.7109375" style="1110" customWidth="1"/>
    <col min="9970" max="9970" width="17.5703125" style="1110" customWidth="1"/>
    <col min="9971" max="9971" width="16.140625" style="1110" customWidth="1"/>
    <col min="9972" max="9972" width="14.85546875" style="1110" customWidth="1"/>
    <col min="9973" max="9973" width="15.42578125" style="1110" customWidth="1"/>
    <col min="9974" max="9974" width="14.28515625" style="1110" customWidth="1"/>
    <col min="9975" max="10166" width="10.28515625" style="1110"/>
    <col min="10167" max="10167" width="1.85546875" style="1110" customWidth="1"/>
    <col min="10168" max="10220" width="10.28515625" style="1110"/>
    <col min="10221" max="10221" width="22.5703125" style="1110" customWidth="1"/>
    <col min="10222" max="10222" width="54.28515625" style="1110" customWidth="1"/>
    <col min="10223" max="10224" width="15.85546875" style="1110" customWidth="1"/>
    <col min="10225" max="10225" width="17.7109375" style="1110" customWidth="1"/>
    <col min="10226" max="10226" width="17.5703125" style="1110" customWidth="1"/>
    <col min="10227" max="10227" width="16.140625" style="1110" customWidth="1"/>
    <col min="10228" max="10228" width="14.85546875" style="1110" customWidth="1"/>
    <col min="10229" max="10229" width="15.42578125" style="1110" customWidth="1"/>
    <col min="10230" max="10230" width="14.28515625" style="1110" customWidth="1"/>
    <col min="10231" max="10422" width="10.28515625" style="1110"/>
    <col min="10423" max="10423" width="1.85546875" style="1110" customWidth="1"/>
    <col min="10424" max="10476" width="10.28515625" style="1110"/>
    <col min="10477" max="10477" width="22.5703125" style="1110" customWidth="1"/>
    <col min="10478" max="10478" width="54.28515625" style="1110" customWidth="1"/>
    <col min="10479" max="10480" width="15.85546875" style="1110" customWidth="1"/>
    <col min="10481" max="10481" width="17.7109375" style="1110" customWidth="1"/>
    <col min="10482" max="10482" width="17.5703125" style="1110" customWidth="1"/>
    <col min="10483" max="10483" width="16.140625" style="1110" customWidth="1"/>
    <col min="10484" max="10484" width="14.85546875" style="1110" customWidth="1"/>
    <col min="10485" max="10485" width="15.42578125" style="1110" customWidth="1"/>
    <col min="10486" max="10486" width="14.28515625" style="1110" customWidth="1"/>
    <col min="10487" max="10678" width="10.28515625" style="1110"/>
    <col min="10679" max="10679" width="1.85546875" style="1110" customWidth="1"/>
    <col min="10680" max="10732" width="10.28515625" style="1110"/>
    <col min="10733" max="10733" width="22.5703125" style="1110" customWidth="1"/>
    <col min="10734" max="10734" width="54.28515625" style="1110" customWidth="1"/>
    <col min="10735" max="10736" width="15.85546875" style="1110" customWidth="1"/>
    <col min="10737" max="10737" width="17.7109375" style="1110" customWidth="1"/>
    <col min="10738" max="10738" width="17.5703125" style="1110" customWidth="1"/>
    <col min="10739" max="10739" width="16.140625" style="1110" customWidth="1"/>
    <col min="10740" max="10740" width="14.85546875" style="1110" customWidth="1"/>
    <col min="10741" max="10741" width="15.42578125" style="1110" customWidth="1"/>
    <col min="10742" max="10742" width="14.28515625" style="1110" customWidth="1"/>
    <col min="10743" max="10934" width="10.28515625" style="1110"/>
    <col min="10935" max="10935" width="1.85546875" style="1110" customWidth="1"/>
    <col min="10936" max="10988" width="10.28515625" style="1110"/>
    <col min="10989" max="10989" width="22.5703125" style="1110" customWidth="1"/>
    <col min="10990" max="10990" width="54.28515625" style="1110" customWidth="1"/>
    <col min="10991" max="10992" width="15.85546875" style="1110" customWidth="1"/>
    <col min="10993" max="10993" width="17.7109375" style="1110" customWidth="1"/>
    <col min="10994" max="10994" width="17.5703125" style="1110" customWidth="1"/>
    <col min="10995" max="10995" width="16.140625" style="1110" customWidth="1"/>
    <col min="10996" max="10996" width="14.85546875" style="1110" customWidth="1"/>
    <col min="10997" max="10997" width="15.42578125" style="1110" customWidth="1"/>
    <col min="10998" max="10998" width="14.28515625" style="1110" customWidth="1"/>
    <col min="10999" max="11190" width="10.28515625" style="1110"/>
    <col min="11191" max="11191" width="1.85546875" style="1110" customWidth="1"/>
    <col min="11192" max="11244" width="10.28515625" style="1110"/>
    <col min="11245" max="11245" width="22.5703125" style="1110" customWidth="1"/>
    <col min="11246" max="11246" width="54.28515625" style="1110" customWidth="1"/>
    <col min="11247" max="11248" width="15.85546875" style="1110" customWidth="1"/>
    <col min="11249" max="11249" width="17.7109375" style="1110" customWidth="1"/>
    <col min="11250" max="11250" width="17.5703125" style="1110" customWidth="1"/>
    <col min="11251" max="11251" width="16.140625" style="1110" customWidth="1"/>
    <col min="11252" max="11252" width="14.85546875" style="1110" customWidth="1"/>
    <col min="11253" max="11253" width="15.42578125" style="1110" customWidth="1"/>
    <col min="11254" max="11254" width="14.28515625" style="1110" customWidth="1"/>
    <col min="11255" max="11446" width="10.28515625" style="1110"/>
    <col min="11447" max="11447" width="1.85546875" style="1110" customWidth="1"/>
    <col min="11448" max="11500" width="10.28515625" style="1110"/>
    <col min="11501" max="11501" width="22.5703125" style="1110" customWidth="1"/>
    <col min="11502" max="11502" width="54.28515625" style="1110" customWidth="1"/>
    <col min="11503" max="11504" width="15.85546875" style="1110" customWidth="1"/>
    <col min="11505" max="11505" width="17.7109375" style="1110" customWidth="1"/>
    <col min="11506" max="11506" width="17.5703125" style="1110" customWidth="1"/>
    <col min="11507" max="11507" width="16.140625" style="1110" customWidth="1"/>
    <col min="11508" max="11508" width="14.85546875" style="1110" customWidth="1"/>
    <col min="11509" max="11509" width="15.42578125" style="1110" customWidth="1"/>
    <col min="11510" max="11510" width="14.28515625" style="1110" customWidth="1"/>
    <col min="11511" max="11702" width="10.28515625" style="1110"/>
    <col min="11703" max="11703" width="1.85546875" style="1110" customWidth="1"/>
    <col min="11704" max="11756" width="10.28515625" style="1110"/>
    <col min="11757" max="11757" width="22.5703125" style="1110" customWidth="1"/>
    <col min="11758" max="11758" width="54.28515625" style="1110" customWidth="1"/>
    <col min="11759" max="11760" width="15.85546875" style="1110" customWidth="1"/>
    <col min="11761" max="11761" width="17.7109375" style="1110" customWidth="1"/>
    <col min="11762" max="11762" width="17.5703125" style="1110" customWidth="1"/>
    <col min="11763" max="11763" width="16.140625" style="1110" customWidth="1"/>
    <col min="11764" max="11764" width="14.85546875" style="1110" customWidth="1"/>
    <col min="11765" max="11765" width="15.42578125" style="1110" customWidth="1"/>
    <col min="11766" max="11766" width="14.28515625" style="1110" customWidth="1"/>
    <col min="11767" max="11958" width="10.28515625" style="1110"/>
    <col min="11959" max="11959" width="1.85546875" style="1110" customWidth="1"/>
    <col min="11960" max="12012" width="10.28515625" style="1110"/>
    <col min="12013" max="12013" width="22.5703125" style="1110" customWidth="1"/>
    <col min="12014" max="12014" width="54.28515625" style="1110" customWidth="1"/>
    <col min="12015" max="12016" width="15.85546875" style="1110" customWidth="1"/>
    <col min="12017" max="12017" width="17.7109375" style="1110" customWidth="1"/>
    <col min="12018" max="12018" width="17.5703125" style="1110" customWidth="1"/>
    <col min="12019" max="12019" width="16.140625" style="1110" customWidth="1"/>
    <col min="12020" max="12020" width="14.85546875" style="1110" customWidth="1"/>
    <col min="12021" max="12021" width="15.42578125" style="1110" customWidth="1"/>
    <col min="12022" max="12022" width="14.28515625" style="1110" customWidth="1"/>
    <col min="12023" max="12214" width="10.28515625" style="1110"/>
    <col min="12215" max="12215" width="1.85546875" style="1110" customWidth="1"/>
    <col min="12216" max="12268" width="10.28515625" style="1110"/>
    <col min="12269" max="12269" width="22.5703125" style="1110" customWidth="1"/>
    <col min="12270" max="12270" width="54.28515625" style="1110" customWidth="1"/>
    <col min="12271" max="12272" width="15.85546875" style="1110" customWidth="1"/>
    <col min="12273" max="12273" width="17.7109375" style="1110" customWidth="1"/>
    <col min="12274" max="12274" width="17.5703125" style="1110" customWidth="1"/>
    <col min="12275" max="12275" width="16.140625" style="1110" customWidth="1"/>
    <col min="12276" max="12276" width="14.85546875" style="1110" customWidth="1"/>
    <col min="12277" max="12277" width="15.42578125" style="1110" customWidth="1"/>
    <col min="12278" max="12278" width="14.28515625" style="1110" customWidth="1"/>
    <col min="12279" max="12470" width="10.28515625" style="1110"/>
    <col min="12471" max="12471" width="1.85546875" style="1110" customWidth="1"/>
    <col min="12472" max="12524" width="10.28515625" style="1110"/>
    <col min="12525" max="12525" width="22.5703125" style="1110" customWidth="1"/>
    <col min="12526" max="12526" width="54.28515625" style="1110" customWidth="1"/>
    <col min="12527" max="12528" width="15.85546875" style="1110" customWidth="1"/>
    <col min="12529" max="12529" width="17.7109375" style="1110" customWidth="1"/>
    <col min="12530" max="12530" width="17.5703125" style="1110" customWidth="1"/>
    <col min="12531" max="12531" width="16.140625" style="1110" customWidth="1"/>
    <col min="12532" max="12532" width="14.85546875" style="1110" customWidth="1"/>
    <col min="12533" max="12533" width="15.42578125" style="1110" customWidth="1"/>
    <col min="12534" max="12534" width="14.28515625" style="1110" customWidth="1"/>
    <col min="12535" max="12726" width="10.28515625" style="1110"/>
    <col min="12727" max="12727" width="1.85546875" style="1110" customWidth="1"/>
    <col min="12728" max="12780" width="10.28515625" style="1110"/>
    <col min="12781" max="12781" width="22.5703125" style="1110" customWidth="1"/>
    <col min="12782" max="12782" width="54.28515625" style="1110" customWidth="1"/>
    <col min="12783" max="12784" width="15.85546875" style="1110" customWidth="1"/>
    <col min="12785" max="12785" width="17.7109375" style="1110" customWidth="1"/>
    <col min="12786" max="12786" width="17.5703125" style="1110" customWidth="1"/>
    <col min="12787" max="12787" width="16.140625" style="1110" customWidth="1"/>
    <col min="12788" max="12788" width="14.85546875" style="1110" customWidth="1"/>
    <col min="12789" max="12789" width="15.42578125" style="1110" customWidth="1"/>
    <col min="12790" max="12790" width="14.28515625" style="1110" customWidth="1"/>
    <col min="12791" max="12982" width="10.28515625" style="1110"/>
    <col min="12983" max="12983" width="1.85546875" style="1110" customWidth="1"/>
    <col min="12984" max="13036" width="10.28515625" style="1110"/>
    <col min="13037" max="13037" width="22.5703125" style="1110" customWidth="1"/>
    <col min="13038" max="13038" width="54.28515625" style="1110" customWidth="1"/>
    <col min="13039" max="13040" width="15.85546875" style="1110" customWidth="1"/>
    <col min="13041" max="13041" width="17.7109375" style="1110" customWidth="1"/>
    <col min="13042" max="13042" width="17.5703125" style="1110" customWidth="1"/>
    <col min="13043" max="13043" width="16.140625" style="1110" customWidth="1"/>
    <col min="13044" max="13044" width="14.85546875" style="1110" customWidth="1"/>
    <col min="13045" max="13045" width="15.42578125" style="1110" customWidth="1"/>
    <col min="13046" max="13046" width="14.28515625" style="1110" customWidth="1"/>
    <col min="13047" max="13238" width="10.28515625" style="1110"/>
    <col min="13239" max="13239" width="1.85546875" style="1110" customWidth="1"/>
    <col min="13240" max="13292" width="10.28515625" style="1110"/>
    <col min="13293" max="13293" width="22.5703125" style="1110" customWidth="1"/>
    <col min="13294" max="13294" width="54.28515625" style="1110" customWidth="1"/>
    <col min="13295" max="13296" width="15.85546875" style="1110" customWidth="1"/>
    <col min="13297" max="13297" width="17.7109375" style="1110" customWidth="1"/>
    <col min="13298" max="13298" width="17.5703125" style="1110" customWidth="1"/>
    <col min="13299" max="13299" width="16.140625" style="1110" customWidth="1"/>
    <col min="13300" max="13300" width="14.85546875" style="1110" customWidth="1"/>
    <col min="13301" max="13301" width="15.42578125" style="1110" customWidth="1"/>
    <col min="13302" max="13302" width="14.28515625" style="1110" customWidth="1"/>
    <col min="13303" max="13494" width="10.28515625" style="1110"/>
    <col min="13495" max="13495" width="1.85546875" style="1110" customWidth="1"/>
    <col min="13496" max="13548" width="10.28515625" style="1110"/>
    <col min="13549" max="13549" width="22.5703125" style="1110" customWidth="1"/>
    <col min="13550" max="13550" width="54.28515625" style="1110" customWidth="1"/>
    <col min="13551" max="13552" width="15.85546875" style="1110" customWidth="1"/>
    <col min="13553" max="13553" width="17.7109375" style="1110" customWidth="1"/>
    <col min="13554" max="13554" width="17.5703125" style="1110" customWidth="1"/>
    <col min="13555" max="13555" width="16.140625" style="1110" customWidth="1"/>
    <col min="13556" max="13556" width="14.85546875" style="1110" customWidth="1"/>
    <col min="13557" max="13557" width="15.42578125" style="1110" customWidth="1"/>
    <col min="13558" max="13558" width="14.28515625" style="1110" customWidth="1"/>
    <col min="13559" max="13750" width="10.28515625" style="1110"/>
    <col min="13751" max="13751" width="1.85546875" style="1110" customWidth="1"/>
    <col min="13752" max="13804" width="10.28515625" style="1110"/>
    <col min="13805" max="13805" width="22.5703125" style="1110" customWidth="1"/>
    <col min="13806" max="13806" width="54.28515625" style="1110" customWidth="1"/>
    <col min="13807" max="13808" width="15.85546875" style="1110" customWidth="1"/>
    <col min="13809" max="13809" width="17.7109375" style="1110" customWidth="1"/>
    <col min="13810" max="13810" width="17.5703125" style="1110" customWidth="1"/>
    <col min="13811" max="13811" width="16.140625" style="1110" customWidth="1"/>
    <col min="13812" max="13812" width="14.85546875" style="1110" customWidth="1"/>
    <col min="13813" max="13813" width="15.42578125" style="1110" customWidth="1"/>
    <col min="13814" max="13814" width="14.28515625" style="1110" customWidth="1"/>
    <col min="13815" max="14006" width="10.28515625" style="1110"/>
    <col min="14007" max="14007" width="1.85546875" style="1110" customWidth="1"/>
    <col min="14008" max="14060" width="10.28515625" style="1110"/>
    <col min="14061" max="14061" width="22.5703125" style="1110" customWidth="1"/>
    <col min="14062" max="14062" width="54.28515625" style="1110" customWidth="1"/>
    <col min="14063" max="14064" width="15.85546875" style="1110" customWidth="1"/>
    <col min="14065" max="14065" width="17.7109375" style="1110" customWidth="1"/>
    <col min="14066" max="14066" width="17.5703125" style="1110" customWidth="1"/>
    <col min="14067" max="14067" width="16.140625" style="1110" customWidth="1"/>
    <col min="14068" max="14068" width="14.85546875" style="1110" customWidth="1"/>
    <col min="14069" max="14069" width="15.42578125" style="1110" customWidth="1"/>
    <col min="14070" max="14070" width="14.28515625" style="1110" customWidth="1"/>
    <col min="14071" max="14262" width="10.28515625" style="1110"/>
    <col min="14263" max="14263" width="1.85546875" style="1110" customWidth="1"/>
    <col min="14264" max="14316" width="10.28515625" style="1110"/>
    <col min="14317" max="14317" width="22.5703125" style="1110" customWidth="1"/>
    <col min="14318" max="14318" width="54.28515625" style="1110" customWidth="1"/>
    <col min="14319" max="14320" width="15.85546875" style="1110" customWidth="1"/>
    <col min="14321" max="14321" width="17.7109375" style="1110" customWidth="1"/>
    <col min="14322" max="14322" width="17.5703125" style="1110" customWidth="1"/>
    <col min="14323" max="14323" width="16.140625" style="1110" customWidth="1"/>
    <col min="14324" max="14324" width="14.85546875" style="1110" customWidth="1"/>
    <col min="14325" max="14325" width="15.42578125" style="1110" customWidth="1"/>
    <col min="14326" max="14326" width="14.28515625" style="1110" customWidth="1"/>
    <col min="14327" max="14518" width="10.28515625" style="1110"/>
    <col min="14519" max="14519" width="1.85546875" style="1110" customWidth="1"/>
    <col min="14520" max="14572" width="10.28515625" style="1110"/>
    <col min="14573" max="14573" width="22.5703125" style="1110" customWidth="1"/>
    <col min="14574" max="14574" width="54.28515625" style="1110" customWidth="1"/>
    <col min="14575" max="14576" width="15.85546875" style="1110" customWidth="1"/>
    <col min="14577" max="14577" width="17.7109375" style="1110" customWidth="1"/>
    <col min="14578" max="14578" width="17.5703125" style="1110" customWidth="1"/>
    <col min="14579" max="14579" width="16.140625" style="1110" customWidth="1"/>
    <col min="14580" max="14580" width="14.85546875" style="1110" customWidth="1"/>
    <col min="14581" max="14581" width="15.42578125" style="1110" customWidth="1"/>
    <col min="14582" max="14582" width="14.28515625" style="1110" customWidth="1"/>
    <col min="14583" max="14774" width="10.28515625" style="1110"/>
    <col min="14775" max="14775" width="1.85546875" style="1110" customWidth="1"/>
    <col min="14776" max="14828" width="10.28515625" style="1110"/>
    <col min="14829" max="14829" width="22.5703125" style="1110" customWidth="1"/>
    <col min="14830" max="14830" width="54.28515625" style="1110" customWidth="1"/>
    <col min="14831" max="14832" width="15.85546875" style="1110" customWidth="1"/>
    <col min="14833" max="14833" width="17.7109375" style="1110" customWidth="1"/>
    <col min="14834" max="14834" width="17.5703125" style="1110" customWidth="1"/>
    <col min="14835" max="14835" width="16.140625" style="1110" customWidth="1"/>
    <col min="14836" max="14836" width="14.85546875" style="1110" customWidth="1"/>
    <col min="14837" max="14837" width="15.42578125" style="1110" customWidth="1"/>
    <col min="14838" max="14838" width="14.28515625" style="1110" customWidth="1"/>
    <col min="14839" max="15030" width="10.28515625" style="1110"/>
    <col min="15031" max="15031" width="1.85546875" style="1110" customWidth="1"/>
    <col min="15032" max="15084" width="10.28515625" style="1110"/>
    <col min="15085" max="15085" width="22.5703125" style="1110" customWidth="1"/>
    <col min="15086" max="15086" width="54.28515625" style="1110" customWidth="1"/>
    <col min="15087" max="15088" width="15.85546875" style="1110" customWidth="1"/>
    <col min="15089" max="15089" width="17.7109375" style="1110" customWidth="1"/>
    <col min="15090" max="15090" width="17.5703125" style="1110" customWidth="1"/>
    <col min="15091" max="15091" width="16.140625" style="1110" customWidth="1"/>
    <col min="15092" max="15092" width="14.85546875" style="1110" customWidth="1"/>
    <col min="15093" max="15093" width="15.42578125" style="1110" customWidth="1"/>
    <col min="15094" max="15094" width="14.28515625" style="1110" customWidth="1"/>
    <col min="15095" max="15286" width="10.28515625" style="1110"/>
    <col min="15287" max="15287" width="1.85546875" style="1110" customWidth="1"/>
    <col min="15288" max="15340" width="10.28515625" style="1110"/>
    <col min="15341" max="15341" width="22.5703125" style="1110" customWidth="1"/>
    <col min="15342" max="15342" width="54.28515625" style="1110" customWidth="1"/>
    <col min="15343" max="15344" width="15.85546875" style="1110" customWidth="1"/>
    <col min="15345" max="15345" width="17.7109375" style="1110" customWidth="1"/>
    <col min="15346" max="15346" width="17.5703125" style="1110" customWidth="1"/>
    <col min="15347" max="15347" width="16.140625" style="1110" customWidth="1"/>
    <col min="15348" max="15348" width="14.85546875" style="1110" customWidth="1"/>
    <col min="15349" max="15349" width="15.42578125" style="1110" customWidth="1"/>
    <col min="15350" max="15350" width="14.28515625" style="1110" customWidth="1"/>
    <col min="15351" max="15542" width="10.28515625" style="1110"/>
    <col min="15543" max="15543" width="1.85546875" style="1110" customWidth="1"/>
    <col min="15544" max="15596" width="10.28515625" style="1110"/>
    <col min="15597" max="15597" width="22.5703125" style="1110" customWidth="1"/>
    <col min="15598" max="15598" width="54.28515625" style="1110" customWidth="1"/>
    <col min="15599" max="15600" width="15.85546875" style="1110" customWidth="1"/>
    <col min="15601" max="15601" width="17.7109375" style="1110" customWidth="1"/>
    <col min="15602" max="15602" width="17.5703125" style="1110" customWidth="1"/>
    <col min="15603" max="15603" width="16.140625" style="1110" customWidth="1"/>
    <col min="15604" max="15604" width="14.85546875" style="1110" customWidth="1"/>
    <col min="15605" max="15605" width="15.42578125" style="1110" customWidth="1"/>
    <col min="15606" max="15606" width="14.28515625" style="1110" customWidth="1"/>
    <col min="15607" max="15798" width="10.28515625" style="1110"/>
    <col min="15799" max="15799" width="1.85546875" style="1110" customWidth="1"/>
    <col min="15800" max="15852" width="10.28515625" style="1110"/>
    <col min="15853" max="15853" width="22.5703125" style="1110" customWidth="1"/>
    <col min="15854" max="15854" width="54.28515625" style="1110" customWidth="1"/>
    <col min="15855" max="15856" width="15.85546875" style="1110" customWidth="1"/>
    <col min="15857" max="15857" width="17.7109375" style="1110" customWidth="1"/>
    <col min="15858" max="15858" width="17.5703125" style="1110" customWidth="1"/>
    <col min="15859" max="15859" width="16.140625" style="1110" customWidth="1"/>
    <col min="15860" max="15860" width="14.85546875" style="1110" customWidth="1"/>
    <col min="15861" max="15861" width="15.42578125" style="1110" customWidth="1"/>
    <col min="15862" max="15862" width="14.28515625" style="1110" customWidth="1"/>
    <col min="15863" max="16054" width="10.28515625" style="1110"/>
    <col min="16055" max="16055" width="1.85546875" style="1110" customWidth="1"/>
    <col min="16056" max="16108" width="10.28515625" style="1110"/>
    <col min="16109" max="16109" width="22.5703125" style="1110" customWidth="1"/>
    <col min="16110" max="16110" width="54.28515625" style="1110" customWidth="1"/>
    <col min="16111" max="16112" width="15.85546875" style="1110" customWidth="1"/>
    <col min="16113" max="16113" width="17.7109375" style="1110" customWidth="1"/>
    <col min="16114" max="16114" width="17.5703125" style="1110" customWidth="1"/>
    <col min="16115" max="16115" width="16.140625" style="1110" customWidth="1"/>
    <col min="16116" max="16116" width="14.85546875" style="1110" customWidth="1"/>
    <col min="16117" max="16117" width="15.42578125" style="1110" customWidth="1"/>
    <col min="16118" max="16118" width="14.28515625" style="1110" customWidth="1"/>
    <col min="16119" max="16310" width="10.28515625" style="1110"/>
    <col min="16311" max="16311" width="1.85546875" style="1110" customWidth="1"/>
    <col min="16312" max="16384" width="10.28515625" style="1110"/>
  </cols>
  <sheetData>
    <row r="1" spans="2:7" ht="42.95" customHeight="1" x14ac:dyDescent="0.2"/>
    <row r="2" spans="2:7" ht="18" x14ac:dyDescent="0.25">
      <c r="B2" s="2087" t="s">
        <v>1507</v>
      </c>
      <c r="C2" s="2087"/>
      <c r="D2" s="2087"/>
      <c r="E2" s="2087"/>
      <c r="F2" s="2087"/>
      <c r="G2" s="972" t="s">
        <v>885</v>
      </c>
    </row>
    <row r="3" spans="2:7" ht="15.75" x14ac:dyDescent="0.2">
      <c r="B3" s="2095" t="s">
        <v>1480</v>
      </c>
      <c r="C3" s="2095"/>
      <c r="D3" s="2095"/>
      <c r="E3" s="2095"/>
      <c r="F3" s="2095"/>
    </row>
    <row r="4" spans="2:7" ht="15.75" x14ac:dyDescent="0.25">
      <c r="B4" s="2103" t="s">
        <v>290</v>
      </c>
      <c r="C4" s="2103"/>
      <c r="D4" s="2103"/>
      <c r="E4" s="2103"/>
      <c r="F4" s="2103"/>
    </row>
    <row r="5" spans="2:7" ht="16.5" thickBot="1" x14ac:dyDescent="0.3">
      <c r="B5" s="2090" t="s">
        <v>1017</v>
      </c>
      <c r="C5" s="2090"/>
      <c r="D5" s="2090"/>
      <c r="E5" s="2090"/>
      <c r="F5" s="2090"/>
    </row>
    <row r="6" spans="2:7" x14ac:dyDescent="0.2">
      <c r="D6" s="1118"/>
    </row>
    <row r="7" spans="2:7" ht="15.75" x14ac:dyDescent="0.2">
      <c r="B7" s="1071"/>
      <c r="C7" s="1071">
        <v>2014</v>
      </c>
      <c r="D7" s="1071">
        <v>2015</v>
      </c>
      <c r="E7" s="1071">
        <v>2016</v>
      </c>
      <c r="F7" s="1071">
        <v>2017</v>
      </c>
    </row>
    <row r="8" spans="2:7" ht="15.75" x14ac:dyDescent="0.25">
      <c r="B8" s="1074" t="s">
        <v>1077</v>
      </c>
      <c r="C8" s="1074"/>
      <c r="D8" s="1074"/>
      <c r="E8" s="1074"/>
      <c r="F8" s="1074"/>
    </row>
    <row r="9" spans="2:7" ht="18" customHeight="1" x14ac:dyDescent="0.2">
      <c r="B9" s="1079"/>
      <c r="C9" s="1119"/>
      <c r="D9" s="1119"/>
      <c r="E9" s="1119"/>
      <c r="F9" s="1119"/>
    </row>
    <row r="10" spans="2:7" ht="18" customHeight="1" x14ac:dyDescent="0.2">
      <c r="B10" s="1079" t="s">
        <v>1481</v>
      </c>
      <c r="C10" s="1120">
        <v>391422160</v>
      </c>
      <c r="D10" s="1120">
        <v>438075450</v>
      </c>
      <c r="E10" s="1120">
        <v>467153100</v>
      </c>
      <c r="F10" s="1120">
        <v>473171130</v>
      </c>
    </row>
    <row r="11" spans="2:7" ht="18" customHeight="1" x14ac:dyDescent="0.2">
      <c r="B11" s="1079" t="s">
        <v>1482</v>
      </c>
      <c r="C11" s="1120">
        <v>226885</v>
      </c>
      <c r="D11" s="1120">
        <v>209805</v>
      </c>
      <c r="E11" s="1120">
        <v>244308</v>
      </c>
      <c r="F11" s="1120">
        <v>1893684</v>
      </c>
    </row>
    <row r="12" spans="2:7" ht="18" customHeight="1" x14ac:dyDescent="0.25">
      <c r="B12" s="1121" t="s">
        <v>1084</v>
      </c>
      <c r="C12" s="1122">
        <v>391649045</v>
      </c>
      <c r="D12" s="1122">
        <v>438285255</v>
      </c>
      <c r="E12" s="1122">
        <v>467397408</v>
      </c>
      <c r="F12" s="1122">
        <v>475064814</v>
      </c>
    </row>
    <row r="13" spans="2:7" ht="18" customHeight="1" x14ac:dyDescent="0.2">
      <c r="B13" s="1123"/>
      <c r="C13" s="1124"/>
      <c r="D13" s="1124"/>
      <c r="E13" s="1124"/>
      <c r="F13" s="1124"/>
    </row>
    <row r="14" spans="2:7" ht="18" customHeight="1" x14ac:dyDescent="0.25">
      <c r="B14" s="1074" t="s">
        <v>1085</v>
      </c>
      <c r="C14" s="1125"/>
      <c r="D14" s="1125"/>
      <c r="E14" s="1125"/>
      <c r="F14" s="1125"/>
    </row>
    <row r="15" spans="2:7" ht="18" customHeight="1" x14ac:dyDescent="0.2">
      <c r="B15" s="1079"/>
      <c r="C15" s="1120"/>
      <c r="D15" s="1120"/>
      <c r="E15" s="1120"/>
      <c r="F15" s="1120"/>
    </row>
    <row r="16" spans="2:7" ht="18" customHeight="1" x14ac:dyDescent="0.2">
      <c r="B16" s="1079" t="s">
        <v>1483</v>
      </c>
      <c r="C16" s="1120">
        <v>57978009</v>
      </c>
      <c r="D16" s="1120">
        <v>63648664</v>
      </c>
      <c r="E16" s="1120">
        <v>67146686</v>
      </c>
      <c r="F16" s="1120">
        <v>66148132</v>
      </c>
      <c r="G16" s="1126"/>
    </row>
    <row r="17" spans="2:8" ht="18" customHeight="1" x14ac:dyDescent="0.2">
      <c r="B17" s="1079" t="s">
        <v>1484</v>
      </c>
      <c r="C17" s="1120">
        <v>108687260</v>
      </c>
      <c r="D17" s="1120">
        <v>120040535</v>
      </c>
      <c r="E17" s="1120">
        <v>126546449</v>
      </c>
      <c r="F17" s="1120">
        <v>125483369</v>
      </c>
      <c r="G17" s="1126"/>
    </row>
    <row r="18" spans="2:8" ht="18" customHeight="1" x14ac:dyDescent="0.2">
      <c r="B18" s="1079" t="s">
        <v>1485</v>
      </c>
      <c r="C18" s="1120">
        <v>109481658</v>
      </c>
      <c r="D18" s="1120">
        <v>125288638</v>
      </c>
      <c r="E18" s="1120">
        <v>133054962</v>
      </c>
      <c r="F18" s="1120">
        <v>136129156</v>
      </c>
      <c r="G18" s="1126"/>
    </row>
    <row r="19" spans="2:8" ht="18" customHeight="1" x14ac:dyDescent="0.2">
      <c r="B19" s="1079" t="s">
        <v>1486</v>
      </c>
      <c r="C19" s="1120">
        <v>20446963</v>
      </c>
      <c r="D19" s="1120">
        <v>26964782</v>
      </c>
      <c r="E19" s="1120">
        <v>31296713</v>
      </c>
      <c r="F19" s="1120">
        <v>34859732</v>
      </c>
      <c r="G19" s="1126"/>
    </row>
    <row r="20" spans="2:8" ht="18" customHeight="1" x14ac:dyDescent="0.2">
      <c r="B20" s="1079" t="s">
        <v>1487</v>
      </c>
      <c r="C20" s="1120">
        <v>169257</v>
      </c>
      <c r="D20" s="1120">
        <v>147434</v>
      </c>
      <c r="E20" s="1120">
        <v>126296</v>
      </c>
      <c r="F20" s="1120">
        <v>105653</v>
      </c>
      <c r="G20" s="1126"/>
      <c r="H20" s="1126"/>
    </row>
    <row r="21" spans="2:8" ht="18" customHeight="1" x14ac:dyDescent="0.2">
      <c r="B21" s="1079" t="s">
        <v>1488</v>
      </c>
      <c r="C21" s="1120">
        <v>9335294</v>
      </c>
      <c r="D21" s="1120">
        <v>10035930</v>
      </c>
      <c r="E21" s="1120">
        <v>10540959</v>
      </c>
      <c r="F21" s="1120">
        <v>10335500</v>
      </c>
      <c r="G21" s="1126"/>
    </row>
    <row r="22" spans="2:8" ht="18" customHeight="1" x14ac:dyDescent="0.2">
      <c r="B22" s="1079" t="s">
        <v>1489</v>
      </c>
      <c r="C22" s="1120">
        <v>17486863</v>
      </c>
      <c r="D22" s="1120">
        <v>18911633</v>
      </c>
      <c r="E22" s="1120">
        <v>19990471</v>
      </c>
      <c r="F22" s="1120">
        <v>19584761</v>
      </c>
      <c r="G22" s="1126"/>
    </row>
    <row r="23" spans="2:8" ht="18" customHeight="1" x14ac:dyDescent="0.2">
      <c r="B23" s="1079" t="s">
        <v>1490</v>
      </c>
      <c r="C23" s="1120">
        <v>17433574</v>
      </c>
      <c r="D23" s="1120">
        <v>19601388</v>
      </c>
      <c r="E23" s="1120">
        <v>21039585</v>
      </c>
      <c r="F23" s="1120">
        <v>21056039</v>
      </c>
      <c r="G23" s="1126"/>
    </row>
    <row r="24" spans="2:8" ht="18" customHeight="1" x14ac:dyDescent="0.2">
      <c r="B24" s="1079" t="s">
        <v>1491</v>
      </c>
      <c r="C24" s="1120">
        <v>3362260</v>
      </c>
      <c r="D24" s="1120">
        <v>4349841</v>
      </c>
      <c r="E24" s="1120">
        <v>4934945</v>
      </c>
      <c r="F24" s="1120">
        <v>5375595</v>
      </c>
    </row>
    <row r="25" spans="2:8" ht="18" customHeight="1" x14ac:dyDescent="0.2">
      <c r="B25" s="1079" t="s">
        <v>1492</v>
      </c>
      <c r="C25" s="1120">
        <v>25350</v>
      </c>
      <c r="D25" s="1120">
        <v>22081</v>
      </c>
      <c r="E25" s="1120">
        <v>18722</v>
      </c>
      <c r="F25" s="1120">
        <v>15893</v>
      </c>
    </row>
    <row r="26" spans="2:8" ht="18" customHeight="1" x14ac:dyDescent="0.2">
      <c r="B26" s="1079" t="s">
        <v>1493</v>
      </c>
      <c r="C26" s="1120">
        <v>8035085</v>
      </c>
      <c r="D26" s="1120">
        <v>9023933</v>
      </c>
      <c r="E26" s="1120">
        <v>9349055</v>
      </c>
      <c r="F26" s="1120">
        <v>9533474</v>
      </c>
    </row>
    <row r="27" spans="2:8" ht="18" customHeight="1" x14ac:dyDescent="0.2">
      <c r="B27" s="1079" t="s">
        <v>1494</v>
      </c>
      <c r="C27" s="1120">
        <v>15995727</v>
      </c>
      <c r="D27" s="1120">
        <v>18196039</v>
      </c>
      <c r="E27" s="1120">
        <v>19326731</v>
      </c>
      <c r="F27" s="1120">
        <v>19514062</v>
      </c>
    </row>
    <row r="28" spans="2:8" ht="18" customHeight="1" x14ac:dyDescent="0.2">
      <c r="B28" s="1079" t="s">
        <v>1495</v>
      </c>
      <c r="C28" s="1120">
        <v>16651512</v>
      </c>
      <c r="D28" s="1120">
        <v>18786741</v>
      </c>
      <c r="E28" s="1120">
        <v>20809012</v>
      </c>
      <c r="F28" s="1120">
        <v>21228959</v>
      </c>
    </row>
    <row r="29" spans="2:8" ht="18" customHeight="1" x14ac:dyDescent="0.2">
      <c r="B29" s="1079" t="s">
        <v>1496</v>
      </c>
      <c r="C29" s="1120">
        <v>3179042</v>
      </c>
      <c r="D29" s="1120">
        <v>4207363</v>
      </c>
      <c r="E29" s="1120">
        <v>4986753</v>
      </c>
      <c r="F29" s="1120">
        <v>5481486</v>
      </c>
    </row>
    <row r="30" spans="2:8" ht="18" customHeight="1" x14ac:dyDescent="0.2">
      <c r="B30" s="1079" t="s">
        <v>1497</v>
      </c>
      <c r="C30" s="1120">
        <v>14674</v>
      </c>
      <c r="D30" s="1120">
        <v>12827</v>
      </c>
      <c r="E30" s="1120">
        <v>10913</v>
      </c>
      <c r="F30" s="1120">
        <v>9203</v>
      </c>
    </row>
    <row r="31" spans="2:8" ht="18" customHeight="1" x14ac:dyDescent="0.2">
      <c r="B31" s="1079" t="s">
        <v>1498</v>
      </c>
      <c r="C31" s="1120">
        <v>373789</v>
      </c>
      <c r="D31" s="1120">
        <v>0</v>
      </c>
      <c r="E31" s="1120">
        <v>0</v>
      </c>
      <c r="F31" s="1120">
        <v>2</v>
      </c>
    </row>
    <row r="32" spans="2:8" ht="18" customHeight="1" x14ac:dyDescent="0.25">
      <c r="B32" s="1121" t="s">
        <v>1499</v>
      </c>
      <c r="C32" s="1122">
        <v>388656317</v>
      </c>
      <c r="D32" s="1122">
        <v>439237829</v>
      </c>
      <c r="E32" s="1122">
        <v>469178252</v>
      </c>
      <c r="F32" s="1122">
        <v>474861016</v>
      </c>
    </row>
    <row r="33" spans="2:8" ht="18" customHeight="1" x14ac:dyDescent="0.2">
      <c r="B33" s="1079" t="s">
        <v>1500</v>
      </c>
      <c r="C33" s="1120">
        <v>254945</v>
      </c>
      <c r="D33" s="1120">
        <v>497050</v>
      </c>
      <c r="E33" s="1120">
        <v>516165</v>
      </c>
      <c r="F33" s="1120">
        <v>1064709</v>
      </c>
    </row>
    <row r="34" spans="2:8" ht="18" customHeight="1" x14ac:dyDescent="0.2">
      <c r="B34" s="1079" t="s">
        <v>1501</v>
      </c>
      <c r="C34" s="1120">
        <v>5013325</v>
      </c>
      <c r="D34" s="1120">
        <v>5085241</v>
      </c>
      <c r="E34" s="1120">
        <v>6924905</v>
      </c>
      <c r="F34" s="1120">
        <v>6210098</v>
      </c>
    </row>
    <row r="35" spans="2:8" ht="18" customHeight="1" x14ac:dyDescent="0.2">
      <c r="B35" s="1079" t="s">
        <v>1502</v>
      </c>
      <c r="C35" s="1120">
        <v>308913</v>
      </c>
      <c r="D35" s="1120">
        <v>-110476</v>
      </c>
      <c r="E35" s="1120">
        <v>24187</v>
      </c>
      <c r="F35" s="1120">
        <v>167485</v>
      </c>
    </row>
    <row r="36" spans="2:8" ht="18" customHeight="1" x14ac:dyDescent="0.2">
      <c r="B36" s="1079" t="s">
        <v>1503</v>
      </c>
      <c r="C36" s="1120">
        <v>-8607049</v>
      </c>
      <c r="D36" s="1120">
        <v>-9266103</v>
      </c>
      <c r="E36" s="1120">
        <v>-8731210</v>
      </c>
      <c r="F36" s="1120">
        <v>-12147795</v>
      </c>
    </row>
    <row r="37" spans="2:8" ht="18" customHeight="1" x14ac:dyDescent="0.2">
      <c r="B37" s="1079" t="s">
        <v>1504</v>
      </c>
      <c r="C37" s="1120">
        <v>-383481</v>
      </c>
      <c r="D37" s="1120">
        <v>-604758</v>
      </c>
      <c r="E37" s="1120">
        <v>-653216</v>
      </c>
      <c r="F37" s="1120">
        <v>-1330113</v>
      </c>
    </row>
    <row r="38" spans="2:8" ht="18" customHeight="1" x14ac:dyDescent="0.25">
      <c r="B38" s="1121" t="s">
        <v>1505</v>
      </c>
      <c r="C38" s="1122">
        <v>385242970</v>
      </c>
      <c r="D38" s="1122">
        <v>434838783</v>
      </c>
      <c r="E38" s="1122">
        <v>467259083</v>
      </c>
      <c r="F38" s="1122">
        <v>468825400</v>
      </c>
      <c r="H38" s="1126"/>
    </row>
    <row r="39" spans="2:8" ht="18" customHeight="1" x14ac:dyDescent="0.2">
      <c r="B39" s="1127"/>
      <c r="C39" s="1128"/>
      <c r="D39" s="1128"/>
      <c r="E39" s="1128"/>
      <c r="F39" s="1128"/>
      <c r="H39" s="1126"/>
    </row>
    <row r="40" spans="2:8" ht="18" customHeight="1" x14ac:dyDescent="0.25">
      <c r="B40" s="1121" t="s">
        <v>1506</v>
      </c>
      <c r="C40" s="1122">
        <v>6406075</v>
      </c>
      <c r="D40" s="1122">
        <v>3446472</v>
      </c>
      <c r="E40" s="1122">
        <v>138325</v>
      </c>
      <c r="F40" s="1122">
        <v>6239414</v>
      </c>
    </row>
    <row r="41" spans="2:8" x14ac:dyDescent="0.2">
      <c r="B41" s="1129"/>
      <c r="C41" s="1118"/>
      <c r="F41" s="1130"/>
    </row>
    <row r="42" spans="2:8" x14ac:dyDescent="0.2">
      <c r="D42" s="1118"/>
    </row>
    <row r="43" spans="2:8" x14ac:dyDescent="0.2">
      <c r="D43" s="1118"/>
    </row>
    <row r="44" spans="2:8" x14ac:dyDescent="0.2">
      <c r="D44" s="1118"/>
    </row>
    <row r="45" spans="2:8" x14ac:dyDescent="0.2">
      <c r="D45" s="1118"/>
    </row>
    <row r="46" spans="2:8" x14ac:dyDescent="0.2">
      <c r="D46" s="1118"/>
    </row>
    <row r="47" spans="2:8" x14ac:dyDescent="0.2">
      <c r="D47" s="1118"/>
    </row>
    <row r="48" spans="2:8" x14ac:dyDescent="0.2">
      <c r="D48" s="1118"/>
    </row>
    <row r="49" spans="4:4" x14ac:dyDescent="0.2">
      <c r="D49" s="1118"/>
    </row>
    <row r="50" spans="4:4" x14ac:dyDescent="0.2">
      <c r="D50" s="1118"/>
    </row>
    <row r="51" spans="4:4" x14ac:dyDescent="0.2">
      <c r="D51" s="1118"/>
    </row>
    <row r="52" spans="4:4" x14ac:dyDescent="0.2">
      <c r="D52" s="1118"/>
    </row>
    <row r="53" spans="4:4" x14ac:dyDescent="0.2">
      <c r="D53" s="1118"/>
    </row>
    <row r="54" spans="4:4" x14ac:dyDescent="0.2">
      <c r="D54" s="1118"/>
    </row>
    <row r="55" spans="4:4" x14ac:dyDescent="0.2">
      <c r="D55" s="1118"/>
    </row>
    <row r="56" spans="4:4" x14ac:dyDescent="0.2">
      <c r="D56" s="1118"/>
    </row>
    <row r="57" spans="4:4" x14ac:dyDescent="0.2">
      <c r="D57" s="1118"/>
    </row>
    <row r="58" spans="4:4" x14ac:dyDescent="0.2">
      <c r="D58" s="1118"/>
    </row>
    <row r="59" spans="4:4" x14ac:dyDescent="0.2">
      <c r="D59" s="1118"/>
    </row>
    <row r="60" spans="4:4" x14ac:dyDescent="0.2">
      <c r="D60" s="1118"/>
    </row>
    <row r="61" spans="4:4" x14ac:dyDescent="0.2">
      <c r="D61" s="1118"/>
    </row>
    <row r="62" spans="4:4" x14ac:dyDescent="0.2">
      <c r="D62" s="1118"/>
    </row>
    <row r="63" spans="4:4" x14ac:dyDescent="0.2">
      <c r="D63" s="1118"/>
    </row>
    <row r="64" spans="4:4" x14ac:dyDescent="0.2">
      <c r="D64" s="1118"/>
    </row>
    <row r="65" spans="4:4" x14ac:dyDescent="0.2">
      <c r="D65" s="1118"/>
    </row>
    <row r="66" spans="4:4" x14ac:dyDescent="0.2">
      <c r="D66" s="1118"/>
    </row>
    <row r="67" spans="4:4" x14ac:dyDescent="0.2">
      <c r="D67" s="1118"/>
    </row>
    <row r="68" spans="4:4" x14ac:dyDescent="0.2">
      <c r="D68" s="1118"/>
    </row>
    <row r="69" spans="4:4" x14ac:dyDescent="0.2">
      <c r="D69" s="1118"/>
    </row>
    <row r="70" spans="4:4" x14ac:dyDescent="0.2">
      <c r="D70" s="1118"/>
    </row>
    <row r="71" spans="4:4" x14ac:dyDescent="0.2">
      <c r="D71" s="1118"/>
    </row>
    <row r="72" spans="4:4" x14ac:dyDescent="0.2">
      <c r="D72" s="1118"/>
    </row>
    <row r="73" spans="4:4" x14ac:dyDescent="0.2">
      <c r="D73" s="1118"/>
    </row>
  </sheetData>
  <mergeCells count="4">
    <mergeCell ref="B2:F2"/>
    <mergeCell ref="B3:F3"/>
    <mergeCell ref="B4:F4"/>
    <mergeCell ref="B5:F5"/>
  </mergeCells>
  <hyperlinks>
    <hyperlink ref="G2" location="'Indice Total'!A108" display="Volver"/>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30"/>
  <sheetViews>
    <sheetView showGridLines="0" zoomScale="90" zoomScaleNormal="90" workbookViewId="0"/>
  </sheetViews>
  <sheetFormatPr baseColWidth="10" defaultRowHeight="15" x14ac:dyDescent="0.25"/>
  <cols>
    <col min="1" max="1" width="23.7109375" customWidth="1"/>
    <col min="2" max="2" width="45.85546875" customWidth="1"/>
    <col min="3" max="3" width="13.28515625" customWidth="1"/>
    <col min="4" max="4" width="14.42578125" customWidth="1"/>
    <col min="5" max="5" width="13.28515625" customWidth="1"/>
  </cols>
  <sheetData>
    <row r="1" spans="2:6" ht="42.95" customHeight="1" x14ac:dyDescent="0.25"/>
    <row r="2" spans="2:6" ht="18" x14ac:dyDescent="0.25">
      <c r="B2" s="2087" t="s">
        <v>1511</v>
      </c>
      <c r="C2" s="2087"/>
      <c r="D2" s="2087"/>
      <c r="E2" s="2087"/>
      <c r="F2" s="972" t="s">
        <v>885</v>
      </c>
    </row>
    <row r="3" spans="2:6" ht="31.5" customHeight="1" x14ac:dyDescent="0.25">
      <c r="B3" s="2095" t="s">
        <v>1508</v>
      </c>
      <c r="C3" s="2095"/>
      <c r="D3" s="2095"/>
      <c r="E3" s="2095"/>
      <c r="F3" s="1131"/>
    </row>
    <row r="4" spans="2:6" ht="16.5" thickBot="1" x14ac:dyDescent="0.3">
      <c r="B4" s="2090">
        <v>2017</v>
      </c>
      <c r="C4" s="2090"/>
      <c r="D4" s="2090"/>
      <c r="E4" s="2090"/>
      <c r="F4" s="1132"/>
    </row>
    <row r="5" spans="2:6" x14ac:dyDescent="0.25">
      <c r="B5" s="1133"/>
      <c r="C5" s="1133"/>
      <c r="D5" s="1133"/>
      <c r="E5" s="1133"/>
      <c r="F5" s="1133"/>
    </row>
    <row r="6" spans="2:6" s="1096" customFormat="1" ht="31.5" x14ac:dyDescent="0.2">
      <c r="B6" s="1071" t="s">
        <v>1060</v>
      </c>
      <c r="C6" s="1071" t="s">
        <v>1509</v>
      </c>
      <c r="D6" s="1071" t="s">
        <v>1510</v>
      </c>
      <c r="E6" s="1071" t="s">
        <v>10</v>
      </c>
    </row>
    <row r="7" spans="2:6" ht="18" customHeight="1" x14ac:dyDescent="0.25">
      <c r="B7" s="1089" t="s">
        <v>2245</v>
      </c>
      <c r="C7" s="1098">
        <v>41</v>
      </c>
      <c r="D7" s="1098">
        <v>19475</v>
      </c>
      <c r="E7" s="1098">
        <v>19516</v>
      </c>
    </row>
    <row r="8" spans="2:6" ht="18" customHeight="1" x14ac:dyDescent="0.25">
      <c r="B8" s="1080" t="s">
        <v>1469</v>
      </c>
      <c r="C8" s="1087">
        <v>2</v>
      </c>
      <c r="D8" s="1087">
        <v>212</v>
      </c>
      <c r="E8" s="1598">
        <v>214</v>
      </c>
    </row>
    <row r="9" spans="2:6" ht="18" customHeight="1" x14ac:dyDescent="0.25">
      <c r="B9" s="1080" t="s">
        <v>1428</v>
      </c>
      <c r="C9" s="1087">
        <v>93</v>
      </c>
      <c r="D9" s="1087">
        <v>5600</v>
      </c>
      <c r="E9" s="1598">
        <v>5693</v>
      </c>
    </row>
    <row r="10" spans="2:6" ht="18" customHeight="1" x14ac:dyDescent="0.25">
      <c r="B10" s="1080" t="s">
        <v>1429</v>
      </c>
      <c r="C10" s="1087"/>
      <c r="D10" s="1087">
        <v>32</v>
      </c>
      <c r="E10" s="1598">
        <v>32</v>
      </c>
    </row>
    <row r="11" spans="2:6" ht="18" customHeight="1" x14ac:dyDescent="0.25">
      <c r="B11" s="1080" t="s">
        <v>1430</v>
      </c>
      <c r="C11" s="1087">
        <v>116</v>
      </c>
      <c r="D11" s="1087">
        <v>5461</v>
      </c>
      <c r="E11" s="1598">
        <v>5577</v>
      </c>
    </row>
    <row r="12" spans="2:6" ht="18" customHeight="1" x14ac:dyDescent="0.25">
      <c r="B12" s="1080" t="s">
        <v>1431</v>
      </c>
      <c r="C12" s="1087">
        <v>28</v>
      </c>
      <c r="D12" s="1087">
        <v>3815</v>
      </c>
      <c r="E12" s="1598">
        <v>3843</v>
      </c>
    </row>
    <row r="13" spans="2:6" ht="18" customHeight="1" x14ac:dyDescent="0.25">
      <c r="B13" s="1080" t="s">
        <v>1432</v>
      </c>
      <c r="C13" s="1087">
        <v>94</v>
      </c>
      <c r="D13" s="1087">
        <v>7320</v>
      </c>
      <c r="E13" s="1598">
        <v>7414</v>
      </c>
    </row>
    <row r="14" spans="2:6" ht="18" customHeight="1" x14ac:dyDescent="0.25">
      <c r="B14" s="1080" t="s">
        <v>1470</v>
      </c>
      <c r="C14" s="1087"/>
      <c r="D14" s="1087">
        <v>3</v>
      </c>
      <c r="E14" s="1598">
        <v>3</v>
      </c>
    </row>
    <row r="15" spans="2:6" ht="18" customHeight="1" x14ac:dyDescent="0.25">
      <c r="B15" s="1080" t="s">
        <v>2246</v>
      </c>
      <c r="C15" s="1087">
        <v>66</v>
      </c>
      <c r="D15" s="1087">
        <v>3633</v>
      </c>
      <c r="E15" s="1598">
        <v>3699</v>
      </c>
    </row>
    <row r="16" spans="2:6" ht="18" customHeight="1" x14ac:dyDescent="0.25">
      <c r="B16" s="1080" t="s">
        <v>1435</v>
      </c>
      <c r="C16" s="1087"/>
      <c r="D16" s="1087">
        <v>29</v>
      </c>
      <c r="E16" s="1598">
        <v>29</v>
      </c>
    </row>
    <row r="17" spans="2:7" ht="18" customHeight="1" x14ac:dyDescent="0.25">
      <c r="B17" s="1080" t="s">
        <v>1436</v>
      </c>
      <c r="C17" s="1087">
        <v>31</v>
      </c>
      <c r="D17" s="1087">
        <v>1541</v>
      </c>
      <c r="E17" s="1598">
        <v>1572</v>
      </c>
    </row>
    <row r="18" spans="2:7" ht="18" customHeight="1" x14ac:dyDescent="0.25">
      <c r="B18" s="1080" t="s">
        <v>1437</v>
      </c>
      <c r="C18" s="1087">
        <v>1</v>
      </c>
      <c r="D18" s="1087">
        <v>5</v>
      </c>
      <c r="E18" s="1598">
        <v>6</v>
      </c>
    </row>
    <row r="19" spans="2:7" ht="18" customHeight="1" x14ac:dyDescent="0.25">
      <c r="B19" s="1080" t="s">
        <v>1438</v>
      </c>
      <c r="C19" s="1087"/>
      <c r="D19" s="1087">
        <v>1</v>
      </c>
      <c r="E19" s="1598">
        <v>1</v>
      </c>
    </row>
    <row r="20" spans="2:7" ht="18" customHeight="1" x14ac:dyDescent="0.25">
      <c r="B20" s="1080" t="s">
        <v>1439</v>
      </c>
      <c r="C20" s="1087">
        <v>24</v>
      </c>
      <c r="D20" s="1087">
        <v>1218</v>
      </c>
      <c r="E20" s="1598">
        <v>1242</v>
      </c>
    </row>
    <row r="21" spans="2:7" ht="18" customHeight="1" x14ac:dyDescent="0.25">
      <c r="B21" s="1089" t="s">
        <v>1440</v>
      </c>
      <c r="C21" s="1098">
        <v>455</v>
      </c>
      <c r="D21" s="1098">
        <v>28870</v>
      </c>
      <c r="E21" s="1098">
        <v>29325</v>
      </c>
      <c r="F21" s="1134"/>
    </row>
    <row r="22" spans="2:7" ht="18" customHeight="1" x14ac:dyDescent="0.25">
      <c r="B22" s="1080" t="s">
        <v>1441</v>
      </c>
      <c r="C22" s="1087">
        <v>118</v>
      </c>
      <c r="D22" s="1087">
        <v>30454</v>
      </c>
      <c r="E22" s="1598">
        <v>30572</v>
      </c>
    </row>
    <row r="23" spans="2:7" ht="18" customHeight="1" x14ac:dyDescent="0.25">
      <c r="B23" s="1080" t="s">
        <v>1442</v>
      </c>
      <c r="C23" s="1087">
        <v>46</v>
      </c>
      <c r="D23" s="1087">
        <v>10268</v>
      </c>
      <c r="E23" s="1598">
        <v>10314</v>
      </c>
    </row>
    <row r="24" spans="2:7" ht="18" customHeight="1" x14ac:dyDescent="0.25">
      <c r="B24" s="1080" t="s">
        <v>1443</v>
      </c>
      <c r="C24" s="1087">
        <v>11</v>
      </c>
      <c r="D24" s="1087">
        <v>3087</v>
      </c>
      <c r="E24" s="1598">
        <v>3098</v>
      </c>
    </row>
    <row r="25" spans="2:7" ht="18" customHeight="1" x14ac:dyDescent="0.25">
      <c r="B25" s="1080" t="s">
        <v>1473</v>
      </c>
      <c r="C25" s="1087">
        <v>14</v>
      </c>
      <c r="D25" s="1087">
        <v>3364</v>
      </c>
      <c r="E25" s="1598">
        <v>3378</v>
      </c>
      <c r="F25" s="1133"/>
      <c r="G25" s="1133"/>
    </row>
    <row r="26" spans="2:7" ht="18" customHeight="1" x14ac:dyDescent="0.25">
      <c r="B26" s="1080" t="s">
        <v>1445</v>
      </c>
      <c r="C26" s="1087">
        <v>1</v>
      </c>
      <c r="D26" s="1087">
        <v>1223</v>
      </c>
      <c r="E26" s="1598">
        <v>1224</v>
      </c>
      <c r="F26" s="1102"/>
      <c r="G26" s="1102"/>
    </row>
    <row r="27" spans="2:7" ht="18" customHeight="1" x14ac:dyDescent="0.25">
      <c r="B27" s="1089" t="s">
        <v>1446</v>
      </c>
      <c r="C27" s="1098">
        <v>190</v>
      </c>
      <c r="D27" s="1098">
        <v>48396</v>
      </c>
      <c r="E27" s="1098">
        <v>48586</v>
      </c>
    </row>
    <row r="28" spans="2:7" ht="18" customHeight="1" x14ac:dyDescent="0.25">
      <c r="B28" s="1091" t="s">
        <v>10</v>
      </c>
      <c r="C28" s="1092">
        <v>686</v>
      </c>
      <c r="D28" s="1092">
        <v>96741</v>
      </c>
      <c r="E28" s="1092">
        <v>97427</v>
      </c>
      <c r="F28" s="1134"/>
    </row>
    <row r="29" spans="2:7" x14ac:dyDescent="0.25">
      <c r="B29" s="2085" t="s">
        <v>1448</v>
      </c>
      <c r="C29" s="2086"/>
      <c r="D29" s="2086"/>
      <c r="E29" s="2086"/>
      <c r="F29" s="2086"/>
      <c r="G29" s="2086"/>
    </row>
    <row r="30" spans="2:7" x14ac:dyDescent="0.25">
      <c r="B30" s="2085" t="s">
        <v>1449</v>
      </c>
      <c r="C30" s="2086"/>
      <c r="D30" s="2086"/>
      <c r="E30" s="2086"/>
      <c r="F30" s="2086"/>
      <c r="G30" s="2086"/>
    </row>
  </sheetData>
  <mergeCells count="5">
    <mergeCell ref="B2:E2"/>
    <mergeCell ref="B3:E3"/>
    <mergeCell ref="B4:E4"/>
    <mergeCell ref="B29:G29"/>
    <mergeCell ref="B30:G30"/>
  </mergeCells>
  <hyperlinks>
    <hyperlink ref="F2"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31"/>
  <sheetViews>
    <sheetView showGridLines="0" zoomScale="90" zoomScaleNormal="90" zoomScaleSheetLayoutView="50" workbookViewId="0"/>
  </sheetViews>
  <sheetFormatPr baseColWidth="10" defaultRowHeight="15" x14ac:dyDescent="0.25"/>
  <cols>
    <col min="1" max="1" width="23.7109375" customWidth="1"/>
    <col min="2" max="2" width="47" customWidth="1"/>
    <col min="3" max="3" width="12.5703125" customWidth="1"/>
    <col min="4" max="4" width="14.140625" customWidth="1"/>
    <col min="5" max="5" width="11" customWidth="1"/>
  </cols>
  <sheetData>
    <row r="1" spans="2:6" ht="42.95" customHeight="1" x14ac:dyDescent="0.25"/>
    <row r="2" spans="2:6" ht="18" x14ac:dyDescent="0.25">
      <c r="B2" s="2087" t="s">
        <v>1516</v>
      </c>
      <c r="C2" s="2087"/>
      <c r="D2" s="2087"/>
      <c r="E2" s="2087"/>
      <c r="F2" s="972" t="s">
        <v>885</v>
      </c>
    </row>
    <row r="3" spans="2:6" ht="43.5" customHeight="1" x14ac:dyDescent="0.25">
      <c r="B3" s="2095" t="s">
        <v>1512</v>
      </c>
      <c r="C3" s="2095"/>
      <c r="D3" s="2095"/>
      <c r="E3" s="2095"/>
    </row>
    <row r="4" spans="2:6" ht="16.5" thickBot="1" x14ac:dyDescent="0.3">
      <c r="B4" s="2090">
        <v>2017</v>
      </c>
      <c r="C4" s="2090"/>
      <c r="D4" s="2090"/>
      <c r="E4" s="2090"/>
    </row>
    <row r="5" spans="2:6" ht="15.75" x14ac:dyDescent="0.25">
      <c r="B5" s="1104"/>
      <c r="C5" s="1104"/>
      <c r="D5" s="1104"/>
      <c r="E5" s="1104"/>
    </row>
    <row r="6" spans="2:6" s="1096" customFormat="1" ht="31.5" x14ac:dyDescent="0.2">
      <c r="B6" s="1071" t="s">
        <v>1060</v>
      </c>
      <c r="C6" s="1071" t="s">
        <v>1509</v>
      </c>
      <c r="D6" s="1071" t="s">
        <v>1510</v>
      </c>
      <c r="E6" s="1071" t="s">
        <v>10</v>
      </c>
    </row>
    <row r="7" spans="2:6" s="1096" customFormat="1" ht="18" customHeight="1" x14ac:dyDescent="0.25">
      <c r="B7" s="1215" t="s">
        <v>2245</v>
      </c>
      <c r="C7" s="1608">
        <v>0</v>
      </c>
      <c r="D7" s="1608">
        <v>3</v>
      </c>
      <c r="E7" s="1739">
        <v>3</v>
      </c>
    </row>
    <row r="8" spans="2:6" ht="18" customHeight="1" x14ac:dyDescent="0.25">
      <c r="B8" s="1079" t="s">
        <v>1469</v>
      </c>
      <c r="C8" s="1610">
        <v>0</v>
      </c>
      <c r="D8" s="1610">
        <v>0</v>
      </c>
      <c r="E8" s="1609">
        <v>0</v>
      </c>
    </row>
    <row r="9" spans="2:6" ht="18" customHeight="1" x14ac:dyDescent="0.25">
      <c r="B9" s="1079" t="s">
        <v>1428</v>
      </c>
      <c r="C9" s="1610">
        <v>2</v>
      </c>
      <c r="D9" s="1610">
        <v>34</v>
      </c>
      <c r="E9" s="1609">
        <v>36</v>
      </c>
    </row>
    <row r="10" spans="2:6" ht="18" customHeight="1" x14ac:dyDescent="0.25">
      <c r="B10" s="1079" t="s">
        <v>1429</v>
      </c>
      <c r="C10" s="1610">
        <v>0</v>
      </c>
      <c r="D10" s="1610">
        <v>0</v>
      </c>
      <c r="E10" s="1609"/>
    </row>
    <row r="11" spans="2:6" ht="18" customHeight="1" x14ac:dyDescent="0.25">
      <c r="B11" s="1079" t="s">
        <v>1430</v>
      </c>
      <c r="C11" s="1610">
        <v>3</v>
      </c>
      <c r="D11" s="1610">
        <v>23</v>
      </c>
      <c r="E11" s="1609">
        <v>26</v>
      </c>
    </row>
    <row r="12" spans="2:6" ht="18" customHeight="1" x14ac:dyDescent="0.25">
      <c r="B12" s="1079" t="s">
        <v>1431</v>
      </c>
      <c r="C12" s="1610">
        <v>1</v>
      </c>
      <c r="D12" s="1610">
        <v>22</v>
      </c>
      <c r="E12" s="1609">
        <v>23</v>
      </c>
    </row>
    <row r="13" spans="2:6" ht="18" customHeight="1" x14ac:dyDescent="0.25">
      <c r="B13" s="1079" t="s">
        <v>1432</v>
      </c>
      <c r="C13" s="1610">
        <v>0</v>
      </c>
      <c r="D13" s="1610">
        <v>31</v>
      </c>
      <c r="E13" s="1609">
        <v>31</v>
      </c>
    </row>
    <row r="14" spans="2:6" ht="18" customHeight="1" x14ac:dyDescent="0.25">
      <c r="B14" s="1079" t="s">
        <v>1470</v>
      </c>
      <c r="C14" s="1610">
        <v>0</v>
      </c>
      <c r="D14" s="1610">
        <v>0</v>
      </c>
      <c r="E14" s="1609">
        <v>0</v>
      </c>
    </row>
    <row r="15" spans="2:6" ht="18" customHeight="1" x14ac:dyDescent="0.25">
      <c r="B15" s="1079" t="s">
        <v>2246</v>
      </c>
      <c r="C15" s="1610">
        <v>0</v>
      </c>
      <c r="D15" s="1610">
        <v>12</v>
      </c>
      <c r="E15" s="1609">
        <v>12</v>
      </c>
    </row>
    <row r="16" spans="2:6" ht="18" customHeight="1" x14ac:dyDescent="0.25">
      <c r="B16" s="1079" t="s">
        <v>1435</v>
      </c>
      <c r="C16" s="1610">
        <v>0</v>
      </c>
      <c r="D16" s="1610">
        <v>0</v>
      </c>
      <c r="E16" s="1609"/>
    </row>
    <row r="17" spans="2:7" ht="18" customHeight="1" x14ac:dyDescent="0.25">
      <c r="B17" s="1079" t="s">
        <v>1436</v>
      </c>
      <c r="C17" s="1610">
        <v>0</v>
      </c>
      <c r="D17" s="1610">
        <v>12</v>
      </c>
      <c r="E17" s="1609">
        <v>12</v>
      </c>
    </row>
    <row r="18" spans="2:7" ht="18" customHeight="1" x14ac:dyDescent="0.25">
      <c r="B18" s="1079" t="s">
        <v>1437</v>
      </c>
      <c r="C18" s="1610">
        <v>0</v>
      </c>
      <c r="D18" s="1610">
        <v>0</v>
      </c>
      <c r="E18" s="1609"/>
    </row>
    <row r="19" spans="2:7" ht="18" customHeight="1" x14ac:dyDescent="0.25">
      <c r="B19" s="1079" t="s">
        <v>1438</v>
      </c>
      <c r="C19" s="1610">
        <v>0</v>
      </c>
      <c r="D19" s="1610">
        <v>0</v>
      </c>
      <c r="E19" s="1609"/>
    </row>
    <row r="20" spans="2:7" ht="18" customHeight="1" x14ac:dyDescent="0.25">
      <c r="B20" s="1079" t="s">
        <v>1439</v>
      </c>
      <c r="C20" s="1610">
        <v>1</v>
      </c>
      <c r="D20" s="1610">
        <v>3</v>
      </c>
      <c r="E20" s="1609">
        <v>4</v>
      </c>
    </row>
    <row r="21" spans="2:7" ht="18" customHeight="1" x14ac:dyDescent="0.25">
      <c r="B21" s="1215" t="s">
        <v>1440</v>
      </c>
      <c r="C21" s="1608">
        <v>7</v>
      </c>
      <c r="D21" s="1608">
        <v>137</v>
      </c>
      <c r="E21" s="1739">
        <v>144</v>
      </c>
    </row>
    <row r="22" spans="2:7" ht="18" customHeight="1" x14ac:dyDescent="0.25">
      <c r="B22" s="1079" t="s">
        <v>1441</v>
      </c>
      <c r="C22" s="1610">
        <v>0</v>
      </c>
      <c r="D22" s="1610">
        <v>28</v>
      </c>
      <c r="E22" s="1609">
        <v>28</v>
      </c>
    </row>
    <row r="23" spans="2:7" ht="18" customHeight="1" x14ac:dyDescent="0.25">
      <c r="B23" s="1079" t="s">
        <v>1513</v>
      </c>
      <c r="C23" s="1610">
        <v>0</v>
      </c>
      <c r="D23" s="1610">
        <v>9</v>
      </c>
      <c r="E23" s="1609">
        <v>9</v>
      </c>
    </row>
    <row r="24" spans="2:7" ht="18" customHeight="1" x14ac:dyDescent="0.25">
      <c r="B24" s="1079" t="s">
        <v>1443</v>
      </c>
      <c r="C24" s="1610">
        <v>0</v>
      </c>
      <c r="D24" s="1610">
        <v>4</v>
      </c>
      <c r="E24" s="1609">
        <v>4</v>
      </c>
    </row>
    <row r="25" spans="2:7" ht="18" customHeight="1" x14ac:dyDescent="0.25">
      <c r="B25" s="1079" t="s">
        <v>1473</v>
      </c>
      <c r="C25" s="1610">
        <v>0</v>
      </c>
      <c r="D25" s="1610">
        <v>3</v>
      </c>
      <c r="E25" s="1609">
        <v>3</v>
      </c>
    </row>
    <row r="26" spans="2:7" ht="18" customHeight="1" x14ac:dyDescent="0.25">
      <c r="B26" s="1079" t="s">
        <v>1445</v>
      </c>
      <c r="C26" s="1610">
        <v>0</v>
      </c>
      <c r="D26" s="1610">
        <v>2</v>
      </c>
      <c r="E26" s="1609">
        <v>2</v>
      </c>
    </row>
    <row r="27" spans="2:7" ht="18" customHeight="1" x14ac:dyDescent="0.25">
      <c r="B27" s="1215" t="s">
        <v>1446</v>
      </c>
      <c r="C27" s="1608">
        <v>0</v>
      </c>
      <c r="D27" s="1608">
        <v>46</v>
      </c>
      <c r="E27" s="1739">
        <v>46</v>
      </c>
    </row>
    <row r="28" spans="2:7" ht="18" customHeight="1" x14ac:dyDescent="0.25">
      <c r="B28" s="1081" t="s">
        <v>57</v>
      </c>
      <c r="C28" s="1675">
        <v>7</v>
      </c>
      <c r="D28" s="1675">
        <v>186</v>
      </c>
      <c r="E28" s="1675">
        <v>193</v>
      </c>
    </row>
    <row r="29" spans="2:7" ht="51.75" customHeight="1" x14ac:dyDescent="0.25">
      <c r="B29" s="2104" t="s">
        <v>1514</v>
      </c>
      <c r="C29" s="2104"/>
      <c r="D29" s="2104"/>
      <c r="E29" s="2104"/>
      <c r="F29" s="1392"/>
      <c r="G29" s="1392"/>
    </row>
    <row r="30" spans="2:7" x14ac:dyDescent="0.25">
      <c r="B30" s="2085" t="s">
        <v>1448</v>
      </c>
      <c r="C30" s="2085"/>
      <c r="D30" s="2086"/>
      <c r="E30" s="2086"/>
      <c r="F30" s="1392"/>
      <c r="G30" s="1392"/>
    </row>
    <row r="31" spans="2:7" x14ac:dyDescent="0.25">
      <c r="B31" s="2085" t="s">
        <v>1449</v>
      </c>
      <c r="C31" s="2086"/>
      <c r="D31" s="2086"/>
      <c r="E31" s="2086"/>
      <c r="F31" s="2086"/>
      <c r="G31" s="2086"/>
    </row>
  </sheetData>
  <mergeCells count="6">
    <mergeCell ref="B31:G31"/>
    <mergeCell ref="B2:E2"/>
    <mergeCell ref="B3:E3"/>
    <mergeCell ref="B4:E4"/>
    <mergeCell ref="B29:E29"/>
    <mergeCell ref="B30:E30"/>
  </mergeCells>
  <hyperlinks>
    <hyperlink ref="F2"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0"/>
  <sheetViews>
    <sheetView showGridLines="0" zoomScale="90" zoomScaleNormal="90" workbookViewId="0"/>
  </sheetViews>
  <sheetFormatPr baseColWidth="10" defaultRowHeight="15" x14ac:dyDescent="0.25"/>
  <cols>
    <col min="1" max="1" width="23.7109375" customWidth="1"/>
    <col min="2" max="2" width="8.85546875" style="835" customWidth="1"/>
    <col min="3" max="3" width="130.42578125" bestFit="1" customWidth="1"/>
  </cols>
  <sheetData>
    <row r="1" spans="2:3" ht="42.95" customHeight="1" x14ac:dyDescent="0.35">
      <c r="C1" s="1369" t="s">
        <v>2129</v>
      </c>
    </row>
    <row r="2" spans="2:3" ht="27" customHeight="1" x14ac:dyDescent="0.35">
      <c r="B2" s="1734"/>
      <c r="C2" s="1369"/>
    </row>
    <row r="3" spans="2:3" ht="21" x14ac:dyDescent="0.35">
      <c r="C3" s="1136" t="s">
        <v>1515</v>
      </c>
    </row>
    <row r="4" spans="2:3" ht="21" x14ac:dyDescent="0.35">
      <c r="B4" s="837" t="s">
        <v>855</v>
      </c>
      <c r="C4" s="990"/>
    </row>
    <row r="5" spans="2:3" x14ac:dyDescent="0.25">
      <c r="B5" s="1375">
        <v>111</v>
      </c>
      <c r="C5" t="str">
        <f>CONCATENATE('111-112'!B3,"  ",'111-112'!B4)</f>
        <v>NÚMERO PROMEDIO MENSUAL DE ASIGNACIONES FAMILIARES EMITIDAS A PAGO, SEGÚN GRUPO DE ENTIDADES PAGADORAS   2014 - 2017</v>
      </c>
    </row>
    <row r="6" spans="2:3" x14ac:dyDescent="0.25">
      <c r="B6" s="1375">
        <v>112</v>
      </c>
      <c r="C6" t="str">
        <f>CONCATENATE('111-112'!B20,"  ",'111-112'!B21)</f>
        <v>MONTO TOTAL  DE ASIGNACIONES FAMILIARES, SEGÚN GRUPO DE ENTIDADES PAGADORAS   2014 - 2017</v>
      </c>
    </row>
    <row r="7" spans="2:3" x14ac:dyDescent="0.25">
      <c r="B7" s="1375">
        <v>113</v>
      </c>
      <c r="C7" t="str">
        <f>CONCATENATE('113'!B3,"  ",'113'!B4)</f>
        <v>NÚMERO PROMEDIO MENSUAL DE ASIGNACIONES FAMILIARES EMITIDAS A PAGO SEGÚN ENTIDAD PAGADORA Y CALIDAD DEL TRABAJADOR  2017</v>
      </c>
    </row>
    <row r="8" spans="2:3" x14ac:dyDescent="0.25">
      <c r="B8" s="1375">
        <v>114</v>
      </c>
      <c r="C8" t="str">
        <f>CONCATENATE('114'!B3,"  ",'114'!B5)</f>
        <v>MONTO TOTAL DE ASIGNACIONES FAMILIARES, SEGÚN ENTIDAD PAGADORA  AÑO 2017</v>
      </c>
    </row>
    <row r="9" spans="2:3" x14ac:dyDescent="0.25">
      <c r="B9" s="1375">
        <v>115</v>
      </c>
      <c r="C9" t="str">
        <f>CONCATENATE('115'!B3,"  ",'115'!B5)</f>
        <v>VALOR  DE LA ASIGNACION FAMILIAR SEGÚN TRAMOS DE RENTA  1990 - 2017</v>
      </c>
    </row>
    <row r="10" spans="2:3" x14ac:dyDescent="0.25">
      <c r="B10" s="1375">
        <v>116</v>
      </c>
      <c r="C10" t="str">
        <f>CONCATENATE('116'!B3,"  ",'116'!B5)</f>
        <v>INGRESOS Y EGRESOS DEL SISTEMA DE PRESTACIONES FAMILIARES   2013 - 2017</v>
      </c>
    </row>
  </sheetData>
  <hyperlinks>
    <hyperlink ref="B5" location="'111-112'!A1" display="'111-112'!A1"/>
    <hyperlink ref="B6" location="'111-112'!A1" display="'111-112'!A1"/>
    <hyperlink ref="B7" location="'113'!A1" display="'113'!A1"/>
    <hyperlink ref="B8" location="'114'!A1" display="'114'!A1"/>
    <hyperlink ref="B9" location="'115'!A1" display="'115'!A1"/>
    <hyperlink ref="B10" location="'116'!A1" display="'116'!A1"/>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P55"/>
  <sheetViews>
    <sheetView showGridLines="0" zoomScale="90" zoomScaleNormal="90" workbookViewId="0"/>
  </sheetViews>
  <sheetFormatPr baseColWidth="10" defaultColWidth="10.28515625" defaultRowHeight="15" x14ac:dyDescent="0.25"/>
  <cols>
    <col min="1" max="1" width="23.7109375" style="1137" customWidth="1"/>
    <col min="2" max="2" width="70.28515625" style="1138" bestFit="1" customWidth="1"/>
    <col min="3" max="5" width="15.28515625" style="1138" bestFit="1" customWidth="1"/>
    <col min="6" max="6" width="15.42578125" style="1138" customWidth="1"/>
    <col min="7" max="7" width="13.28515625" style="1137" customWidth="1"/>
    <col min="8" max="197" width="10.28515625" style="1137" customWidth="1"/>
    <col min="198" max="198" width="0" style="1138" hidden="1" customWidth="1"/>
    <col min="199" max="16384" width="10.28515625" style="1137"/>
  </cols>
  <sheetData>
    <row r="1" spans="2:198" ht="42.95" customHeight="1" x14ac:dyDescent="0.25"/>
    <row r="2" spans="2:198" ht="18" x14ac:dyDescent="0.25">
      <c r="B2" s="2105" t="s">
        <v>1528</v>
      </c>
      <c r="C2" s="2105"/>
      <c r="D2" s="2105"/>
      <c r="E2" s="2105"/>
      <c r="F2" s="2105"/>
      <c r="G2" s="972" t="s">
        <v>885</v>
      </c>
      <c r="P2" s="1138"/>
      <c r="Q2" s="1138"/>
      <c r="R2" s="1138"/>
      <c r="GP2" s="1137"/>
    </row>
    <row r="3" spans="2:198" ht="46.5" customHeight="1" x14ac:dyDescent="0.25">
      <c r="B3" s="2106" t="s">
        <v>1517</v>
      </c>
      <c r="C3" s="2106"/>
      <c r="D3" s="2106"/>
      <c r="E3" s="2106"/>
      <c r="F3" s="2106"/>
      <c r="P3" s="1138"/>
      <c r="Q3" s="1138"/>
      <c r="R3" s="1138"/>
      <c r="GP3" s="1137"/>
    </row>
    <row r="4" spans="2:198" ht="16.5" thickBot="1" x14ac:dyDescent="0.3">
      <c r="B4" s="2107" t="s">
        <v>987</v>
      </c>
      <c r="C4" s="2107"/>
      <c r="D4" s="2107"/>
      <c r="E4" s="2107"/>
      <c r="F4" s="2107"/>
      <c r="P4" s="1138"/>
      <c r="Q4" s="1138"/>
      <c r="R4" s="1138"/>
      <c r="GP4" s="1137"/>
    </row>
    <row r="5" spans="2:198" x14ac:dyDescent="0.25">
      <c r="B5" s="1139"/>
      <c r="C5" s="1139"/>
      <c r="D5" s="1139"/>
      <c r="E5" s="1139"/>
      <c r="F5" s="1140"/>
      <c r="P5" s="1138"/>
      <c r="Q5" s="1138"/>
      <c r="R5" s="1138"/>
      <c r="GP5" s="1137"/>
    </row>
    <row r="6" spans="2:198" ht="15.75" x14ac:dyDescent="0.25">
      <c r="B6" s="1552" t="s">
        <v>1518</v>
      </c>
      <c r="C6" s="1071">
        <v>2014</v>
      </c>
      <c r="D6" s="1071">
        <v>2015</v>
      </c>
      <c r="E6" s="1071">
        <v>2016</v>
      </c>
      <c r="F6" s="1071">
        <v>2017</v>
      </c>
      <c r="P6" s="1138"/>
      <c r="Q6" s="1138"/>
      <c r="R6" s="1138"/>
      <c r="GP6" s="1137"/>
    </row>
    <row r="7" spans="2:198" ht="18" customHeight="1" x14ac:dyDescent="0.25">
      <c r="B7" s="1080" t="s">
        <v>1519</v>
      </c>
      <c r="C7" s="1141">
        <v>368011</v>
      </c>
      <c r="D7" s="1141">
        <v>316149</v>
      </c>
      <c r="E7" s="1142">
        <v>244721</v>
      </c>
      <c r="F7" s="1142">
        <v>228110</v>
      </c>
      <c r="G7" s="1143"/>
      <c r="O7" s="1138"/>
      <c r="P7" s="1138"/>
      <c r="Q7" s="1138"/>
      <c r="GP7" s="1137"/>
    </row>
    <row r="8" spans="2:198" ht="18" customHeight="1" x14ac:dyDescent="0.25">
      <c r="B8" s="1080" t="s">
        <v>1520</v>
      </c>
      <c r="C8" s="1141">
        <v>665717</v>
      </c>
      <c r="D8" s="1141">
        <v>673342</v>
      </c>
      <c r="E8" s="1141">
        <v>706141</v>
      </c>
      <c r="F8" s="1141">
        <v>694446</v>
      </c>
      <c r="G8" s="1143"/>
      <c r="O8" s="1138"/>
      <c r="P8" s="1138"/>
      <c r="Q8" s="1138"/>
      <c r="GP8" s="1137"/>
    </row>
    <row r="9" spans="2:198" ht="18" customHeight="1" x14ac:dyDescent="0.25">
      <c r="B9" s="1080" t="s">
        <v>1521</v>
      </c>
      <c r="C9" s="1141">
        <v>3647</v>
      </c>
      <c r="D9" s="1141">
        <v>4434</v>
      </c>
      <c r="E9" s="1141">
        <v>5573</v>
      </c>
      <c r="F9" s="1141">
        <v>4718</v>
      </c>
      <c r="G9" s="1143"/>
      <c r="O9" s="1138"/>
      <c r="P9" s="1138"/>
      <c r="Q9" s="1138"/>
      <c r="GP9" s="1137"/>
    </row>
    <row r="10" spans="2:198" ht="18" customHeight="1" x14ac:dyDescent="0.25">
      <c r="B10" s="1099" t="s">
        <v>1522</v>
      </c>
      <c r="C10" s="1141">
        <v>6527</v>
      </c>
      <c r="D10" s="1141">
        <v>5301</v>
      </c>
      <c r="E10" s="1141">
        <v>5977</v>
      </c>
      <c r="F10" s="1141">
        <v>5938</v>
      </c>
      <c r="G10" s="1143"/>
      <c r="O10" s="1138"/>
      <c r="P10" s="1138"/>
      <c r="Q10" s="1138"/>
      <c r="GP10" s="1137"/>
    </row>
    <row r="11" spans="2:198" ht="18" customHeight="1" x14ac:dyDescent="0.25">
      <c r="B11" s="1080" t="s">
        <v>1523</v>
      </c>
      <c r="C11" s="1141">
        <v>30772</v>
      </c>
      <c r="D11" s="1141">
        <v>29394</v>
      </c>
      <c r="E11" s="1141">
        <v>29078</v>
      </c>
      <c r="F11" s="1141">
        <v>39706</v>
      </c>
      <c r="G11" s="1143"/>
      <c r="O11" s="1138"/>
      <c r="P11" s="1138"/>
      <c r="Q11" s="1138"/>
      <c r="GP11" s="1137"/>
    </row>
    <row r="12" spans="2:198" ht="18" customHeight="1" x14ac:dyDescent="0.25">
      <c r="B12" s="1080" t="s">
        <v>1524</v>
      </c>
      <c r="C12" s="1141">
        <v>15163</v>
      </c>
      <c r="D12" s="1141">
        <v>13540</v>
      </c>
      <c r="E12" s="1141">
        <v>13128</v>
      </c>
      <c r="F12" s="1141">
        <v>12833</v>
      </c>
      <c r="G12" s="1143"/>
      <c r="O12" s="1138"/>
      <c r="P12" s="1138"/>
      <c r="Q12" s="1138"/>
      <c r="GP12" s="1137"/>
    </row>
    <row r="13" spans="2:198" ht="18" customHeight="1" x14ac:dyDescent="0.25">
      <c r="B13" s="1080" t="s">
        <v>1525</v>
      </c>
      <c r="C13" s="1141">
        <v>9775</v>
      </c>
      <c r="D13" s="1141">
        <v>8647</v>
      </c>
      <c r="E13" s="1141">
        <v>8142</v>
      </c>
      <c r="F13" s="1141">
        <v>7358</v>
      </c>
      <c r="G13" s="1143"/>
      <c r="O13" s="1138"/>
      <c r="P13" s="1138"/>
      <c r="Q13" s="1138"/>
      <c r="GP13" s="1137"/>
    </row>
    <row r="14" spans="2:198" ht="18" customHeight="1" x14ac:dyDescent="0.25">
      <c r="B14" s="1080" t="s">
        <v>1526</v>
      </c>
      <c r="C14" s="1141">
        <v>47792</v>
      </c>
      <c r="D14" s="1141">
        <v>43559</v>
      </c>
      <c r="E14" s="1141">
        <v>44106</v>
      </c>
      <c r="F14" s="1141">
        <v>50549</v>
      </c>
      <c r="G14" s="1143"/>
      <c r="O14" s="1138"/>
      <c r="P14" s="1138"/>
      <c r="Q14" s="1138"/>
      <c r="GP14" s="1137"/>
    </row>
    <row r="15" spans="2:198" ht="18" customHeight="1" x14ac:dyDescent="0.25">
      <c r="B15" s="1080" t="s">
        <v>1527</v>
      </c>
      <c r="C15" s="1141">
        <v>52902</v>
      </c>
      <c r="D15" s="1141">
        <v>48317</v>
      </c>
      <c r="E15" s="1141">
        <v>44187</v>
      </c>
      <c r="F15" s="1141">
        <v>39741</v>
      </c>
      <c r="G15" s="1143"/>
      <c r="O15" s="1138"/>
      <c r="P15" s="1138"/>
      <c r="Q15" s="1138"/>
      <c r="GP15" s="1137"/>
    </row>
    <row r="16" spans="2:198" ht="18" customHeight="1" x14ac:dyDescent="0.25">
      <c r="B16" s="1091" t="s">
        <v>10</v>
      </c>
      <c r="C16" s="1144">
        <v>1200306</v>
      </c>
      <c r="D16" s="1144">
        <v>1142683</v>
      </c>
      <c r="E16" s="1144">
        <v>1101053</v>
      </c>
      <c r="F16" s="1144">
        <v>1083399</v>
      </c>
      <c r="G16" s="1143"/>
      <c r="P16" s="1138"/>
      <c r="Q16" s="1138"/>
      <c r="R16" s="1138"/>
      <c r="GP16" s="1137"/>
    </row>
    <row r="17" spans="2:198" x14ac:dyDescent="0.2">
      <c r="B17" s="1145"/>
      <c r="C17" s="1146"/>
      <c r="D17" s="1146"/>
      <c r="E17" s="1146"/>
      <c r="P17" s="1138"/>
      <c r="Q17" s="1138"/>
      <c r="R17" s="1138"/>
      <c r="GP17" s="1137"/>
    </row>
    <row r="18" spans="2:198" x14ac:dyDescent="0.25">
      <c r="B18" s="1147"/>
      <c r="C18" s="1146"/>
      <c r="D18" s="1146"/>
      <c r="E18" s="1146"/>
      <c r="P18" s="1138"/>
      <c r="Q18" s="1138"/>
      <c r="R18" s="1138"/>
      <c r="GP18" s="1137"/>
    </row>
    <row r="19" spans="2:198" ht="18" x14ac:dyDescent="0.25">
      <c r="B19" s="2105" t="s">
        <v>1530</v>
      </c>
      <c r="C19" s="2105"/>
      <c r="D19" s="2105"/>
      <c r="E19" s="2105"/>
      <c r="F19" s="2105"/>
      <c r="G19" s="972" t="s">
        <v>885</v>
      </c>
      <c r="P19" s="1138"/>
      <c r="Q19" s="1138"/>
      <c r="R19" s="1138"/>
    </row>
    <row r="20" spans="2:198" ht="33.75" customHeight="1" x14ac:dyDescent="0.25">
      <c r="B20" s="2106" t="s">
        <v>1529</v>
      </c>
      <c r="C20" s="2106"/>
      <c r="D20" s="2106"/>
      <c r="E20" s="2106"/>
      <c r="F20" s="2106"/>
      <c r="P20" s="1138"/>
      <c r="Q20" s="1138"/>
      <c r="R20" s="1138"/>
    </row>
    <row r="21" spans="2:198" ht="16.5" thickBot="1" x14ac:dyDescent="0.3">
      <c r="B21" s="2090" t="s">
        <v>987</v>
      </c>
      <c r="C21" s="2090"/>
      <c r="D21" s="2090"/>
      <c r="E21" s="2090"/>
      <c r="F21" s="2090"/>
      <c r="P21" s="1138"/>
      <c r="Q21" s="1138"/>
      <c r="R21" s="1138"/>
    </row>
    <row r="22" spans="2:198" x14ac:dyDescent="0.25">
      <c r="B22" s="1139"/>
      <c r="C22" s="1139"/>
      <c r="D22" s="1139"/>
      <c r="E22" s="1139"/>
      <c r="F22" s="1140"/>
      <c r="P22" s="1138"/>
      <c r="Q22" s="1138"/>
      <c r="R22" s="1138"/>
    </row>
    <row r="23" spans="2:198" ht="15.75" x14ac:dyDescent="0.25">
      <c r="B23" s="1148" t="s">
        <v>1518</v>
      </c>
      <c r="C23" s="1148">
        <v>2014</v>
      </c>
      <c r="D23" s="1148">
        <v>2015</v>
      </c>
      <c r="E23" s="1148">
        <v>2016</v>
      </c>
      <c r="F23" s="1148">
        <v>2017</v>
      </c>
      <c r="O23" s="1138"/>
      <c r="P23" s="1138"/>
      <c r="Q23" s="1138"/>
      <c r="GO23" s="1138"/>
      <c r="GP23" s="1137"/>
    </row>
    <row r="24" spans="2:198" ht="18" customHeight="1" x14ac:dyDescent="0.25">
      <c r="B24" s="1080" t="s">
        <v>1519</v>
      </c>
      <c r="C24" s="1141">
        <v>21038078</v>
      </c>
      <c r="D24" s="1141">
        <v>23153837</v>
      </c>
      <c r="E24" s="1141">
        <v>20730438</v>
      </c>
      <c r="F24" s="1141">
        <v>18291607</v>
      </c>
      <c r="O24" s="1138"/>
      <c r="P24" s="1138"/>
      <c r="Q24" s="1138"/>
      <c r="GO24" s="1138"/>
      <c r="GP24" s="1137"/>
    </row>
    <row r="25" spans="2:198" ht="18" customHeight="1" x14ac:dyDescent="0.25">
      <c r="B25" s="1080" t="s">
        <v>1520</v>
      </c>
      <c r="C25" s="1141">
        <v>30489825</v>
      </c>
      <c r="D25" s="1141">
        <v>35768347</v>
      </c>
      <c r="E25" s="1141">
        <v>38644551</v>
      </c>
      <c r="F25" s="1141">
        <v>38724503</v>
      </c>
      <c r="O25" s="1138"/>
      <c r="P25" s="1138"/>
      <c r="Q25" s="1138"/>
      <c r="GO25" s="1138"/>
      <c r="GP25" s="1137"/>
    </row>
    <row r="26" spans="2:198" ht="18" customHeight="1" x14ac:dyDescent="0.25">
      <c r="B26" s="1080" t="s">
        <v>1521</v>
      </c>
      <c r="C26" s="1141">
        <v>291113</v>
      </c>
      <c r="D26" s="1141">
        <v>385516</v>
      </c>
      <c r="E26" s="1141">
        <v>528703</v>
      </c>
      <c r="F26" s="1141">
        <v>442752</v>
      </c>
      <c r="O26" s="1138"/>
      <c r="P26" s="1138"/>
      <c r="Q26" s="1138"/>
      <c r="GO26" s="1138"/>
      <c r="GP26" s="1137"/>
    </row>
    <row r="27" spans="2:198" ht="18" customHeight="1" x14ac:dyDescent="0.25">
      <c r="B27" s="1099" t="s">
        <v>1522</v>
      </c>
      <c r="C27" s="1141">
        <v>157354</v>
      </c>
      <c r="D27" s="1141">
        <v>155773</v>
      </c>
      <c r="E27" s="1141">
        <v>201398</v>
      </c>
      <c r="F27" s="1141">
        <v>209914</v>
      </c>
      <c r="O27" s="1138"/>
      <c r="P27" s="1138"/>
      <c r="Q27" s="1138"/>
      <c r="GO27" s="1138"/>
      <c r="GP27" s="1137"/>
    </row>
    <row r="28" spans="2:198" ht="18" customHeight="1" x14ac:dyDescent="0.25">
      <c r="B28" s="1080" t="s">
        <v>1523</v>
      </c>
      <c r="C28" s="1141">
        <v>834373</v>
      </c>
      <c r="D28" s="1141">
        <v>816082</v>
      </c>
      <c r="E28" s="1141">
        <v>863443</v>
      </c>
      <c r="F28" s="1141">
        <v>1019378</v>
      </c>
      <c r="O28" s="1138"/>
      <c r="P28" s="1138"/>
      <c r="Q28" s="1138"/>
      <c r="GO28" s="1138"/>
      <c r="GP28" s="1137"/>
    </row>
    <row r="29" spans="2:198" ht="18" customHeight="1" x14ac:dyDescent="0.25">
      <c r="B29" s="1080" t="s">
        <v>1524</v>
      </c>
      <c r="C29" s="1141">
        <v>477828</v>
      </c>
      <c r="D29" s="1141">
        <v>513937</v>
      </c>
      <c r="E29" s="1141">
        <v>580442</v>
      </c>
      <c r="F29" s="1141">
        <v>605281</v>
      </c>
      <c r="O29" s="1138"/>
      <c r="P29" s="1138"/>
      <c r="Q29" s="1138"/>
      <c r="GO29" s="1138"/>
      <c r="GP29" s="1137"/>
    </row>
    <row r="30" spans="2:198" ht="18" customHeight="1" x14ac:dyDescent="0.25">
      <c r="B30" s="1080" t="s">
        <v>1525</v>
      </c>
      <c r="C30" s="1141">
        <v>587334</v>
      </c>
      <c r="D30" s="1141">
        <v>523271</v>
      </c>
      <c r="E30" s="1141">
        <v>678113</v>
      </c>
      <c r="F30" s="1141">
        <v>627605</v>
      </c>
      <c r="O30" s="1138"/>
      <c r="P30" s="1138"/>
      <c r="Q30" s="1138"/>
      <c r="GO30" s="1138"/>
      <c r="GP30" s="1137"/>
    </row>
    <row r="31" spans="2:198" ht="18" customHeight="1" x14ac:dyDescent="0.25">
      <c r="B31" s="1080" t="s">
        <v>1526</v>
      </c>
      <c r="C31" s="1141">
        <v>3865627</v>
      </c>
      <c r="D31" s="1141">
        <v>5355009</v>
      </c>
      <c r="E31" s="1141">
        <v>5992345</v>
      </c>
      <c r="F31" s="1141">
        <v>6060243</v>
      </c>
      <c r="O31" s="1138"/>
      <c r="P31" s="1138"/>
      <c r="Q31" s="1138"/>
      <c r="GO31" s="1138"/>
      <c r="GP31" s="1137"/>
    </row>
    <row r="32" spans="2:198" ht="18" customHeight="1" x14ac:dyDescent="0.25">
      <c r="B32" s="1080" t="s">
        <v>1527</v>
      </c>
      <c r="C32" s="1141">
        <v>3864769</v>
      </c>
      <c r="D32" s="1141">
        <v>4060915</v>
      </c>
      <c r="E32" s="1141">
        <v>4232381</v>
      </c>
      <c r="F32" s="1141">
        <v>4041767</v>
      </c>
      <c r="O32" s="1138"/>
      <c r="P32" s="1138"/>
      <c r="Q32" s="1138"/>
      <c r="GO32" s="1138"/>
      <c r="GP32" s="1137"/>
    </row>
    <row r="33" spans="2:198" ht="18" customHeight="1" x14ac:dyDescent="0.25">
      <c r="B33" s="1149" t="s">
        <v>10</v>
      </c>
      <c r="C33" s="1144">
        <v>61606301</v>
      </c>
      <c r="D33" s="1144">
        <v>70732687</v>
      </c>
      <c r="E33" s="1144">
        <v>72451814</v>
      </c>
      <c r="F33" s="1144">
        <v>70023050</v>
      </c>
      <c r="O33" s="1138"/>
      <c r="P33" s="1138"/>
      <c r="Q33" s="1138"/>
      <c r="GO33" s="1138"/>
      <c r="GP33" s="1137"/>
    </row>
    <row r="34" spans="2:198" x14ac:dyDescent="0.25">
      <c r="B34" s="1145"/>
      <c r="C34"/>
      <c r="D34"/>
      <c r="E34"/>
      <c r="F34"/>
      <c r="P34" s="1138"/>
      <c r="Q34" s="1138"/>
      <c r="R34" s="1138"/>
    </row>
    <row r="35" spans="2:198" x14ac:dyDescent="0.25">
      <c r="B35"/>
      <c r="C35"/>
      <c r="D35"/>
      <c r="E35"/>
      <c r="F35"/>
      <c r="P35" s="1138"/>
      <c r="Q35" s="1138"/>
      <c r="R35" s="1138"/>
    </row>
    <row r="36" spans="2:198" x14ac:dyDescent="0.25">
      <c r="P36" s="1138"/>
      <c r="Q36" s="1138"/>
      <c r="R36" s="1138"/>
    </row>
    <row r="37" spans="2:198" x14ac:dyDescent="0.25">
      <c r="P37" s="1138"/>
      <c r="Q37" s="1138"/>
      <c r="R37" s="1138"/>
    </row>
    <row r="38" spans="2:198" x14ac:dyDescent="0.25">
      <c r="P38" s="1138"/>
      <c r="Q38" s="1138"/>
      <c r="R38" s="1138"/>
    </row>
    <row r="39" spans="2:198" x14ac:dyDescent="0.25">
      <c r="P39" s="1138"/>
      <c r="Q39" s="1138"/>
      <c r="R39" s="1138"/>
    </row>
    <row r="40" spans="2:198" x14ac:dyDescent="0.25">
      <c r="P40" s="1138"/>
      <c r="Q40" s="1138"/>
      <c r="R40" s="1138"/>
    </row>
    <row r="41" spans="2:198" x14ac:dyDescent="0.25">
      <c r="P41" s="1138"/>
      <c r="Q41" s="1138"/>
      <c r="R41" s="1138"/>
    </row>
    <row r="42" spans="2:198" x14ac:dyDescent="0.25">
      <c r="P42" s="1138"/>
      <c r="Q42" s="1138"/>
      <c r="R42" s="1138"/>
    </row>
    <row r="43" spans="2:198" x14ac:dyDescent="0.25">
      <c r="P43" s="1138"/>
      <c r="Q43" s="1138"/>
      <c r="R43" s="1138"/>
    </row>
    <row r="44" spans="2:198" x14ac:dyDescent="0.25">
      <c r="P44" s="1138"/>
      <c r="Q44" s="1138"/>
      <c r="R44" s="1138"/>
    </row>
    <row r="45" spans="2:198" x14ac:dyDescent="0.25">
      <c r="P45" s="1138"/>
      <c r="Q45" s="1138"/>
      <c r="R45" s="1138"/>
    </row>
    <row r="46" spans="2:198" x14ac:dyDescent="0.25">
      <c r="P46" s="1138"/>
      <c r="Q46" s="1138"/>
      <c r="R46" s="1138"/>
    </row>
    <row r="47" spans="2:198" x14ac:dyDescent="0.25">
      <c r="P47" s="1138"/>
      <c r="Q47" s="1138"/>
      <c r="R47" s="1138"/>
    </row>
    <row r="48" spans="2:198" x14ac:dyDescent="0.25">
      <c r="P48" s="1138"/>
      <c r="Q48" s="1138"/>
      <c r="R48" s="1138"/>
    </row>
    <row r="49" spans="16:18" x14ac:dyDescent="0.25">
      <c r="P49" s="1138"/>
      <c r="Q49" s="1138"/>
      <c r="R49" s="1138"/>
    </row>
    <row r="50" spans="16:18" x14ac:dyDescent="0.25">
      <c r="P50" s="1138"/>
      <c r="Q50" s="1138"/>
      <c r="R50" s="1138"/>
    </row>
    <row r="51" spans="16:18" x14ac:dyDescent="0.25">
      <c r="P51" s="1138"/>
      <c r="Q51" s="1138"/>
      <c r="R51" s="1138"/>
    </row>
    <row r="52" spans="16:18" x14ac:dyDescent="0.25">
      <c r="P52" s="1138"/>
      <c r="Q52" s="1138"/>
      <c r="R52" s="1138"/>
    </row>
    <row r="53" spans="16:18" x14ac:dyDescent="0.25">
      <c r="P53" s="1138"/>
      <c r="Q53" s="1138"/>
      <c r="R53" s="1138"/>
    </row>
    <row r="54" spans="16:18" x14ac:dyDescent="0.25">
      <c r="P54" s="1138"/>
      <c r="Q54" s="1138"/>
      <c r="R54" s="1138"/>
    </row>
    <row r="55" spans="16:18" x14ac:dyDescent="0.25">
      <c r="P55" s="1138"/>
      <c r="Q55" s="1138"/>
      <c r="R55" s="1138"/>
    </row>
  </sheetData>
  <mergeCells count="6">
    <mergeCell ref="B21:F21"/>
    <mergeCell ref="B2:F2"/>
    <mergeCell ref="B3:F3"/>
    <mergeCell ref="B4:F4"/>
    <mergeCell ref="B19:F19"/>
    <mergeCell ref="B20:F20"/>
  </mergeCells>
  <hyperlinks>
    <hyperlink ref="G2" location="'Indice Total'!A126" display="Volver"/>
    <hyperlink ref="G19" location="'Indice Total'!A126"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O326"/>
  <sheetViews>
    <sheetView showGridLines="0" zoomScale="90" zoomScaleNormal="90" workbookViewId="0"/>
  </sheetViews>
  <sheetFormatPr baseColWidth="10" defaultColWidth="10.28515625" defaultRowHeight="15" x14ac:dyDescent="0.25"/>
  <cols>
    <col min="1" max="1" width="23.7109375" style="1137" customWidth="1"/>
    <col min="2" max="2" width="76.5703125" style="1150" bestFit="1" customWidth="1"/>
    <col min="3" max="3" width="20.140625" style="1151" customWidth="1"/>
    <col min="4" max="4" width="20.5703125" style="1138" bestFit="1" customWidth="1"/>
    <col min="5" max="5" width="19" style="1138" customWidth="1"/>
    <col min="6" max="6" width="16.140625" style="1138" customWidth="1"/>
    <col min="7" max="7" width="10.28515625" style="1137" customWidth="1"/>
    <col min="8" max="8" width="18.28515625" style="1137" customWidth="1"/>
    <col min="9" max="196" width="10.28515625" style="1137" customWidth="1"/>
    <col min="197" max="197" width="0" style="1138" hidden="1" customWidth="1"/>
    <col min="198" max="16384" width="10.28515625" style="1137"/>
  </cols>
  <sheetData>
    <row r="1" spans="2:197" ht="42.95" customHeight="1" x14ac:dyDescent="0.25"/>
    <row r="2" spans="2:197" ht="18" x14ac:dyDescent="0.25">
      <c r="B2" s="2105" t="s">
        <v>1612</v>
      </c>
      <c r="C2" s="2108"/>
      <c r="D2" s="2108"/>
      <c r="E2" s="2108"/>
      <c r="F2" s="2108"/>
      <c r="G2" s="972" t="s">
        <v>885</v>
      </c>
      <c r="GO2" s="1137"/>
    </row>
    <row r="3" spans="2:197" ht="33.75" customHeight="1" x14ac:dyDescent="0.25">
      <c r="B3" s="2106" t="s">
        <v>1531</v>
      </c>
      <c r="C3" s="2109"/>
      <c r="D3" s="2109"/>
      <c r="E3" s="2109"/>
      <c r="F3" s="2109"/>
      <c r="G3" s="1138"/>
      <c r="H3" s="1138"/>
      <c r="GO3" s="1137"/>
    </row>
    <row r="4" spans="2:197" ht="16.5" thickBot="1" x14ac:dyDescent="0.3">
      <c r="B4" s="2090">
        <v>2017</v>
      </c>
      <c r="C4" s="2090"/>
      <c r="D4" s="2090"/>
      <c r="E4" s="2090"/>
      <c r="F4" s="2090"/>
      <c r="G4" s="1138"/>
      <c r="H4" s="1138"/>
      <c r="GO4" s="1137"/>
    </row>
    <row r="5" spans="2:197" x14ac:dyDescent="0.25">
      <c r="G5" s="1138"/>
      <c r="H5" s="1138"/>
      <c r="GO5" s="1137"/>
    </row>
    <row r="6" spans="2:197" ht="15.75" x14ac:dyDescent="0.25">
      <c r="B6" s="1152" t="s">
        <v>1518</v>
      </c>
      <c r="C6" s="1086" t="s">
        <v>1532</v>
      </c>
      <c r="D6" s="1086" t="s">
        <v>1533</v>
      </c>
      <c r="E6" s="1086" t="s">
        <v>1007</v>
      </c>
      <c r="F6" s="1071" t="s">
        <v>122</v>
      </c>
      <c r="GO6" s="1137"/>
    </row>
    <row r="7" spans="2:197" ht="18" customHeight="1" x14ac:dyDescent="0.25">
      <c r="B7" s="1153" t="s">
        <v>1534</v>
      </c>
      <c r="C7" s="1154">
        <v>171486.41666666666</v>
      </c>
      <c r="D7" s="1154">
        <v>38</v>
      </c>
      <c r="E7" s="1154">
        <v>56585.333333333336</v>
      </c>
      <c r="F7" s="1154">
        <v>228109.75</v>
      </c>
      <c r="GO7" s="1137"/>
    </row>
    <row r="8" spans="2:197" ht="18" customHeight="1" x14ac:dyDescent="0.25">
      <c r="B8" s="1099" t="s">
        <v>1443</v>
      </c>
      <c r="C8" s="1141">
        <v>52428.75</v>
      </c>
      <c r="D8" s="1141">
        <v>15</v>
      </c>
      <c r="E8" s="1141"/>
      <c r="F8" s="1155">
        <v>52443.75</v>
      </c>
      <c r="GO8" s="1137"/>
    </row>
    <row r="9" spans="2:197" ht="18" customHeight="1" x14ac:dyDescent="0.25">
      <c r="B9" s="1099" t="s">
        <v>1441</v>
      </c>
      <c r="C9" s="1141">
        <v>377124.5</v>
      </c>
      <c r="D9" s="1141">
        <v>126</v>
      </c>
      <c r="E9" s="1141"/>
      <c r="F9" s="1155">
        <v>377250.5</v>
      </c>
      <c r="GO9" s="1137"/>
    </row>
    <row r="10" spans="2:197" ht="18" customHeight="1" x14ac:dyDescent="0.25">
      <c r="B10" s="1099" t="s">
        <v>1445</v>
      </c>
      <c r="C10" s="1141">
        <v>21772.166666666668</v>
      </c>
      <c r="D10" s="1141">
        <v>12</v>
      </c>
      <c r="E10" s="1141"/>
      <c r="F10" s="1155">
        <v>21784.166666666668</v>
      </c>
      <c r="GO10" s="1137"/>
    </row>
    <row r="11" spans="2:197" ht="18" customHeight="1" x14ac:dyDescent="0.25">
      <c r="B11" s="1099" t="s">
        <v>1535</v>
      </c>
      <c r="C11" s="1141">
        <v>75663.25</v>
      </c>
      <c r="D11" s="1141">
        <v>0</v>
      </c>
      <c r="E11" s="1141"/>
      <c r="F11" s="1155">
        <v>75663.25</v>
      </c>
      <c r="GO11" s="1137"/>
    </row>
    <row r="12" spans="2:197" ht="18" customHeight="1" x14ac:dyDescent="0.25">
      <c r="B12" s="1099" t="s">
        <v>1442</v>
      </c>
      <c r="C12" s="1141">
        <v>167253.75</v>
      </c>
      <c r="D12" s="1141">
        <v>51</v>
      </c>
      <c r="E12" s="1141"/>
      <c r="F12" s="1155">
        <v>167304.75</v>
      </c>
      <c r="GO12" s="1137"/>
    </row>
    <row r="13" spans="2:197" ht="18" customHeight="1" x14ac:dyDescent="0.25">
      <c r="B13" s="1156" t="s">
        <v>1446</v>
      </c>
      <c r="C13" s="1157">
        <v>694242.41666666674</v>
      </c>
      <c r="D13" s="1157">
        <v>204</v>
      </c>
      <c r="E13" s="1157"/>
      <c r="F13" s="1157">
        <v>694446.41666666674</v>
      </c>
      <c r="GO13" s="1137"/>
    </row>
    <row r="14" spans="2:197" ht="18" customHeight="1" x14ac:dyDescent="0.25">
      <c r="B14" s="1156" t="s">
        <v>1521</v>
      </c>
      <c r="C14" s="1157">
        <v>0</v>
      </c>
      <c r="D14" s="1157">
        <v>4718</v>
      </c>
      <c r="E14" s="1157">
        <v>0</v>
      </c>
      <c r="F14" s="1157">
        <v>4718</v>
      </c>
      <c r="GO14" s="1137"/>
    </row>
    <row r="15" spans="2:197" ht="18" customHeight="1" x14ac:dyDescent="0.25">
      <c r="B15" s="1156" t="s">
        <v>1522</v>
      </c>
      <c r="C15" s="1157">
        <v>5929</v>
      </c>
      <c r="D15" s="1157">
        <v>0</v>
      </c>
      <c r="E15" s="1157">
        <v>9</v>
      </c>
      <c r="F15" s="1157">
        <v>5938</v>
      </c>
      <c r="GO15" s="1137"/>
    </row>
    <row r="16" spans="2:197" ht="18" customHeight="1" x14ac:dyDescent="0.25">
      <c r="B16" s="1099" t="s">
        <v>1536</v>
      </c>
      <c r="C16" s="1142">
        <v>20</v>
      </c>
      <c r="D16" s="1141"/>
      <c r="E16" s="1141"/>
      <c r="F16" s="1155">
        <v>20</v>
      </c>
      <c r="G16" s="1138"/>
      <c r="H16" s="1138"/>
      <c r="I16" s="1138"/>
      <c r="J16" s="1138"/>
      <c r="K16" s="1138"/>
      <c r="L16" s="1138"/>
      <c r="M16" s="1138"/>
      <c r="N16" s="1138"/>
      <c r="O16" s="1138"/>
      <c r="GO16" s="1137"/>
    </row>
    <row r="17" spans="2:197" ht="18" customHeight="1" x14ac:dyDescent="0.25">
      <c r="B17" s="1099" t="s">
        <v>1537</v>
      </c>
      <c r="C17" s="1142">
        <v>41</v>
      </c>
      <c r="D17" s="1141"/>
      <c r="E17" s="1141"/>
      <c r="F17" s="1155">
        <v>41</v>
      </c>
      <c r="G17" s="1138"/>
      <c r="H17" s="1138"/>
      <c r="I17" s="1138"/>
      <c r="J17" s="1138"/>
      <c r="K17" s="1138"/>
      <c r="L17" s="1138"/>
      <c r="M17" s="1138"/>
      <c r="N17" s="1138"/>
      <c r="O17" s="1138"/>
      <c r="GO17" s="1137"/>
    </row>
    <row r="18" spans="2:197" ht="18" customHeight="1" x14ac:dyDescent="0.25">
      <c r="B18" s="1099" t="s">
        <v>1538</v>
      </c>
      <c r="C18" s="1142">
        <v>10</v>
      </c>
      <c r="D18" s="1141"/>
      <c r="E18" s="1141"/>
      <c r="F18" s="1155">
        <v>10</v>
      </c>
      <c r="G18" s="1138"/>
      <c r="H18" s="1138"/>
      <c r="I18" s="1138"/>
      <c r="J18" s="1138"/>
      <c r="K18" s="1138"/>
      <c r="L18" s="1138"/>
      <c r="M18" s="1138"/>
      <c r="N18" s="1138"/>
      <c r="O18" s="1138"/>
      <c r="GO18" s="1137"/>
    </row>
    <row r="19" spans="2:197" ht="18" customHeight="1" x14ac:dyDescent="0.25">
      <c r="B19" s="1099" t="s">
        <v>1190</v>
      </c>
      <c r="C19" s="1142">
        <v>1</v>
      </c>
      <c r="D19" s="1141"/>
      <c r="E19" s="1141"/>
      <c r="F19" s="1155">
        <v>1</v>
      </c>
      <c r="G19" s="1138"/>
      <c r="H19" s="1138"/>
      <c r="I19" s="1138"/>
      <c r="J19" s="1138"/>
      <c r="K19" s="1138"/>
      <c r="L19" s="1138"/>
      <c r="M19" s="1138"/>
      <c r="N19" s="1138"/>
      <c r="O19" s="1138"/>
      <c r="GO19" s="1137"/>
    </row>
    <row r="20" spans="2:197" ht="18" customHeight="1" x14ac:dyDescent="0.25">
      <c r="B20" s="1099" t="s">
        <v>1191</v>
      </c>
      <c r="C20" s="1142">
        <v>1</v>
      </c>
      <c r="D20" s="1141"/>
      <c r="E20" s="1141"/>
      <c r="F20" s="1155">
        <v>1</v>
      </c>
      <c r="G20" s="1138"/>
      <c r="H20" s="1138"/>
      <c r="I20" s="1138"/>
      <c r="J20" s="1138"/>
      <c r="K20" s="1138"/>
      <c r="L20" s="1138"/>
      <c r="M20" s="1138"/>
      <c r="N20" s="1138"/>
      <c r="O20" s="1138"/>
      <c r="GO20" s="1137"/>
    </row>
    <row r="21" spans="2:197" ht="18" customHeight="1" x14ac:dyDescent="0.25">
      <c r="B21" s="1099" t="s">
        <v>1539</v>
      </c>
      <c r="C21" s="1142">
        <v>0</v>
      </c>
      <c r="D21" s="1141"/>
      <c r="E21" s="1141"/>
      <c r="F21" s="1155">
        <v>0</v>
      </c>
      <c r="G21" s="1138"/>
      <c r="H21" s="1138"/>
      <c r="I21" s="1138"/>
      <c r="J21" s="1138"/>
      <c r="K21" s="1138"/>
      <c r="L21" s="1138"/>
      <c r="M21" s="1138"/>
      <c r="N21" s="1138"/>
      <c r="O21" s="1138"/>
      <c r="GO21" s="1137"/>
    </row>
    <row r="22" spans="2:197" ht="18" customHeight="1" x14ac:dyDescent="0.25">
      <c r="B22" s="1099" t="s">
        <v>1192</v>
      </c>
      <c r="C22" s="1142">
        <v>0</v>
      </c>
      <c r="D22" s="1141"/>
      <c r="E22" s="1141"/>
      <c r="F22" s="1155">
        <v>0</v>
      </c>
      <c r="G22" s="1138"/>
      <c r="H22" s="1138"/>
      <c r="I22" s="1138"/>
      <c r="J22" s="1138"/>
      <c r="K22" s="1138"/>
      <c r="L22" s="1138"/>
      <c r="M22" s="1138"/>
      <c r="N22" s="1138"/>
      <c r="O22" s="1138"/>
      <c r="GO22" s="1137"/>
    </row>
    <row r="23" spans="2:197" ht="18" customHeight="1" x14ac:dyDescent="0.25">
      <c r="B23" s="1099" t="s">
        <v>1194</v>
      </c>
      <c r="C23" s="1142">
        <v>3</v>
      </c>
      <c r="D23" s="1141"/>
      <c r="E23" s="1141"/>
      <c r="F23" s="1155">
        <v>3</v>
      </c>
      <c r="G23" s="1138"/>
      <c r="H23" s="1138"/>
      <c r="I23" s="1138"/>
      <c r="J23" s="1138"/>
      <c r="K23" s="1138"/>
      <c r="L23" s="1138"/>
      <c r="M23" s="1138"/>
      <c r="N23" s="1138"/>
      <c r="O23" s="1138"/>
      <c r="GO23" s="1137"/>
    </row>
    <row r="24" spans="2:197" ht="18" customHeight="1" x14ac:dyDescent="0.25">
      <c r="B24" s="1099" t="s">
        <v>1540</v>
      </c>
      <c r="C24" s="1142">
        <v>103</v>
      </c>
      <c r="D24" s="1141"/>
      <c r="E24" s="1141"/>
      <c r="F24" s="1155">
        <v>103</v>
      </c>
      <c r="G24" s="1138"/>
      <c r="H24" s="1138"/>
      <c r="I24" s="1138"/>
      <c r="J24" s="1138"/>
      <c r="K24" s="1138"/>
      <c r="L24" s="1138"/>
      <c r="M24" s="1138"/>
      <c r="N24" s="1138"/>
      <c r="O24" s="1138"/>
      <c r="GO24" s="1137"/>
    </row>
    <row r="25" spans="2:197" ht="18" customHeight="1" x14ac:dyDescent="0.25">
      <c r="B25" s="1099" t="s">
        <v>1541</v>
      </c>
      <c r="C25" s="1142">
        <v>15</v>
      </c>
      <c r="D25" s="1141"/>
      <c r="E25" s="1141"/>
      <c r="F25" s="1155">
        <v>15</v>
      </c>
      <c r="G25" s="1138"/>
      <c r="H25" s="1138"/>
      <c r="I25" s="1138"/>
      <c r="J25" s="1138"/>
      <c r="K25" s="1138"/>
      <c r="L25" s="1138"/>
      <c r="M25" s="1138"/>
      <c r="N25" s="1138"/>
      <c r="O25" s="1138"/>
      <c r="GO25" s="1137"/>
    </row>
    <row r="26" spans="2:197" ht="18" customHeight="1" x14ac:dyDescent="0.25">
      <c r="B26" s="1099" t="s">
        <v>1542</v>
      </c>
      <c r="C26" s="1142">
        <v>0</v>
      </c>
      <c r="D26" s="1141"/>
      <c r="E26" s="1141"/>
      <c r="F26" s="1155">
        <v>0</v>
      </c>
      <c r="G26" s="1138"/>
      <c r="H26" s="1138"/>
      <c r="I26" s="1138"/>
      <c r="J26" s="1138"/>
      <c r="K26" s="1138"/>
      <c r="L26" s="1138"/>
      <c r="M26" s="1138"/>
      <c r="N26" s="1138"/>
      <c r="O26" s="1138"/>
      <c r="GO26" s="1137"/>
    </row>
    <row r="27" spans="2:197" ht="18" customHeight="1" x14ac:dyDescent="0.25">
      <c r="B27" s="1099" t="s">
        <v>1543</v>
      </c>
      <c r="C27" s="1142">
        <v>0</v>
      </c>
      <c r="D27" s="1141"/>
      <c r="E27" s="1141"/>
      <c r="F27" s="1155">
        <v>0</v>
      </c>
      <c r="G27" s="1138"/>
      <c r="H27" s="1138"/>
      <c r="I27" s="1138"/>
      <c r="J27" s="1138"/>
      <c r="K27" s="1138"/>
      <c r="L27" s="1138"/>
      <c r="M27" s="1138"/>
      <c r="N27" s="1138"/>
      <c r="O27" s="1138"/>
      <c r="GO27" s="1137"/>
    </row>
    <row r="28" spans="2:197" ht="18" customHeight="1" x14ac:dyDescent="0.25">
      <c r="B28" s="1099" t="s">
        <v>1544</v>
      </c>
      <c r="C28" s="1142">
        <v>13</v>
      </c>
      <c r="D28" s="1141"/>
      <c r="E28" s="1141"/>
      <c r="F28" s="1155">
        <v>13</v>
      </c>
      <c r="G28" s="1138"/>
      <c r="H28" s="1138"/>
      <c r="I28" s="1138"/>
      <c r="J28" s="1138"/>
      <c r="K28" s="1138"/>
      <c r="L28" s="1138"/>
      <c r="M28" s="1138"/>
      <c r="N28" s="1138"/>
      <c r="O28" s="1138"/>
      <c r="GO28" s="1137"/>
    </row>
    <row r="29" spans="2:197" ht="18" customHeight="1" x14ac:dyDescent="0.25">
      <c r="B29" s="1099" t="s">
        <v>1545</v>
      </c>
      <c r="C29" s="1142">
        <v>55</v>
      </c>
      <c r="D29" s="1141"/>
      <c r="E29" s="1141"/>
      <c r="F29" s="1155">
        <v>55</v>
      </c>
      <c r="G29" s="1138"/>
      <c r="H29" s="1138"/>
      <c r="I29" s="1138"/>
      <c r="J29" s="1138"/>
      <c r="K29" s="1138"/>
      <c r="L29" s="1138"/>
      <c r="M29" s="1138"/>
      <c r="N29" s="1138"/>
      <c r="O29" s="1138"/>
      <c r="GO29" s="1137"/>
    </row>
    <row r="30" spans="2:197" ht="18" customHeight="1" x14ac:dyDescent="0.25">
      <c r="B30" s="1099" t="s">
        <v>1211</v>
      </c>
      <c r="C30" s="1142">
        <v>0</v>
      </c>
      <c r="D30" s="1141"/>
      <c r="E30" s="1141"/>
      <c r="F30" s="1155">
        <v>0</v>
      </c>
      <c r="M30" s="1138"/>
      <c r="N30" s="1138"/>
      <c r="O30" s="1138"/>
      <c r="GO30" s="1137"/>
    </row>
    <row r="31" spans="2:197" ht="18" customHeight="1" x14ac:dyDescent="0.25">
      <c r="B31" s="1099" t="s">
        <v>1217</v>
      </c>
      <c r="C31" s="1142">
        <v>4</v>
      </c>
      <c r="D31" s="1141"/>
      <c r="E31" s="1141"/>
      <c r="F31" s="1155">
        <v>4</v>
      </c>
      <c r="M31" s="1138"/>
      <c r="N31" s="1138"/>
      <c r="O31" s="1138"/>
      <c r="GO31" s="1137"/>
    </row>
    <row r="32" spans="2:197" ht="18" customHeight="1" x14ac:dyDescent="0.25">
      <c r="B32" s="1099" t="s">
        <v>1218</v>
      </c>
      <c r="C32" s="1142">
        <v>378</v>
      </c>
      <c r="D32" s="1141"/>
      <c r="E32" s="1141"/>
      <c r="F32" s="1155">
        <v>378</v>
      </c>
      <c r="M32" s="1138"/>
      <c r="N32" s="1138"/>
      <c r="O32" s="1138"/>
      <c r="GO32" s="1137"/>
    </row>
    <row r="33" spans="2:197" ht="18" customHeight="1" x14ac:dyDescent="0.25">
      <c r="B33" s="1099" t="s">
        <v>1546</v>
      </c>
      <c r="C33" s="1142">
        <v>1</v>
      </c>
      <c r="D33" s="1141"/>
      <c r="E33" s="1141"/>
      <c r="F33" s="1155">
        <v>1</v>
      </c>
      <c r="M33" s="1138"/>
      <c r="N33" s="1138"/>
      <c r="O33" s="1138"/>
      <c r="GO33" s="1137"/>
    </row>
    <row r="34" spans="2:197" ht="18" customHeight="1" x14ac:dyDescent="0.25">
      <c r="B34" s="1099" t="s">
        <v>1547</v>
      </c>
      <c r="C34" s="1142">
        <v>0</v>
      </c>
      <c r="D34" s="1141"/>
      <c r="E34" s="1141"/>
      <c r="F34" s="1155">
        <v>0</v>
      </c>
      <c r="M34" s="1138"/>
      <c r="N34" s="1138"/>
      <c r="O34" s="1138"/>
      <c r="GO34" s="1137"/>
    </row>
    <row r="35" spans="2:197" ht="18" customHeight="1" x14ac:dyDescent="0.25">
      <c r="B35" s="1099" t="s">
        <v>1548</v>
      </c>
      <c r="C35" s="1142">
        <v>0</v>
      </c>
      <c r="D35" s="1141"/>
      <c r="E35" s="1141"/>
      <c r="F35" s="1155">
        <v>0</v>
      </c>
      <c r="M35" s="1138"/>
      <c r="N35" s="1138"/>
      <c r="O35" s="1138"/>
      <c r="GO35" s="1137"/>
    </row>
    <row r="36" spans="2:197" ht="18" customHeight="1" x14ac:dyDescent="0.25">
      <c r="B36" s="1099" t="s">
        <v>1549</v>
      </c>
      <c r="C36" s="1142">
        <v>0</v>
      </c>
      <c r="D36" s="1141"/>
      <c r="E36" s="1141"/>
      <c r="F36" s="1155">
        <v>0</v>
      </c>
      <c r="M36" s="1138"/>
      <c r="N36" s="1138"/>
      <c r="O36" s="1138"/>
      <c r="GO36" s="1137"/>
    </row>
    <row r="37" spans="2:197" ht="18" customHeight="1" x14ac:dyDescent="0.25">
      <c r="B37" s="1099" t="s">
        <v>1221</v>
      </c>
      <c r="C37" s="1142">
        <v>0</v>
      </c>
      <c r="D37" s="1141"/>
      <c r="E37" s="1141"/>
      <c r="F37" s="1155">
        <v>0</v>
      </c>
      <c r="M37" s="1138"/>
      <c r="N37" s="1138"/>
      <c r="O37" s="1138"/>
      <c r="GO37" s="1137"/>
    </row>
    <row r="38" spans="2:197" ht="18" customHeight="1" x14ac:dyDescent="0.25">
      <c r="B38" s="1099" t="s">
        <v>1550</v>
      </c>
      <c r="C38" s="1142">
        <v>0</v>
      </c>
      <c r="D38" s="1141"/>
      <c r="E38" s="1141"/>
      <c r="F38" s="1155">
        <v>0</v>
      </c>
      <c r="M38" s="1138"/>
      <c r="N38" s="1138"/>
      <c r="O38" s="1138"/>
      <c r="GO38" s="1137"/>
    </row>
    <row r="39" spans="2:197" ht="18" customHeight="1" x14ac:dyDescent="0.25">
      <c r="B39" s="1099" t="s">
        <v>1551</v>
      </c>
      <c r="C39" s="1142">
        <v>1</v>
      </c>
      <c r="D39" s="1141"/>
      <c r="E39" s="1141"/>
      <c r="F39" s="1155">
        <v>1</v>
      </c>
      <c r="M39" s="1138"/>
      <c r="N39" s="1138"/>
      <c r="O39" s="1138"/>
      <c r="GO39" s="1137"/>
    </row>
    <row r="40" spans="2:197" ht="18" customHeight="1" x14ac:dyDescent="0.25">
      <c r="B40" s="1099" t="s">
        <v>1230</v>
      </c>
      <c r="C40" s="1142">
        <v>515</v>
      </c>
      <c r="D40" s="1141"/>
      <c r="E40" s="1141"/>
      <c r="F40" s="1155">
        <v>515</v>
      </c>
      <c r="M40" s="1138"/>
      <c r="N40" s="1138"/>
      <c r="O40" s="1138"/>
      <c r="GO40" s="1137"/>
    </row>
    <row r="41" spans="2:197" ht="18" customHeight="1" x14ac:dyDescent="0.25">
      <c r="B41" s="1099" t="s">
        <v>1552</v>
      </c>
      <c r="C41" s="1142">
        <v>0</v>
      </c>
      <c r="D41" s="1141"/>
      <c r="E41" s="1141"/>
      <c r="F41" s="1155">
        <v>0</v>
      </c>
      <c r="M41" s="1138"/>
      <c r="N41" s="1138"/>
      <c r="O41" s="1138"/>
      <c r="GO41" s="1137"/>
    </row>
    <row r="42" spans="2:197" ht="18" customHeight="1" x14ac:dyDescent="0.25">
      <c r="B42" s="1099" t="s">
        <v>1231</v>
      </c>
      <c r="C42" s="1142">
        <v>0</v>
      </c>
      <c r="D42" s="1141"/>
      <c r="E42" s="1141"/>
      <c r="F42" s="1155">
        <v>0</v>
      </c>
      <c r="M42" s="1138"/>
      <c r="N42" s="1138"/>
      <c r="O42" s="1138"/>
      <c r="GO42" s="1137"/>
    </row>
    <row r="43" spans="2:197" ht="18" customHeight="1" x14ac:dyDescent="0.25">
      <c r="B43" s="1099" t="s">
        <v>1553</v>
      </c>
      <c r="C43" s="1142">
        <v>0</v>
      </c>
      <c r="D43" s="1141"/>
      <c r="E43" s="1141"/>
      <c r="F43" s="1155">
        <v>0</v>
      </c>
      <c r="M43" s="1138"/>
      <c r="N43" s="1138"/>
      <c r="O43" s="1138"/>
      <c r="GO43" s="1137"/>
    </row>
    <row r="44" spans="2:197" ht="18" customHeight="1" x14ac:dyDescent="0.25">
      <c r="B44" s="1099" t="s">
        <v>1554</v>
      </c>
      <c r="C44" s="1142">
        <v>103</v>
      </c>
      <c r="D44" s="1141"/>
      <c r="E44" s="1141"/>
      <c r="F44" s="1155">
        <v>103</v>
      </c>
      <c r="M44" s="1138"/>
      <c r="N44" s="1138"/>
      <c r="O44" s="1138"/>
      <c r="GO44" s="1137"/>
    </row>
    <row r="45" spans="2:197" ht="18" customHeight="1" x14ac:dyDescent="0.25">
      <c r="B45" s="1099" t="s">
        <v>1555</v>
      </c>
      <c r="C45" s="1142">
        <v>0</v>
      </c>
      <c r="D45" s="1141"/>
      <c r="E45" s="1141"/>
      <c r="F45" s="1155">
        <v>0</v>
      </c>
      <c r="M45" s="1138"/>
      <c r="N45" s="1138"/>
      <c r="O45" s="1138"/>
      <c r="GO45" s="1137"/>
    </row>
    <row r="46" spans="2:197" ht="18" customHeight="1" x14ac:dyDescent="0.25">
      <c r="B46" s="1099" t="s">
        <v>1556</v>
      </c>
      <c r="C46" s="1142">
        <v>48.4</v>
      </c>
      <c r="D46" s="1141"/>
      <c r="E46" s="1141"/>
      <c r="F46" s="1155">
        <v>48.4</v>
      </c>
      <c r="M46" s="1138"/>
      <c r="N46" s="1138"/>
      <c r="O46" s="1138"/>
      <c r="GO46" s="1137"/>
    </row>
    <row r="47" spans="2:197" ht="18" customHeight="1" x14ac:dyDescent="0.25">
      <c r="B47" s="1099" t="s">
        <v>1235</v>
      </c>
      <c r="C47" s="1142">
        <v>40.833333333333336</v>
      </c>
      <c r="D47" s="1141"/>
      <c r="E47" s="1141"/>
      <c r="F47" s="1155">
        <v>40.833333333333336</v>
      </c>
      <c r="M47" s="1138"/>
      <c r="N47" s="1138"/>
      <c r="O47" s="1138"/>
      <c r="GO47" s="1137"/>
    </row>
    <row r="48" spans="2:197" ht="18" customHeight="1" x14ac:dyDescent="0.25">
      <c r="B48" s="1099" t="s">
        <v>1557</v>
      </c>
      <c r="C48" s="1142">
        <v>0</v>
      </c>
      <c r="D48" s="1141"/>
      <c r="E48" s="1141"/>
      <c r="F48" s="1155">
        <v>0</v>
      </c>
      <c r="M48" s="1138"/>
      <c r="N48" s="1138"/>
      <c r="O48" s="1138"/>
      <c r="GO48" s="1137"/>
    </row>
    <row r="49" spans="2:197" ht="18" customHeight="1" x14ac:dyDescent="0.25">
      <c r="B49" s="1099" t="s">
        <v>1237</v>
      </c>
      <c r="C49" s="1142">
        <v>9.6666666666666661</v>
      </c>
      <c r="D49" s="1141"/>
      <c r="E49" s="1141"/>
      <c r="F49" s="1155">
        <v>9.6666666666666661</v>
      </c>
      <c r="M49" s="1138"/>
      <c r="N49" s="1138"/>
      <c r="O49" s="1138"/>
      <c r="GO49" s="1137"/>
    </row>
    <row r="50" spans="2:197" ht="18" customHeight="1" x14ac:dyDescent="0.25">
      <c r="B50" s="1099" t="s">
        <v>1238</v>
      </c>
      <c r="C50" s="1142">
        <v>7932.333333333333</v>
      </c>
      <c r="D50" s="1141"/>
      <c r="E50" s="1141"/>
      <c r="F50" s="1155">
        <v>7932.333333333333</v>
      </c>
      <c r="M50" s="1138"/>
      <c r="N50" s="1138"/>
      <c r="O50" s="1138"/>
      <c r="GO50" s="1137"/>
    </row>
    <row r="51" spans="2:197" ht="18" customHeight="1" x14ac:dyDescent="0.25">
      <c r="B51" s="1099" t="s">
        <v>1253</v>
      </c>
      <c r="C51" s="1142">
        <v>0</v>
      </c>
      <c r="D51" s="1141"/>
      <c r="E51" s="1141"/>
      <c r="F51" s="1155">
        <v>0</v>
      </c>
      <c r="M51" s="1138"/>
      <c r="N51" s="1138"/>
      <c r="O51" s="1138"/>
      <c r="GO51" s="1137"/>
    </row>
    <row r="52" spans="2:197" ht="18" customHeight="1" x14ac:dyDescent="0.25">
      <c r="B52" s="1099" t="s">
        <v>1558</v>
      </c>
      <c r="C52" s="1142">
        <v>0</v>
      </c>
      <c r="D52" s="1141"/>
      <c r="E52" s="1141"/>
      <c r="F52" s="1155">
        <v>0</v>
      </c>
      <c r="M52" s="1138"/>
      <c r="N52" s="1138"/>
      <c r="O52" s="1138"/>
      <c r="GO52" s="1137"/>
    </row>
    <row r="53" spans="2:197" ht="18" customHeight="1" x14ac:dyDescent="0.25">
      <c r="B53" s="1099" t="s">
        <v>1559</v>
      </c>
      <c r="C53" s="1142">
        <v>0</v>
      </c>
      <c r="D53" s="1141"/>
      <c r="E53" s="1141"/>
      <c r="F53" s="1155">
        <v>0</v>
      </c>
      <c r="M53" s="1138"/>
      <c r="N53" s="1138"/>
      <c r="O53" s="1138"/>
      <c r="GO53" s="1137"/>
    </row>
    <row r="54" spans="2:197" ht="18" customHeight="1" x14ac:dyDescent="0.25">
      <c r="B54" s="1099" t="s">
        <v>1265</v>
      </c>
      <c r="C54" s="1142">
        <v>37.833333333333336</v>
      </c>
      <c r="D54" s="1141"/>
      <c r="E54" s="1141"/>
      <c r="F54" s="1155">
        <v>37.833333333333336</v>
      </c>
      <c r="M54" s="1138"/>
      <c r="N54" s="1138"/>
      <c r="O54" s="1138"/>
      <c r="GO54" s="1137"/>
    </row>
    <row r="55" spans="2:197" ht="18" customHeight="1" x14ac:dyDescent="0.25">
      <c r="B55" s="1099" t="s">
        <v>1267</v>
      </c>
      <c r="C55" s="1142">
        <v>261.41666666666669</v>
      </c>
      <c r="D55" s="1141"/>
      <c r="E55" s="1141"/>
      <c r="F55" s="1155">
        <v>261.41666666666669</v>
      </c>
      <c r="M55" s="1138"/>
      <c r="N55" s="1138"/>
      <c r="O55" s="1138"/>
      <c r="GO55" s="1137"/>
    </row>
    <row r="56" spans="2:197" ht="18" customHeight="1" x14ac:dyDescent="0.25">
      <c r="B56" s="1099" t="s">
        <v>1268</v>
      </c>
      <c r="C56" s="1142">
        <v>614.72727272727275</v>
      </c>
      <c r="D56" s="1141"/>
      <c r="E56" s="1141"/>
      <c r="F56" s="1155">
        <v>614.72727272727275</v>
      </c>
      <c r="M56" s="1138"/>
      <c r="N56" s="1138"/>
      <c r="O56" s="1138"/>
      <c r="GO56" s="1137"/>
    </row>
    <row r="57" spans="2:197" ht="18" customHeight="1" x14ac:dyDescent="0.25">
      <c r="B57" s="1099" t="s">
        <v>1269</v>
      </c>
      <c r="C57" s="1142">
        <v>1177.1666666666667</v>
      </c>
      <c r="D57" s="1141"/>
      <c r="E57" s="1141"/>
      <c r="F57" s="1155">
        <v>1177.1666666666667</v>
      </c>
      <c r="M57" s="1138"/>
      <c r="N57" s="1138"/>
      <c r="O57" s="1138"/>
      <c r="GO57" s="1137"/>
    </row>
    <row r="58" spans="2:197" ht="18" customHeight="1" x14ac:dyDescent="0.25">
      <c r="B58" s="1099" t="s">
        <v>1270</v>
      </c>
      <c r="C58" s="1142">
        <v>473.63636363636363</v>
      </c>
      <c r="D58" s="1141"/>
      <c r="E58" s="1141"/>
      <c r="F58" s="1155">
        <v>473.63636363636363</v>
      </c>
      <c r="M58" s="1138"/>
      <c r="N58" s="1138"/>
      <c r="O58" s="1138"/>
      <c r="GO58" s="1137"/>
    </row>
    <row r="59" spans="2:197" ht="18" customHeight="1" x14ac:dyDescent="0.25">
      <c r="B59" s="1099" t="s">
        <v>1271</v>
      </c>
      <c r="C59" s="1142">
        <v>96.083333333333329</v>
      </c>
      <c r="D59" s="1141"/>
      <c r="E59" s="1141"/>
      <c r="F59" s="1155">
        <v>96.083333333333329</v>
      </c>
      <c r="M59" s="1138"/>
      <c r="N59" s="1138"/>
      <c r="O59" s="1138"/>
      <c r="GO59" s="1137"/>
    </row>
    <row r="60" spans="2:197" ht="18" customHeight="1" x14ac:dyDescent="0.25">
      <c r="B60" s="1099" t="s">
        <v>1272</v>
      </c>
      <c r="C60" s="1142">
        <v>630.29999999999995</v>
      </c>
      <c r="D60" s="1141"/>
      <c r="E60" s="1141"/>
      <c r="F60" s="1155">
        <v>630.29999999999995</v>
      </c>
      <c r="M60" s="1138"/>
      <c r="N60" s="1138"/>
      <c r="O60" s="1138"/>
      <c r="GO60" s="1137"/>
    </row>
    <row r="61" spans="2:197" ht="18" customHeight="1" x14ac:dyDescent="0.25">
      <c r="B61" s="1099" t="s">
        <v>1274</v>
      </c>
      <c r="C61" s="1142">
        <v>893.5</v>
      </c>
      <c r="D61" s="1141"/>
      <c r="E61" s="1141"/>
      <c r="F61" s="1155">
        <v>893.5</v>
      </c>
      <c r="M61" s="1138"/>
      <c r="N61" s="1138"/>
      <c r="O61" s="1138"/>
      <c r="GO61" s="1137"/>
    </row>
    <row r="62" spans="2:197" ht="18" customHeight="1" x14ac:dyDescent="0.25">
      <c r="B62" s="1099" t="s">
        <v>1277</v>
      </c>
      <c r="C62" s="1142">
        <v>261.66666666666669</v>
      </c>
      <c r="D62" s="1141"/>
      <c r="E62" s="1141"/>
      <c r="F62" s="1155">
        <v>261.66666666666669</v>
      </c>
      <c r="M62" s="1138"/>
      <c r="N62" s="1138"/>
      <c r="O62" s="1138"/>
      <c r="GO62" s="1137"/>
    </row>
    <row r="63" spans="2:197" ht="18" customHeight="1" x14ac:dyDescent="0.25">
      <c r="B63" s="1099" t="s">
        <v>1275</v>
      </c>
      <c r="C63" s="1142">
        <v>1765.25</v>
      </c>
      <c r="D63" s="1141"/>
      <c r="E63" s="1141"/>
      <c r="F63" s="1155">
        <v>1765.25</v>
      </c>
      <c r="M63" s="1138"/>
      <c r="N63" s="1138"/>
      <c r="O63" s="1138"/>
      <c r="GO63" s="1137"/>
    </row>
    <row r="64" spans="2:197" ht="18" customHeight="1" x14ac:dyDescent="0.25">
      <c r="B64" s="1099" t="s">
        <v>1276</v>
      </c>
      <c r="C64" s="1142">
        <v>1548.8333333333333</v>
      </c>
      <c r="D64" s="1141"/>
      <c r="E64" s="1141"/>
      <c r="F64" s="1155">
        <v>1548.8333333333333</v>
      </c>
      <c r="M64" s="1138"/>
      <c r="N64" s="1138"/>
      <c r="O64" s="1138"/>
      <c r="GO64" s="1137"/>
    </row>
    <row r="65" spans="2:197" ht="18" customHeight="1" x14ac:dyDescent="0.25">
      <c r="B65" s="1099" t="s">
        <v>1560</v>
      </c>
      <c r="C65" s="1142">
        <v>41</v>
      </c>
      <c r="D65" s="1141"/>
      <c r="E65" s="1141"/>
      <c r="F65" s="1155">
        <v>41</v>
      </c>
      <c r="M65" s="1138"/>
      <c r="N65" s="1138"/>
      <c r="O65" s="1138"/>
      <c r="GO65" s="1137"/>
    </row>
    <row r="66" spans="2:197" ht="18" customHeight="1" x14ac:dyDescent="0.25">
      <c r="B66" s="1099" t="s">
        <v>1561</v>
      </c>
      <c r="C66" s="1142">
        <v>1683.4166666666667</v>
      </c>
      <c r="D66" s="1141"/>
      <c r="E66" s="1141"/>
      <c r="F66" s="1155">
        <v>1683.4166666666667</v>
      </c>
      <c r="M66" s="1138"/>
      <c r="N66" s="1138"/>
      <c r="O66" s="1138"/>
      <c r="GO66" s="1137"/>
    </row>
    <row r="67" spans="2:197" ht="18" customHeight="1" x14ac:dyDescent="0.25">
      <c r="B67" s="1099" t="s">
        <v>1562</v>
      </c>
      <c r="C67" s="1142">
        <v>2415.4166666666665</v>
      </c>
      <c r="D67" s="1141"/>
      <c r="E67" s="1141"/>
      <c r="F67" s="1155">
        <v>2415.4166666666665</v>
      </c>
      <c r="M67" s="1138"/>
      <c r="N67" s="1138"/>
      <c r="O67" s="1138"/>
      <c r="GO67" s="1137"/>
    </row>
    <row r="68" spans="2:197" ht="18" customHeight="1" x14ac:dyDescent="0.25">
      <c r="B68" s="1099" t="s">
        <v>1278</v>
      </c>
      <c r="C68" s="1142">
        <v>1015.5833333333334</v>
      </c>
      <c r="D68" s="1141"/>
      <c r="E68" s="1141"/>
      <c r="F68" s="1155">
        <v>1015.5833333333334</v>
      </c>
      <c r="M68" s="1138"/>
      <c r="N68" s="1138"/>
      <c r="O68" s="1138"/>
      <c r="GO68" s="1137"/>
    </row>
    <row r="69" spans="2:197" ht="18" customHeight="1" x14ac:dyDescent="0.25">
      <c r="B69" s="1099" t="s">
        <v>1279</v>
      </c>
      <c r="C69" s="1142">
        <v>159.08333333333334</v>
      </c>
      <c r="D69" s="1141"/>
      <c r="E69" s="1141"/>
      <c r="F69" s="1155">
        <v>159.08333333333334</v>
      </c>
      <c r="M69" s="1138"/>
      <c r="N69" s="1138"/>
      <c r="O69" s="1138"/>
      <c r="GO69" s="1137"/>
    </row>
    <row r="70" spans="2:197" ht="18" customHeight="1" x14ac:dyDescent="0.25">
      <c r="B70" s="1099" t="s">
        <v>1281</v>
      </c>
      <c r="C70" s="1142">
        <v>87.083333333333329</v>
      </c>
      <c r="D70" s="1141"/>
      <c r="E70" s="1141"/>
      <c r="F70" s="1155">
        <v>87.083333333333329</v>
      </c>
      <c r="M70" s="1138"/>
      <c r="N70" s="1138"/>
      <c r="O70" s="1138"/>
      <c r="GO70" s="1137"/>
    </row>
    <row r="71" spans="2:197" ht="18" customHeight="1" x14ac:dyDescent="0.25">
      <c r="B71" s="1099" t="s">
        <v>1283</v>
      </c>
      <c r="C71" s="1142">
        <v>1449.7777777777778</v>
      </c>
      <c r="D71" s="1141"/>
      <c r="E71" s="1141"/>
      <c r="F71" s="1155">
        <v>1449.7777777777778</v>
      </c>
      <c r="M71" s="1138"/>
      <c r="N71" s="1138"/>
      <c r="O71" s="1138"/>
      <c r="GO71" s="1137"/>
    </row>
    <row r="72" spans="2:197" ht="18" customHeight="1" x14ac:dyDescent="0.25">
      <c r="B72" s="1099" t="s">
        <v>1284</v>
      </c>
      <c r="C72" s="1142">
        <v>765.66666666666663</v>
      </c>
      <c r="D72" s="1141"/>
      <c r="E72" s="1141"/>
      <c r="F72" s="1155">
        <v>765.66666666666663</v>
      </c>
      <c r="M72" s="1138"/>
      <c r="N72" s="1138"/>
      <c r="O72" s="1138"/>
      <c r="GO72" s="1137"/>
    </row>
    <row r="73" spans="2:197" ht="18" customHeight="1" x14ac:dyDescent="0.25">
      <c r="B73" s="1099" t="s">
        <v>1285</v>
      </c>
      <c r="C73" s="1142">
        <v>1404.5</v>
      </c>
      <c r="D73" s="1141"/>
      <c r="E73" s="1141"/>
      <c r="F73" s="1155">
        <v>1404.5</v>
      </c>
      <c r="M73" s="1138"/>
      <c r="N73" s="1138"/>
      <c r="O73" s="1138"/>
      <c r="GO73" s="1137"/>
    </row>
    <row r="74" spans="2:197" ht="18" customHeight="1" x14ac:dyDescent="0.25">
      <c r="B74" s="1099" t="s">
        <v>1286</v>
      </c>
      <c r="C74" s="1142">
        <v>963.91666666666663</v>
      </c>
      <c r="D74" s="1141"/>
      <c r="E74" s="1141"/>
      <c r="F74" s="1155">
        <v>963.91666666666663</v>
      </c>
      <c r="M74" s="1138"/>
      <c r="N74" s="1138"/>
      <c r="O74" s="1138"/>
      <c r="GO74" s="1137"/>
    </row>
    <row r="75" spans="2:197" ht="18" customHeight="1" x14ac:dyDescent="0.25">
      <c r="B75" s="1099" t="s">
        <v>1287</v>
      </c>
      <c r="C75" s="1142">
        <v>1450.4545454545455</v>
      </c>
      <c r="D75" s="1141"/>
      <c r="E75" s="1141"/>
      <c r="F75" s="1155">
        <v>1450.4545454545455</v>
      </c>
      <c r="M75" s="1138"/>
      <c r="N75" s="1138"/>
      <c r="O75" s="1138"/>
      <c r="GO75" s="1137"/>
    </row>
    <row r="76" spans="2:197" ht="18" customHeight="1" x14ac:dyDescent="0.25">
      <c r="B76" s="1099" t="s">
        <v>1563</v>
      </c>
      <c r="C76" s="1142">
        <v>1315.5</v>
      </c>
      <c r="D76" s="1141"/>
      <c r="E76" s="1141"/>
      <c r="F76" s="1155">
        <v>1315.5</v>
      </c>
      <c r="M76" s="1138"/>
      <c r="N76" s="1138"/>
      <c r="O76" s="1138"/>
      <c r="GO76" s="1137"/>
    </row>
    <row r="77" spans="2:197" ht="18" customHeight="1" x14ac:dyDescent="0.25">
      <c r="B77" s="1099" t="s">
        <v>1289</v>
      </c>
      <c r="C77" s="1142">
        <v>1096.25</v>
      </c>
      <c r="D77" s="1141"/>
      <c r="E77" s="1141"/>
      <c r="F77" s="1155">
        <v>1096.25</v>
      </c>
      <c r="M77" s="1138"/>
      <c r="N77" s="1138"/>
      <c r="O77" s="1138"/>
      <c r="GO77" s="1137"/>
    </row>
    <row r="78" spans="2:197" ht="18" customHeight="1" x14ac:dyDescent="0.25">
      <c r="B78" s="1099" t="s">
        <v>1290</v>
      </c>
      <c r="C78" s="1142">
        <v>802.25</v>
      </c>
      <c r="D78" s="1141"/>
      <c r="E78" s="1141"/>
      <c r="F78" s="1155">
        <v>802.25</v>
      </c>
      <c r="M78" s="1138"/>
      <c r="N78" s="1138"/>
      <c r="O78" s="1138"/>
      <c r="GO78" s="1137"/>
    </row>
    <row r="79" spans="2:197" ht="18" customHeight="1" x14ac:dyDescent="0.25">
      <c r="B79" s="1099" t="s">
        <v>1266</v>
      </c>
      <c r="C79" s="1142">
        <v>777.08333333333337</v>
      </c>
      <c r="D79" s="1141"/>
      <c r="E79" s="1141"/>
      <c r="F79" s="1155">
        <v>777.08333333333337</v>
      </c>
      <c r="M79" s="1138"/>
      <c r="N79" s="1138"/>
      <c r="O79" s="1138"/>
      <c r="GO79" s="1137"/>
    </row>
    <row r="80" spans="2:197" ht="18" customHeight="1" x14ac:dyDescent="0.25">
      <c r="B80" s="1099" t="s">
        <v>1291</v>
      </c>
      <c r="C80" s="1142">
        <v>717.83333333333337</v>
      </c>
      <c r="D80" s="1141"/>
      <c r="E80" s="1141"/>
      <c r="F80" s="1155">
        <v>717.83333333333337</v>
      </c>
      <c r="M80" s="1138"/>
      <c r="N80" s="1138"/>
      <c r="O80" s="1138"/>
      <c r="GO80" s="1137"/>
    </row>
    <row r="81" spans="2:197" ht="18" customHeight="1" x14ac:dyDescent="0.25">
      <c r="B81" s="1099" t="s">
        <v>1292</v>
      </c>
      <c r="C81" s="1142">
        <v>677.66666666666663</v>
      </c>
      <c r="D81" s="1141"/>
      <c r="E81" s="1141"/>
      <c r="F81" s="1155">
        <v>677.66666666666663</v>
      </c>
      <c r="M81" s="1138"/>
      <c r="N81" s="1138"/>
      <c r="O81" s="1138"/>
      <c r="GO81" s="1137"/>
    </row>
    <row r="82" spans="2:197" ht="18" customHeight="1" x14ac:dyDescent="0.25">
      <c r="B82" s="1099" t="s">
        <v>1564</v>
      </c>
      <c r="C82" s="1142">
        <v>1051.3333333333333</v>
      </c>
      <c r="D82" s="1141"/>
      <c r="E82" s="1141"/>
      <c r="F82" s="1155">
        <v>1051.3333333333333</v>
      </c>
      <c r="M82" s="1138"/>
      <c r="N82" s="1138"/>
      <c r="O82" s="1138"/>
      <c r="GO82" s="1137"/>
    </row>
    <row r="83" spans="2:197" ht="18" customHeight="1" x14ac:dyDescent="0.25">
      <c r="B83" s="1099" t="s">
        <v>1565</v>
      </c>
      <c r="C83" s="1142">
        <v>1505.3333333333333</v>
      </c>
      <c r="D83" s="1141"/>
      <c r="E83" s="1141"/>
      <c r="F83" s="1155">
        <v>1505.3333333333333</v>
      </c>
      <c r="M83" s="1138"/>
      <c r="N83" s="1138"/>
      <c r="O83" s="1138"/>
      <c r="GO83" s="1137"/>
    </row>
    <row r="84" spans="2:197" ht="18" customHeight="1" x14ac:dyDescent="0.25">
      <c r="B84" s="1099" t="s">
        <v>1296</v>
      </c>
      <c r="C84" s="1142">
        <v>7</v>
      </c>
      <c r="D84" s="1141"/>
      <c r="E84" s="1141"/>
      <c r="F84" s="1155">
        <v>7</v>
      </c>
      <c r="M84" s="1138"/>
      <c r="N84" s="1138"/>
      <c r="O84" s="1138"/>
      <c r="GO84" s="1137"/>
    </row>
    <row r="85" spans="2:197" ht="18" customHeight="1" x14ac:dyDescent="0.25">
      <c r="B85" s="1099" t="s">
        <v>1264</v>
      </c>
      <c r="C85" s="1142">
        <v>44</v>
      </c>
      <c r="D85" s="1141"/>
      <c r="E85" s="1141"/>
      <c r="F85" s="1155">
        <v>44</v>
      </c>
      <c r="M85" s="1138"/>
      <c r="N85" s="1138"/>
      <c r="O85" s="1138"/>
      <c r="GO85" s="1137"/>
    </row>
    <row r="86" spans="2:197" ht="18" customHeight="1" x14ac:dyDescent="0.25">
      <c r="B86" s="1099" t="s">
        <v>1566</v>
      </c>
      <c r="C86" s="1142">
        <v>0</v>
      </c>
      <c r="D86" s="1141"/>
      <c r="E86" s="1141"/>
      <c r="F86" s="1155">
        <v>0</v>
      </c>
      <c r="M86" s="1138"/>
      <c r="N86" s="1138"/>
      <c r="O86" s="1138"/>
      <c r="GO86" s="1137"/>
    </row>
    <row r="87" spans="2:197" ht="18" customHeight="1" x14ac:dyDescent="0.25">
      <c r="B87" s="1099" t="s">
        <v>1298</v>
      </c>
      <c r="C87" s="1142">
        <v>70.428571428571431</v>
      </c>
      <c r="D87" s="1141"/>
      <c r="E87" s="1141"/>
      <c r="F87" s="1155">
        <v>70.428571428571431</v>
      </c>
      <c r="M87" s="1138"/>
      <c r="N87" s="1138"/>
      <c r="O87" s="1138"/>
      <c r="GO87" s="1137"/>
    </row>
    <row r="88" spans="2:197" ht="18" customHeight="1" x14ac:dyDescent="0.25">
      <c r="B88" s="1099" t="s">
        <v>1299</v>
      </c>
      <c r="C88" s="1142">
        <v>0</v>
      </c>
      <c r="D88" s="1141"/>
      <c r="E88" s="1141"/>
      <c r="F88" s="1155">
        <v>0</v>
      </c>
      <c r="M88" s="1138"/>
      <c r="N88" s="1138"/>
      <c r="O88" s="1138"/>
      <c r="GO88" s="1137"/>
    </row>
    <row r="89" spans="2:197" ht="18" customHeight="1" x14ac:dyDescent="0.25">
      <c r="B89" s="1099" t="s">
        <v>1567</v>
      </c>
      <c r="C89" s="1142">
        <v>0</v>
      </c>
      <c r="D89" s="1141"/>
      <c r="E89" s="1141"/>
      <c r="F89" s="1155">
        <v>0</v>
      </c>
      <c r="M89" s="1138"/>
      <c r="N89" s="1138"/>
      <c r="O89" s="1138"/>
      <c r="GO89" s="1137"/>
    </row>
    <row r="90" spans="2:197" ht="18" customHeight="1" x14ac:dyDescent="0.25">
      <c r="B90" s="1099" t="s">
        <v>1303</v>
      </c>
      <c r="C90" s="1142">
        <v>36.75</v>
      </c>
      <c r="D90" s="1141"/>
      <c r="E90" s="1141"/>
      <c r="F90" s="1155">
        <v>36.75</v>
      </c>
      <c r="M90" s="1138"/>
      <c r="N90" s="1138"/>
      <c r="O90" s="1138"/>
      <c r="GO90" s="1137"/>
    </row>
    <row r="91" spans="2:197" ht="18" customHeight="1" x14ac:dyDescent="0.25">
      <c r="B91" s="1099" t="s">
        <v>1305</v>
      </c>
      <c r="C91" s="1142">
        <v>0</v>
      </c>
      <c r="D91" s="1141"/>
      <c r="E91" s="1141"/>
      <c r="F91" s="1155">
        <v>0</v>
      </c>
      <c r="M91" s="1138"/>
      <c r="N91" s="1138"/>
      <c r="O91" s="1138"/>
      <c r="GO91" s="1137"/>
    </row>
    <row r="92" spans="2:197" ht="18" customHeight="1" x14ac:dyDescent="0.25">
      <c r="B92" s="1099" t="s">
        <v>1568</v>
      </c>
      <c r="C92" s="1142">
        <v>0</v>
      </c>
      <c r="D92" s="1141"/>
      <c r="E92" s="1141"/>
      <c r="F92" s="1155">
        <v>0</v>
      </c>
      <c r="M92" s="1138"/>
      <c r="N92" s="1138"/>
      <c r="O92" s="1138"/>
      <c r="GO92" s="1137"/>
    </row>
    <row r="93" spans="2:197" ht="18" customHeight="1" x14ac:dyDescent="0.25">
      <c r="B93" s="1099" t="s">
        <v>1569</v>
      </c>
      <c r="C93" s="1142">
        <v>3.375</v>
      </c>
      <c r="D93" s="1141"/>
      <c r="E93" s="1141"/>
      <c r="F93" s="1155">
        <v>3.375</v>
      </c>
      <c r="M93" s="1138"/>
      <c r="N93" s="1138"/>
      <c r="O93" s="1138"/>
      <c r="GO93" s="1137"/>
    </row>
    <row r="94" spans="2:197" ht="18" customHeight="1" x14ac:dyDescent="0.25">
      <c r="B94" s="1099" t="s">
        <v>1570</v>
      </c>
      <c r="C94" s="1142">
        <v>5.4545454545454541</v>
      </c>
      <c r="D94" s="1141"/>
      <c r="E94" s="1141"/>
      <c r="F94" s="1155">
        <v>5.4545454545454541</v>
      </c>
      <c r="M94" s="1138"/>
      <c r="N94" s="1138"/>
      <c r="O94" s="1138"/>
      <c r="GO94" s="1137"/>
    </row>
    <row r="95" spans="2:197" ht="18" customHeight="1" x14ac:dyDescent="0.25">
      <c r="B95" s="1099" t="s">
        <v>1313</v>
      </c>
      <c r="C95" s="1142">
        <v>0</v>
      </c>
      <c r="D95" s="1141"/>
      <c r="E95" s="1141"/>
      <c r="F95" s="1155">
        <v>0</v>
      </c>
      <c r="M95" s="1138"/>
      <c r="N95" s="1138"/>
      <c r="O95" s="1138"/>
      <c r="GO95" s="1137"/>
    </row>
    <row r="96" spans="2:197" ht="18" customHeight="1" x14ac:dyDescent="0.25">
      <c r="B96" s="1099" t="s">
        <v>1571</v>
      </c>
      <c r="C96" s="1142">
        <v>1</v>
      </c>
      <c r="D96" s="1141"/>
      <c r="E96" s="1141"/>
      <c r="F96" s="1155">
        <v>1</v>
      </c>
      <c r="M96" s="1138"/>
      <c r="N96" s="1138"/>
      <c r="O96" s="1138"/>
      <c r="GO96" s="1137"/>
    </row>
    <row r="97" spans="2:197" ht="18" customHeight="1" x14ac:dyDescent="0.25">
      <c r="B97" s="1099" t="s">
        <v>1572</v>
      </c>
      <c r="C97" s="1142">
        <v>2</v>
      </c>
      <c r="D97" s="1141"/>
      <c r="E97" s="1141"/>
      <c r="F97" s="1155">
        <v>2</v>
      </c>
      <c r="M97" s="1138"/>
      <c r="N97" s="1138"/>
      <c r="O97" s="1138"/>
      <c r="GO97" s="1137"/>
    </row>
    <row r="98" spans="2:197" ht="18" customHeight="1" x14ac:dyDescent="0.25">
      <c r="B98" s="1099" t="s">
        <v>1317</v>
      </c>
      <c r="C98" s="1142">
        <v>0</v>
      </c>
      <c r="D98" s="1141"/>
      <c r="E98" s="1141"/>
      <c r="F98" s="1155">
        <v>0</v>
      </c>
      <c r="M98" s="1138"/>
      <c r="N98" s="1138"/>
      <c r="O98" s="1138"/>
      <c r="GO98" s="1137"/>
    </row>
    <row r="99" spans="2:197" ht="18" customHeight="1" x14ac:dyDescent="0.25">
      <c r="B99" s="1099" t="s">
        <v>1318</v>
      </c>
      <c r="C99" s="1142">
        <v>0</v>
      </c>
      <c r="D99" s="1141"/>
      <c r="E99" s="1141"/>
      <c r="F99" s="1155">
        <v>0</v>
      </c>
      <c r="M99" s="1138"/>
      <c r="N99" s="1138"/>
      <c r="O99" s="1138"/>
      <c r="GO99" s="1137"/>
    </row>
    <row r="100" spans="2:197" ht="18" customHeight="1" x14ac:dyDescent="0.25">
      <c r="B100" s="1099" t="s">
        <v>1319</v>
      </c>
      <c r="C100" s="1142">
        <v>0</v>
      </c>
      <c r="D100" s="1141"/>
      <c r="E100" s="1141"/>
      <c r="F100" s="1155">
        <v>0</v>
      </c>
      <c r="M100" s="1138"/>
      <c r="N100" s="1138"/>
      <c r="O100" s="1138"/>
      <c r="GO100" s="1137"/>
    </row>
    <row r="101" spans="2:197" ht="18" customHeight="1" x14ac:dyDescent="0.25">
      <c r="B101" s="1099" t="s">
        <v>1323</v>
      </c>
      <c r="C101" s="1142">
        <v>145.83333333333334</v>
      </c>
      <c r="D101" s="1141"/>
      <c r="E101" s="1141"/>
      <c r="F101" s="1155">
        <v>145.83333333333334</v>
      </c>
      <c r="M101" s="1138"/>
      <c r="N101" s="1138"/>
      <c r="O101" s="1138"/>
      <c r="GO101" s="1137"/>
    </row>
    <row r="102" spans="2:197" ht="18" customHeight="1" x14ac:dyDescent="0.25">
      <c r="B102" s="1099" t="s">
        <v>1324</v>
      </c>
      <c r="C102" s="1142">
        <v>12.583333333333334</v>
      </c>
      <c r="D102" s="1141"/>
      <c r="E102" s="1141"/>
      <c r="F102" s="1155">
        <v>12.583333333333334</v>
      </c>
      <c r="M102" s="1138"/>
      <c r="N102" s="1138"/>
      <c r="O102" s="1138"/>
      <c r="GO102" s="1137"/>
    </row>
    <row r="103" spans="2:197" ht="18" customHeight="1" x14ac:dyDescent="0.25">
      <c r="B103" s="1099" t="s">
        <v>1573</v>
      </c>
      <c r="C103" s="1142">
        <v>24.666666666666668</v>
      </c>
      <c r="D103" s="1141"/>
      <c r="E103" s="1141"/>
      <c r="F103" s="1155">
        <v>24.666666666666668</v>
      </c>
      <c r="M103" s="1138"/>
      <c r="N103" s="1138"/>
      <c r="O103" s="1138"/>
      <c r="GO103" s="1137"/>
    </row>
    <row r="104" spans="2:197" ht="18" customHeight="1" x14ac:dyDescent="0.25">
      <c r="B104" s="1099" t="s">
        <v>1574</v>
      </c>
      <c r="C104" s="1142">
        <v>113</v>
      </c>
      <c r="D104" s="1141"/>
      <c r="E104" s="1141"/>
      <c r="F104" s="1155">
        <v>113</v>
      </c>
      <c r="M104" s="1138"/>
      <c r="N104" s="1138"/>
      <c r="O104" s="1138"/>
      <c r="GO104" s="1137"/>
    </row>
    <row r="105" spans="2:197" ht="18" customHeight="1" x14ac:dyDescent="0.25">
      <c r="B105" s="1099" t="s">
        <v>1575</v>
      </c>
      <c r="C105" s="1142">
        <v>1402.9166666666667</v>
      </c>
      <c r="D105" s="1141"/>
      <c r="E105" s="1141"/>
      <c r="F105" s="1155">
        <v>1402.9166666666667</v>
      </c>
      <c r="M105" s="1138"/>
      <c r="N105" s="1138"/>
      <c r="O105" s="1138"/>
      <c r="GO105" s="1137"/>
    </row>
    <row r="106" spans="2:197" ht="18" customHeight="1" x14ac:dyDescent="0.25">
      <c r="B106" s="1099" t="s">
        <v>1576</v>
      </c>
      <c r="C106" s="1142">
        <v>430.16666666666669</v>
      </c>
      <c r="D106" s="1141"/>
      <c r="E106" s="1141"/>
      <c r="F106" s="1155">
        <v>430.16666666666669</v>
      </c>
      <c r="M106" s="1138"/>
      <c r="N106" s="1138"/>
      <c r="O106" s="1138"/>
      <c r="GO106" s="1137"/>
    </row>
    <row r="107" spans="2:197" ht="18" customHeight="1" x14ac:dyDescent="0.25">
      <c r="B107" s="1099" t="s">
        <v>1413</v>
      </c>
      <c r="C107" s="1142">
        <v>220.91666666666666</v>
      </c>
      <c r="D107" s="1141"/>
      <c r="E107" s="1141"/>
      <c r="F107" s="1155">
        <v>220.91666666666666</v>
      </c>
      <c r="M107" s="1138"/>
      <c r="N107" s="1138"/>
      <c r="O107" s="1138"/>
      <c r="GO107" s="1137"/>
    </row>
    <row r="108" spans="2:197" ht="18" customHeight="1" x14ac:dyDescent="0.25">
      <c r="B108" s="1099" t="s">
        <v>1327</v>
      </c>
      <c r="C108" s="1142">
        <v>41.5</v>
      </c>
      <c r="D108" s="1141"/>
      <c r="E108" s="1141"/>
      <c r="F108" s="1155">
        <v>41.5</v>
      </c>
      <c r="M108" s="1138"/>
      <c r="N108" s="1138"/>
      <c r="O108" s="1138"/>
      <c r="GO108" s="1137"/>
    </row>
    <row r="109" spans="2:197" ht="18" customHeight="1" x14ac:dyDescent="0.25">
      <c r="B109" s="1099" t="s">
        <v>1328</v>
      </c>
      <c r="C109" s="1142">
        <v>55.428571428571431</v>
      </c>
      <c r="D109" s="1141"/>
      <c r="E109" s="1141"/>
      <c r="F109" s="1155">
        <v>55.428571428571431</v>
      </c>
      <c r="M109" s="1138"/>
      <c r="N109" s="1138"/>
      <c r="O109" s="1138"/>
      <c r="GO109" s="1137"/>
    </row>
    <row r="110" spans="2:197" ht="18" customHeight="1" x14ac:dyDescent="0.25">
      <c r="B110" s="1099" t="s">
        <v>1577</v>
      </c>
      <c r="C110" s="1142">
        <v>82.75</v>
      </c>
      <c r="D110" s="1141"/>
      <c r="E110" s="1141"/>
      <c r="F110" s="1155">
        <v>82.75</v>
      </c>
      <c r="M110" s="1138"/>
      <c r="N110" s="1138"/>
      <c r="O110" s="1138"/>
      <c r="GO110" s="1137"/>
    </row>
    <row r="111" spans="2:197" ht="18" customHeight="1" x14ac:dyDescent="0.25">
      <c r="B111" s="1099" t="s">
        <v>1578</v>
      </c>
      <c r="C111" s="1142">
        <v>10.25</v>
      </c>
      <c r="D111" s="1141"/>
      <c r="E111" s="1141"/>
      <c r="F111" s="1155">
        <v>10.25</v>
      </c>
      <c r="M111" s="1138"/>
      <c r="N111" s="1138"/>
      <c r="O111" s="1138"/>
      <c r="GO111" s="1137"/>
    </row>
    <row r="112" spans="2:197" ht="18" customHeight="1" x14ac:dyDescent="0.25">
      <c r="B112" s="1099" t="s">
        <v>1330</v>
      </c>
      <c r="C112" s="1142">
        <v>15.583333333333334</v>
      </c>
      <c r="D112" s="1141"/>
      <c r="E112" s="1141"/>
      <c r="F112" s="1155">
        <v>15.583333333333334</v>
      </c>
      <c r="M112" s="1138"/>
      <c r="N112" s="1138"/>
      <c r="O112" s="1138"/>
      <c r="GO112" s="1137"/>
    </row>
    <row r="113" spans="2:197" ht="18" customHeight="1" x14ac:dyDescent="0.25">
      <c r="B113" s="1099" t="s">
        <v>1417</v>
      </c>
      <c r="C113" s="1142">
        <v>235.63636363636363</v>
      </c>
      <c r="D113" s="1141"/>
      <c r="E113" s="1141"/>
      <c r="F113" s="1155">
        <v>235.63636363636363</v>
      </c>
      <c r="M113" s="1138"/>
      <c r="N113" s="1138"/>
      <c r="O113" s="1138"/>
      <c r="GO113" s="1137"/>
    </row>
    <row r="114" spans="2:197" ht="18" customHeight="1" x14ac:dyDescent="0.25">
      <c r="B114" s="1099" t="s">
        <v>1333</v>
      </c>
      <c r="C114" s="1142">
        <v>128</v>
      </c>
      <c r="D114" s="1141"/>
      <c r="E114" s="1141"/>
      <c r="F114" s="1155">
        <v>128</v>
      </c>
      <c r="M114" s="1138"/>
      <c r="N114" s="1138"/>
      <c r="O114" s="1138"/>
      <c r="GO114" s="1137"/>
    </row>
    <row r="115" spans="2:197" ht="18" customHeight="1" x14ac:dyDescent="0.25">
      <c r="B115" s="1099" t="s">
        <v>1579</v>
      </c>
      <c r="C115" s="1142">
        <v>182</v>
      </c>
      <c r="D115" s="1141"/>
      <c r="E115" s="1141"/>
      <c r="F115" s="1155">
        <v>182</v>
      </c>
      <c r="M115" s="1138"/>
      <c r="N115" s="1138"/>
      <c r="O115" s="1138"/>
      <c r="GO115" s="1137"/>
    </row>
    <row r="116" spans="2:197" ht="18" customHeight="1" x14ac:dyDescent="0.25">
      <c r="B116" s="1099" t="s">
        <v>1580</v>
      </c>
      <c r="C116" s="1142">
        <v>0</v>
      </c>
      <c r="D116" s="1141"/>
      <c r="E116" s="1141"/>
      <c r="F116" s="1155">
        <v>0</v>
      </c>
      <c r="M116" s="1138"/>
      <c r="N116" s="1138"/>
      <c r="O116" s="1138"/>
      <c r="GO116" s="1137"/>
    </row>
    <row r="117" spans="2:197" ht="18" customHeight="1" x14ac:dyDescent="0.25">
      <c r="B117" s="1153" t="s">
        <v>1581</v>
      </c>
      <c r="C117" s="1158">
        <v>39706.035678210676</v>
      </c>
      <c r="D117" s="1158">
        <v>0</v>
      </c>
      <c r="E117" s="1158">
        <v>0</v>
      </c>
      <c r="F117" s="1158">
        <v>39706.035678210676</v>
      </c>
      <c r="G117" s="1159"/>
      <c r="I117" s="1160"/>
      <c r="M117" s="1138"/>
      <c r="N117" s="1138"/>
      <c r="O117" s="1138"/>
      <c r="GO117" s="1137"/>
    </row>
    <row r="118" spans="2:197" ht="18" customHeight="1" x14ac:dyDescent="0.25">
      <c r="B118" s="1099" t="s">
        <v>1207</v>
      </c>
      <c r="C118" s="1142">
        <v>252</v>
      </c>
      <c r="D118" s="1141"/>
      <c r="E118" s="1141">
        <v>7714.666666666667</v>
      </c>
      <c r="F118" s="1155">
        <v>7966.666666666667</v>
      </c>
      <c r="M118" s="1138"/>
      <c r="N118" s="1138"/>
      <c r="O118" s="1138"/>
      <c r="GO118" s="1137"/>
    </row>
    <row r="119" spans="2:197" ht="18" customHeight="1" x14ac:dyDescent="0.25">
      <c r="B119" s="1099" t="s">
        <v>1186</v>
      </c>
      <c r="C119" s="1142">
        <v>76.083333333333329</v>
      </c>
      <c r="D119" s="1141"/>
      <c r="E119" s="1141">
        <v>4790.583333333333</v>
      </c>
      <c r="F119" s="1155">
        <v>4866.6666666666661</v>
      </c>
      <c r="M119" s="1138"/>
      <c r="N119" s="1138"/>
      <c r="O119" s="1138"/>
      <c r="GO119" s="1137"/>
    </row>
    <row r="120" spans="2:197" ht="18" customHeight="1" x14ac:dyDescent="0.25">
      <c r="B120" s="1153" t="s">
        <v>1582</v>
      </c>
      <c r="C120" s="1154">
        <v>328.08333333333331</v>
      </c>
      <c r="D120" s="1154">
        <v>0</v>
      </c>
      <c r="E120" s="1154">
        <v>12505.25</v>
      </c>
      <c r="F120" s="1154">
        <v>12833.333333333332</v>
      </c>
      <c r="M120" s="1138"/>
      <c r="N120" s="1138"/>
      <c r="O120" s="1138"/>
      <c r="GO120" s="1137"/>
    </row>
    <row r="121" spans="2:197" ht="18" customHeight="1" x14ac:dyDescent="0.25">
      <c r="B121" s="1099" t="s">
        <v>5</v>
      </c>
      <c r="C121" s="1142">
        <v>0</v>
      </c>
      <c r="D121" s="1141"/>
      <c r="E121" s="1141">
        <v>2100.5833333333335</v>
      </c>
      <c r="F121" s="1155">
        <v>2100.5833333333335</v>
      </c>
      <c r="M121" s="1138"/>
      <c r="N121" s="1138"/>
      <c r="O121" s="1138"/>
      <c r="GO121" s="1137"/>
    </row>
    <row r="122" spans="2:197" ht="18" customHeight="1" x14ac:dyDescent="0.25">
      <c r="B122" s="1099" t="s">
        <v>1583</v>
      </c>
      <c r="C122" s="1142">
        <v>0</v>
      </c>
      <c r="D122" s="1141"/>
      <c r="E122" s="1141">
        <v>1756.4166666666667</v>
      </c>
      <c r="F122" s="1155">
        <v>1756.4166666666667</v>
      </c>
      <c r="M122" s="1138"/>
      <c r="N122" s="1138"/>
      <c r="O122" s="1138"/>
      <c r="GO122" s="1137"/>
    </row>
    <row r="123" spans="2:197" ht="18" customHeight="1" x14ac:dyDescent="0.25">
      <c r="B123" s="1099" t="s">
        <v>7</v>
      </c>
      <c r="C123" s="1142">
        <v>0</v>
      </c>
      <c r="D123" s="1141"/>
      <c r="E123" s="1141">
        <v>533.58333333333337</v>
      </c>
      <c r="F123" s="1155">
        <v>533.58333333333337</v>
      </c>
      <c r="M123" s="1138"/>
      <c r="N123" s="1138"/>
      <c r="O123" s="1138"/>
      <c r="GO123" s="1137"/>
    </row>
    <row r="124" spans="2:197" ht="18" customHeight="1" x14ac:dyDescent="0.25">
      <c r="B124" s="1099" t="s">
        <v>1584</v>
      </c>
      <c r="C124" s="1142">
        <v>6</v>
      </c>
      <c r="D124" s="1141"/>
      <c r="E124" s="1141">
        <v>2961.1666666666665</v>
      </c>
      <c r="F124" s="1155">
        <v>2967.1666666666665</v>
      </c>
      <c r="G124" s="1160"/>
      <c r="M124" s="1138"/>
      <c r="N124" s="1138"/>
      <c r="O124" s="1138"/>
      <c r="GO124" s="1137"/>
    </row>
    <row r="125" spans="2:197" ht="18" customHeight="1" x14ac:dyDescent="0.25">
      <c r="B125" s="1153" t="s">
        <v>1585</v>
      </c>
      <c r="C125" s="1154">
        <v>6</v>
      </c>
      <c r="D125" s="1154">
        <v>0</v>
      </c>
      <c r="E125" s="1154">
        <v>7351.75</v>
      </c>
      <c r="F125" s="1154">
        <v>7357.75</v>
      </c>
      <c r="M125" s="1138"/>
      <c r="N125" s="1138"/>
      <c r="O125" s="1138"/>
      <c r="GO125" s="1137"/>
    </row>
    <row r="126" spans="2:197" ht="18" customHeight="1" x14ac:dyDescent="0.25">
      <c r="B126" s="1099" t="s">
        <v>1586</v>
      </c>
      <c r="C126" s="1142"/>
      <c r="D126" s="1141"/>
      <c r="E126" s="1141">
        <v>1630.75</v>
      </c>
      <c r="F126" s="1155">
        <v>1630.75</v>
      </c>
      <c r="M126" s="1138"/>
      <c r="N126" s="1138"/>
      <c r="O126" s="1138"/>
      <c r="GO126" s="1137"/>
    </row>
    <row r="127" spans="2:197" ht="18" customHeight="1" x14ac:dyDescent="0.25">
      <c r="B127" s="1099" t="s">
        <v>1587</v>
      </c>
      <c r="C127" s="1142"/>
      <c r="D127" s="1141"/>
      <c r="E127" s="1141">
        <v>9904.5</v>
      </c>
      <c r="F127" s="1155">
        <v>9904.5</v>
      </c>
      <c r="M127" s="1138"/>
      <c r="N127" s="1138"/>
      <c r="O127" s="1138"/>
      <c r="GO127" s="1137"/>
    </row>
    <row r="128" spans="2:197" ht="18" customHeight="1" x14ac:dyDescent="0.25">
      <c r="B128" s="1099" t="s">
        <v>1588</v>
      </c>
      <c r="C128" s="1142"/>
      <c r="D128" s="1141"/>
      <c r="E128" s="1141">
        <v>4017.5833333333335</v>
      </c>
      <c r="F128" s="1155">
        <v>4017.5833333333335</v>
      </c>
      <c r="M128" s="1138"/>
      <c r="N128" s="1138"/>
      <c r="O128" s="1138"/>
      <c r="GO128" s="1137"/>
    </row>
    <row r="129" spans="2:197" ht="18" customHeight="1" x14ac:dyDescent="0.25">
      <c r="B129" s="1099" t="s">
        <v>1589</v>
      </c>
      <c r="C129" s="1142"/>
      <c r="D129" s="1141"/>
      <c r="E129" s="1141">
        <v>24211</v>
      </c>
      <c r="F129" s="1155">
        <v>24211</v>
      </c>
      <c r="M129" s="1138"/>
      <c r="N129" s="1138"/>
      <c r="O129" s="1138"/>
      <c r="GO129" s="1137"/>
    </row>
    <row r="130" spans="2:197" ht="18" customHeight="1" x14ac:dyDescent="0.25">
      <c r="B130" s="1099" t="s">
        <v>1590</v>
      </c>
      <c r="C130" s="1142"/>
      <c r="D130" s="1141"/>
      <c r="E130" s="1141">
        <v>10651.083333333334</v>
      </c>
      <c r="F130" s="1155">
        <v>10651.083333333334</v>
      </c>
      <c r="M130" s="1138"/>
      <c r="N130" s="1138"/>
      <c r="O130" s="1138"/>
      <c r="GO130" s="1137"/>
    </row>
    <row r="131" spans="2:197" ht="18" customHeight="1" x14ac:dyDescent="0.25">
      <c r="B131" s="1099" t="s">
        <v>1591</v>
      </c>
      <c r="C131" s="1142"/>
      <c r="D131" s="1141"/>
      <c r="E131" s="1141">
        <v>133.66666666666666</v>
      </c>
      <c r="F131" s="1155">
        <v>133.66666666666666</v>
      </c>
      <c r="M131" s="1138"/>
      <c r="N131" s="1138"/>
      <c r="O131" s="1138"/>
      <c r="GO131" s="1137"/>
    </row>
    <row r="132" spans="2:197" ht="18" customHeight="1" x14ac:dyDescent="0.25">
      <c r="B132" s="1153" t="s">
        <v>1592</v>
      </c>
      <c r="C132" s="1154">
        <v>0</v>
      </c>
      <c r="D132" s="1154">
        <v>0</v>
      </c>
      <c r="E132" s="1154">
        <v>50548.583333333336</v>
      </c>
      <c r="F132" s="1154">
        <v>50548.583333333336</v>
      </c>
      <c r="M132" s="1138"/>
      <c r="N132" s="1138"/>
      <c r="O132" s="1138"/>
      <c r="GO132" s="1137"/>
    </row>
    <row r="133" spans="2:197" ht="18" customHeight="1" x14ac:dyDescent="0.25">
      <c r="B133" s="1099" t="s">
        <v>1593</v>
      </c>
      <c r="C133" s="1142"/>
      <c r="D133" s="1141"/>
      <c r="E133" s="1141">
        <v>91.666666666666671</v>
      </c>
      <c r="F133" s="1155">
        <v>91.666666666666671</v>
      </c>
      <c r="M133" s="1138"/>
      <c r="N133" s="1138"/>
      <c r="O133" s="1138"/>
      <c r="GO133" s="1137"/>
    </row>
    <row r="134" spans="2:197" ht="18" customHeight="1" x14ac:dyDescent="0.25">
      <c r="B134" s="1099" t="s">
        <v>1594</v>
      </c>
      <c r="C134" s="1142"/>
      <c r="D134" s="1141"/>
      <c r="E134" s="1141">
        <v>128.66666666666666</v>
      </c>
      <c r="F134" s="1155">
        <v>128.66666666666666</v>
      </c>
      <c r="M134" s="1138"/>
      <c r="N134" s="1138"/>
      <c r="O134" s="1138"/>
      <c r="GO134" s="1137"/>
    </row>
    <row r="135" spans="2:197" ht="18" customHeight="1" x14ac:dyDescent="0.25">
      <c r="B135" s="1099" t="s">
        <v>1595</v>
      </c>
      <c r="C135" s="1142"/>
      <c r="D135" s="1141"/>
      <c r="E135" s="1141">
        <v>3689.6363636363635</v>
      </c>
      <c r="F135" s="1155">
        <v>3689.6363636363635</v>
      </c>
      <c r="M135" s="1138"/>
      <c r="N135" s="1138"/>
      <c r="O135" s="1138"/>
      <c r="GO135" s="1137"/>
    </row>
    <row r="136" spans="2:197" ht="18" customHeight="1" x14ac:dyDescent="0.25">
      <c r="B136" s="1099" t="s">
        <v>1596</v>
      </c>
      <c r="C136" s="1142"/>
      <c r="D136" s="1141"/>
      <c r="E136" s="1141">
        <v>2618.75</v>
      </c>
      <c r="F136" s="1155">
        <v>2618.75</v>
      </c>
      <c r="M136" s="1138"/>
      <c r="N136" s="1138"/>
      <c r="O136" s="1138"/>
      <c r="GO136" s="1137"/>
    </row>
    <row r="137" spans="2:197" ht="18" customHeight="1" x14ac:dyDescent="0.25">
      <c r="B137" s="1099" t="s">
        <v>1597</v>
      </c>
      <c r="C137" s="1142"/>
      <c r="D137" s="1141"/>
      <c r="E137" s="1141">
        <v>965.08333333333337</v>
      </c>
      <c r="F137" s="1155">
        <v>965.08333333333337</v>
      </c>
      <c r="M137" s="1138"/>
      <c r="N137" s="1138"/>
      <c r="O137" s="1138"/>
      <c r="GO137" s="1137"/>
    </row>
    <row r="138" spans="2:197" ht="18" customHeight="1" x14ac:dyDescent="0.25">
      <c r="B138" s="1099" t="s">
        <v>1598</v>
      </c>
      <c r="C138" s="1142"/>
      <c r="D138" s="1141"/>
      <c r="E138" s="1141">
        <v>5919.5</v>
      </c>
      <c r="F138" s="1155">
        <v>5919.5</v>
      </c>
      <c r="M138" s="1138"/>
      <c r="N138" s="1138"/>
      <c r="O138" s="1138"/>
      <c r="GO138" s="1137"/>
    </row>
    <row r="139" spans="2:197" ht="18" customHeight="1" x14ac:dyDescent="0.25">
      <c r="B139" s="1099" t="s">
        <v>1599</v>
      </c>
      <c r="C139" s="1142"/>
      <c r="D139" s="1141"/>
      <c r="E139" s="1141">
        <v>3717.75</v>
      </c>
      <c r="F139" s="1155">
        <v>3717.75</v>
      </c>
      <c r="M139" s="1138"/>
      <c r="N139" s="1138"/>
      <c r="O139" s="1138"/>
      <c r="GO139" s="1137"/>
    </row>
    <row r="140" spans="2:197" ht="18" customHeight="1" x14ac:dyDescent="0.25">
      <c r="B140" s="1099" t="s">
        <v>1600</v>
      </c>
      <c r="C140" s="1142"/>
      <c r="D140" s="1141"/>
      <c r="E140" s="1141">
        <v>3775.5833333333335</v>
      </c>
      <c r="F140" s="1155">
        <v>3775.5833333333335</v>
      </c>
      <c r="M140" s="1138"/>
      <c r="N140" s="1138"/>
      <c r="O140" s="1138"/>
      <c r="GO140" s="1137"/>
    </row>
    <row r="141" spans="2:197" ht="18" customHeight="1" x14ac:dyDescent="0.25">
      <c r="B141" s="1099" t="s">
        <v>1601</v>
      </c>
      <c r="C141" s="1142"/>
      <c r="D141" s="1141"/>
      <c r="E141" s="1141">
        <v>547.75</v>
      </c>
      <c r="F141" s="1155">
        <v>547.75</v>
      </c>
      <c r="M141" s="1138"/>
      <c r="N141" s="1138"/>
      <c r="O141" s="1138"/>
      <c r="GO141" s="1137"/>
    </row>
    <row r="142" spans="2:197" ht="18" customHeight="1" x14ac:dyDescent="0.25">
      <c r="B142" s="1099" t="s">
        <v>1602</v>
      </c>
      <c r="C142" s="1142"/>
      <c r="D142" s="1141"/>
      <c r="E142" s="1141">
        <v>47.75</v>
      </c>
      <c r="F142" s="1155">
        <v>47.75</v>
      </c>
      <c r="M142" s="1138"/>
      <c r="N142" s="1138"/>
      <c r="O142" s="1138"/>
      <c r="GO142" s="1137"/>
    </row>
    <row r="143" spans="2:197" ht="18" customHeight="1" x14ac:dyDescent="0.25">
      <c r="B143" s="1099" t="s">
        <v>1603</v>
      </c>
      <c r="C143" s="1142"/>
      <c r="D143" s="1141"/>
      <c r="E143" s="1141">
        <v>5666.833333333333</v>
      </c>
      <c r="F143" s="1155">
        <v>5666.833333333333</v>
      </c>
      <c r="M143" s="1138"/>
      <c r="N143" s="1138"/>
      <c r="O143" s="1138"/>
      <c r="GO143" s="1137"/>
    </row>
    <row r="144" spans="2:197" ht="18" customHeight="1" x14ac:dyDescent="0.25">
      <c r="B144" s="1099" t="s">
        <v>1604</v>
      </c>
      <c r="C144" s="1142"/>
      <c r="D144" s="1141"/>
      <c r="E144" s="1141">
        <v>749.33333333333337</v>
      </c>
      <c r="F144" s="1155">
        <v>749.33333333333337</v>
      </c>
      <c r="M144" s="1138"/>
      <c r="N144" s="1138"/>
      <c r="O144" s="1138"/>
      <c r="GO144" s="1137"/>
    </row>
    <row r="145" spans="2:197" ht="18" customHeight="1" x14ac:dyDescent="0.25">
      <c r="B145" s="1099" t="s">
        <v>1605</v>
      </c>
      <c r="C145" s="1142"/>
      <c r="D145" s="1141"/>
      <c r="E145" s="1141">
        <v>3198.3333333333335</v>
      </c>
      <c r="F145" s="1155">
        <v>3198.3333333333335</v>
      </c>
      <c r="M145" s="1138"/>
      <c r="N145" s="1138"/>
      <c r="O145" s="1138"/>
      <c r="GO145" s="1137"/>
    </row>
    <row r="146" spans="2:197" ht="18" customHeight="1" x14ac:dyDescent="0.25">
      <c r="B146" s="1099" t="s">
        <v>1606</v>
      </c>
      <c r="C146" s="1142"/>
      <c r="D146" s="1141"/>
      <c r="E146" s="1141">
        <v>3481.0833333333335</v>
      </c>
      <c r="F146" s="1155">
        <v>3481.0833333333335</v>
      </c>
      <c r="M146" s="1138"/>
      <c r="N146" s="1138"/>
      <c r="O146" s="1138"/>
      <c r="GO146" s="1137"/>
    </row>
    <row r="147" spans="2:197" ht="18" customHeight="1" x14ac:dyDescent="0.25">
      <c r="B147" s="1099" t="s">
        <v>1607</v>
      </c>
      <c r="C147" s="1142"/>
      <c r="D147" s="1141"/>
      <c r="E147" s="1141">
        <v>2221.3333333333335</v>
      </c>
      <c r="F147" s="1155">
        <v>2221.3333333333335</v>
      </c>
      <c r="M147" s="1138"/>
      <c r="N147" s="1138"/>
      <c r="O147" s="1138"/>
      <c r="GO147" s="1137"/>
    </row>
    <row r="148" spans="2:197" ht="18" customHeight="1" x14ac:dyDescent="0.25">
      <c r="B148" s="1099" t="s">
        <v>1608</v>
      </c>
      <c r="C148" s="1142"/>
      <c r="D148" s="1141"/>
      <c r="E148" s="1141">
        <v>423.58333333333331</v>
      </c>
      <c r="F148" s="1155">
        <v>423.58333333333331</v>
      </c>
      <c r="M148" s="1138"/>
      <c r="N148" s="1138"/>
      <c r="O148" s="1138"/>
      <c r="GO148" s="1137"/>
    </row>
    <row r="149" spans="2:197" ht="18" customHeight="1" x14ac:dyDescent="0.25">
      <c r="B149" s="1099" t="s">
        <v>1609</v>
      </c>
      <c r="C149" s="1142"/>
      <c r="D149" s="1141"/>
      <c r="E149" s="1141">
        <v>2472.75</v>
      </c>
      <c r="F149" s="1155">
        <v>2472.75</v>
      </c>
      <c r="M149" s="1138"/>
      <c r="N149" s="1138"/>
      <c r="O149" s="1138"/>
      <c r="GO149" s="1137"/>
    </row>
    <row r="150" spans="2:197" ht="18" customHeight="1" x14ac:dyDescent="0.25">
      <c r="B150" s="1099" t="s">
        <v>1610</v>
      </c>
      <c r="C150" s="1142"/>
      <c r="D150" s="1141"/>
      <c r="E150" s="1141">
        <v>25.333333333333332</v>
      </c>
      <c r="F150" s="1155">
        <v>25.333333333333332</v>
      </c>
      <c r="M150" s="1138"/>
      <c r="N150" s="1138"/>
      <c r="O150" s="1138"/>
      <c r="GO150" s="1137"/>
    </row>
    <row r="151" spans="2:197" ht="18" customHeight="1" x14ac:dyDescent="0.25">
      <c r="B151" s="1153" t="s">
        <v>1611</v>
      </c>
      <c r="C151" s="1161"/>
      <c r="D151" s="1154">
        <v>0</v>
      </c>
      <c r="E151" s="1154">
        <v>39740.719696969703</v>
      </c>
      <c r="F151" s="1154">
        <v>39740.719696969703</v>
      </c>
      <c r="M151" s="1138"/>
      <c r="N151" s="1138"/>
      <c r="O151" s="1138"/>
      <c r="GO151" s="1137"/>
    </row>
    <row r="152" spans="2:197" ht="18" customHeight="1" x14ac:dyDescent="0.25">
      <c r="B152" s="1167" t="s">
        <v>10</v>
      </c>
      <c r="C152" s="1144">
        <v>911697.95234487741</v>
      </c>
      <c r="D152" s="1144">
        <v>4960</v>
      </c>
      <c r="E152" s="1144">
        <v>166740.63636363638</v>
      </c>
      <c r="F152" s="1144">
        <v>1083398.5887085139</v>
      </c>
    </row>
    <row r="153" spans="2:197" ht="15.75" x14ac:dyDescent="0.25">
      <c r="B153" s="1162"/>
      <c r="C153" s="1163"/>
      <c r="F153" s="1164"/>
      <c r="G153" s="1164"/>
      <c r="H153" s="1164"/>
      <c r="I153" s="1164"/>
      <c r="J153" s="1164"/>
      <c r="O153" s="1138"/>
      <c r="P153" s="1138"/>
      <c r="Q153" s="1138"/>
      <c r="GO153" s="1137"/>
    </row>
    <row r="154" spans="2:197" x14ac:dyDescent="0.25">
      <c r="B154" s="1165"/>
      <c r="C154" s="1166"/>
      <c r="D154" s="1137"/>
      <c r="E154" s="1137"/>
      <c r="F154" s="1160"/>
      <c r="O154" s="1138"/>
      <c r="P154" s="1138"/>
      <c r="Q154" s="1138"/>
    </row>
    <row r="155" spans="2:197" x14ac:dyDescent="0.25">
      <c r="B155" s="1162"/>
      <c r="C155" s="1163"/>
      <c r="O155" s="1138"/>
      <c r="P155" s="1138"/>
      <c r="Q155" s="1138"/>
      <c r="GO155" s="1137"/>
    </row>
    <row r="156" spans="2:197" x14ac:dyDescent="0.25">
      <c r="B156" s="1165"/>
      <c r="C156" s="1166"/>
      <c r="D156" s="1137"/>
      <c r="E156" s="1137"/>
      <c r="F156" s="1137"/>
      <c r="O156" s="1138"/>
      <c r="P156" s="1138"/>
      <c r="Q156" s="1138"/>
    </row>
    <row r="157" spans="2:197" x14ac:dyDescent="0.25">
      <c r="B157" s="1165"/>
      <c r="C157" s="1166"/>
      <c r="D157" s="1137"/>
      <c r="E157" s="1137"/>
      <c r="F157" s="1137"/>
      <c r="O157" s="1138"/>
      <c r="P157" s="1138"/>
      <c r="Q157" s="1138"/>
    </row>
    <row r="158" spans="2:197" x14ac:dyDescent="0.25">
      <c r="B158" s="1165"/>
      <c r="C158" s="1166"/>
      <c r="D158" s="1137"/>
      <c r="E158" s="1137"/>
      <c r="F158" s="1137"/>
      <c r="O158" s="1138"/>
      <c r="P158" s="1138"/>
      <c r="Q158" s="1138"/>
    </row>
    <row r="159" spans="2:197" x14ac:dyDescent="0.25">
      <c r="O159" s="1138"/>
      <c r="P159" s="1138"/>
      <c r="Q159" s="1138"/>
    </row>
    <row r="160" spans="2:197" x14ac:dyDescent="0.25">
      <c r="O160" s="1138"/>
      <c r="P160" s="1138"/>
      <c r="Q160" s="1138"/>
    </row>
    <row r="161" spans="2:197" x14ac:dyDescent="0.25">
      <c r="O161" s="1138"/>
      <c r="P161" s="1138"/>
      <c r="Q161" s="1138"/>
    </row>
    <row r="162" spans="2:197" x14ac:dyDescent="0.25">
      <c r="O162" s="1138"/>
      <c r="P162" s="1138"/>
      <c r="Q162" s="1138"/>
    </row>
    <row r="163" spans="2:197" x14ac:dyDescent="0.25">
      <c r="O163" s="1138"/>
      <c r="P163" s="1138"/>
      <c r="Q163" s="1138"/>
    </row>
    <row r="164" spans="2:197" x14ac:dyDescent="0.25">
      <c r="O164" s="1138"/>
      <c r="P164" s="1138"/>
      <c r="Q164" s="1138"/>
    </row>
    <row r="165" spans="2:197" x14ac:dyDescent="0.25">
      <c r="O165" s="1138"/>
      <c r="P165" s="1138"/>
      <c r="Q165" s="1138"/>
    </row>
    <row r="166" spans="2:197" x14ac:dyDescent="0.25">
      <c r="O166" s="1138"/>
      <c r="P166" s="1138"/>
      <c r="Q166" s="1138"/>
    </row>
    <row r="167" spans="2:197" x14ac:dyDescent="0.25">
      <c r="B167" s="1165"/>
      <c r="C167" s="1166"/>
      <c r="D167" s="1137"/>
      <c r="E167" s="1137"/>
      <c r="F167" s="1137"/>
      <c r="O167" s="1138"/>
      <c r="P167" s="1138"/>
      <c r="Q167" s="1138"/>
      <c r="GO167" s="1137"/>
    </row>
    <row r="168" spans="2:197" x14ac:dyDescent="0.25">
      <c r="B168" s="1165"/>
      <c r="C168" s="1166"/>
      <c r="D168" s="1137"/>
      <c r="E168" s="1137"/>
      <c r="F168" s="1137"/>
      <c r="O168" s="1138"/>
      <c r="P168" s="1138"/>
      <c r="Q168" s="1138"/>
      <c r="GO168" s="1137"/>
    </row>
    <row r="169" spans="2:197" x14ac:dyDescent="0.25">
      <c r="B169" s="1165"/>
      <c r="C169" s="1166"/>
      <c r="D169" s="1137"/>
      <c r="E169" s="1137"/>
      <c r="F169" s="1137"/>
      <c r="O169" s="1138"/>
      <c r="P169" s="1138"/>
      <c r="Q169" s="1138"/>
      <c r="GO169" s="1137"/>
    </row>
    <row r="170" spans="2:197" x14ac:dyDescent="0.25">
      <c r="B170" s="1165"/>
      <c r="C170" s="1166"/>
      <c r="D170" s="1137"/>
      <c r="E170" s="1137"/>
      <c r="F170" s="1137"/>
      <c r="O170" s="1138"/>
      <c r="P170" s="1138"/>
      <c r="Q170" s="1138"/>
      <c r="GO170" s="1137"/>
    </row>
    <row r="171" spans="2:197" x14ac:dyDescent="0.25">
      <c r="B171" s="1165"/>
      <c r="C171" s="1166"/>
      <c r="D171" s="1137"/>
      <c r="E171" s="1137"/>
      <c r="F171" s="1137"/>
      <c r="O171" s="1138"/>
      <c r="P171" s="1138"/>
      <c r="Q171" s="1138"/>
      <c r="GO171" s="1137"/>
    </row>
    <row r="172" spans="2:197" x14ac:dyDescent="0.25">
      <c r="B172" s="1165"/>
      <c r="C172" s="1166"/>
      <c r="D172" s="1137"/>
      <c r="E172" s="1137"/>
      <c r="F172" s="1137"/>
      <c r="O172" s="1138"/>
      <c r="P172" s="1138"/>
      <c r="Q172" s="1138"/>
      <c r="GO172" s="1137"/>
    </row>
    <row r="173" spans="2:197" x14ac:dyDescent="0.25">
      <c r="B173" s="1165"/>
      <c r="C173" s="1166"/>
      <c r="D173" s="1137"/>
      <c r="E173" s="1137"/>
      <c r="F173" s="1137"/>
      <c r="O173" s="1138"/>
      <c r="P173" s="1138"/>
      <c r="Q173" s="1138"/>
      <c r="GO173" s="1137"/>
    </row>
    <row r="174" spans="2:197" x14ac:dyDescent="0.25">
      <c r="B174" s="1165"/>
      <c r="C174" s="1166"/>
      <c r="D174" s="1137"/>
      <c r="E174" s="1137"/>
      <c r="F174" s="1137"/>
      <c r="O174" s="1138"/>
      <c r="P174" s="1138"/>
      <c r="Q174" s="1138"/>
      <c r="GO174" s="1137"/>
    </row>
    <row r="175" spans="2:197" x14ac:dyDescent="0.25">
      <c r="B175" s="1165"/>
      <c r="C175" s="1166"/>
      <c r="D175" s="1137"/>
      <c r="E175" s="1137"/>
      <c r="F175" s="1137"/>
      <c r="O175" s="1138"/>
      <c r="P175" s="1138"/>
      <c r="Q175" s="1138"/>
      <c r="GO175" s="1137"/>
    </row>
    <row r="176" spans="2:197" x14ac:dyDescent="0.25">
      <c r="B176" s="1165"/>
      <c r="C176" s="1166"/>
      <c r="D176" s="1137"/>
      <c r="E176" s="1137"/>
      <c r="F176" s="1137"/>
      <c r="O176" s="1138"/>
      <c r="P176" s="1138"/>
      <c r="Q176" s="1138"/>
      <c r="GO176" s="1137"/>
    </row>
    <row r="177" spans="2:197" x14ac:dyDescent="0.25">
      <c r="B177" s="1165"/>
      <c r="C177" s="1166"/>
      <c r="D177" s="1137"/>
      <c r="E177" s="1137"/>
      <c r="F177" s="1137"/>
      <c r="O177" s="1138"/>
      <c r="P177" s="1138"/>
      <c r="Q177" s="1138"/>
      <c r="GO177" s="1137"/>
    </row>
    <row r="178" spans="2:197" x14ac:dyDescent="0.25">
      <c r="B178" s="1165"/>
      <c r="C178" s="1166"/>
      <c r="D178" s="1137"/>
      <c r="E178" s="1137"/>
      <c r="F178" s="1137"/>
      <c r="O178" s="1138"/>
      <c r="P178" s="1138"/>
      <c r="Q178" s="1138"/>
      <c r="GO178" s="1137"/>
    </row>
    <row r="179" spans="2:197" x14ac:dyDescent="0.25">
      <c r="B179" s="1165"/>
      <c r="C179" s="1166"/>
      <c r="D179" s="1137"/>
      <c r="E179" s="1137"/>
      <c r="F179" s="1137"/>
      <c r="O179" s="1138"/>
      <c r="P179" s="1138"/>
      <c r="Q179" s="1138"/>
      <c r="GO179" s="1137"/>
    </row>
    <row r="180" spans="2:197" x14ac:dyDescent="0.25">
      <c r="B180" s="1165"/>
      <c r="C180" s="1166"/>
      <c r="D180" s="1137"/>
      <c r="E180" s="1137"/>
      <c r="F180" s="1137"/>
      <c r="O180" s="1138"/>
      <c r="P180" s="1138"/>
      <c r="Q180" s="1138"/>
      <c r="GO180" s="1137"/>
    </row>
    <row r="181" spans="2:197" x14ac:dyDescent="0.25">
      <c r="B181" s="1165"/>
      <c r="C181" s="1166"/>
      <c r="D181" s="1137"/>
      <c r="E181" s="1137"/>
      <c r="F181" s="1137"/>
      <c r="O181" s="1138"/>
      <c r="P181" s="1138"/>
      <c r="Q181" s="1138"/>
      <c r="GO181" s="1137"/>
    </row>
    <row r="182" spans="2:197" x14ac:dyDescent="0.25">
      <c r="B182" s="1165"/>
      <c r="C182" s="1166"/>
      <c r="D182" s="1137"/>
      <c r="E182" s="1137"/>
      <c r="F182" s="1137"/>
      <c r="O182" s="1138"/>
      <c r="P182" s="1138"/>
      <c r="Q182" s="1138"/>
      <c r="GO182" s="1137"/>
    </row>
    <row r="183" spans="2:197" x14ac:dyDescent="0.25">
      <c r="B183" s="1165"/>
      <c r="C183" s="1166"/>
      <c r="D183" s="1137"/>
      <c r="E183" s="1137"/>
      <c r="F183" s="1137"/>
      <c r="O183" s="1138"/>
      <c r="P183" s="1138"/>
      <c r="Q183" s="1138"/>
      <c r="GO183" s="1137"/>
    </row>
    <row r="184" spans="2:197" x14ac:dyDescent="0.25">
      <c r="B184" s="1165"/>
      <c r="C184" s="1166"/>
      <c r="D184" s="1137"/>
      <c r="E184" s="1137"/>
      <c r="F184" s="1137"/>
      <c r="O184" s="1138"/>
      <c r="P184" s="1138"/>
      <c r="Q184" s="1138"/>
      <c r="GO184" s="1137"/>
    </row>
    <row r="185" spans="2:197" x14ac:dyDescent="0.25">
      <c r="B185" s="1165"/>
      <c r="C185" s="1166"/>
      <c r="D185" s="1137"/>
      <c r="E185" s="1137"/>
      <c r="F185" s="1137"/>
      <c r="O185" s="1138"/>
      <c r="P185" s="1138"/>
      <c r="Q185" s="1138"/>
      <c r="GO185" s="1137"/>
    </row>
    <row r="186" spans="2:197" x14ac:dyDescent="0.25">
      <c r="B186" s="1165"/>
      <c r="C186" s="1166"/>
      <c r="D186" s="1137"/>
      <c r="E186" s="1137"/>
      <c r="F186" s="1137"/>
      <c r="O186" s="1138"/>
      <c r="P186" s="1138"/>
      <c r="Q186" s="1138"/>
      <c r="GO186" s="1137"/>
    </row>
    <row r="187" spans="2:197" x14ac:dyDescent="0.25">
      <c r="B187" s="1165"/>
      <c r="C187" s="1166"/>
      <c r="D187" s="1137"/>
      <c r="E187" s="1137"/>
      <c r="F187" s="1137"/>
      <c r="O187" s="1138"/>
      <c r="P187" s="1138"/>
      <c r="Q187" s="1138"/>
      <c r="GO187" s="1137"/>
    </row>
    <row r="188" spans="2:197" x14ac:dyDescent="0.25">
      <c r="B188" s="1165"/>
      <c r="C188" s="1166"/>
      <c r="D188" s="1137"/>
      <c r="E188" s="1137"/>
      <c r="F188" s="1137"/>
      <c r="O188" s="1138"/>
      <c r="P188" s="1138"/>
      <c r="Q188" s="1138"/>
      <c r="GO188" s="1137"/>
    </row>
    <row r="189" spans="2:197" x14ac:dyDescent="0.25">
      <c r="B189" s="1165"/>
      <c r="C189" s="1166"/>
      <c r="D189" s="1137"/>
      <c r="E189" s="1137"/>
      <c r="F189" s="1137"/>
      <c r="O189" s="1138"/>
      <c r="P189" s="1138"/>
      <c r="Q189" s="1138"/>
      <c r="GO189" s="1137"/>
    </row>
    <row r="190" spans="2:197" x14ac:dyDescent="0.25">
      <c r="B190" s="1165"/>
      <c r="C190" s="1166"/>
      <c r="D190" s="1137"/>
      <c r="E190" s="1137"/>
      <c r="F190" s="1137"/>
      <c r="O190" s="1138"/>
      <c r="P190" s="1138"/>
      <c r="Q190" s="1138"/>
      <c r="GO190" s="1137"/>
    </row>
    <row r="191" spans="2:197" x14ac:dyDescent="0.25">
      <c r="B191" s="1165"/>
      <c r="C191" s="1166"/>
      <c r="D191" s="1137"/>
      <c r="E191" s="1137"/>
      <c r="F191" s="1137"/>
      <c r="O191" s="1138"/>
      <c r="P191" s="1138"/>
      <c r="Q191" s="1138"/>
      <c r="GO191" s="1137"/>
    </row>
    <row r="192" spans="2:197" x14ac:dyDescent="0.25">
      <c r="B192" s="1165"/>
      <c r="C192" s="1166"/>
      <c r="D192" s="1137"/>
      <c r="E192" s="1137"/>
      <c r="F192" s="1137"/>
      <c r="O192" s="1138"/>
      <c r="P192" s="1138"/>
      <c r="Q192" s="1138"/>
      <c r="GO192" s="1137"/>
    </row>
    <row r="193" spans="2:197" x14ac:dyDescent="0.25">
      <c r="B193" s="1165"/>
      <c r="C193" s="1166"/>
      <c r="D193" s="1137"/>
      <c r="E193" s="1137"/>
      <c r="F193" s="1137"/>
      <c r="O193" s="1138"/>
      <c r="P193" s="1138"/>
      <c r="Q193" s="1138"/>
      <c r="GO193" s="1137"/>
    </row>
    <row r="194" spans="2:197" x14ac:dyDescent="0.25">
      <c r="B194" s="1165"/>
      <c r="C194" s="1166"/>
      <c r="D194" s="1137"/>
      <c r="E194" s="1137"/>
      <c r="F194" s="1137"/>
      <c r="O194" s="1138"/>
      <c r="P194" s="1138"/>
      <c r="Q194" s="1138"/>
      <c r="GO194" s="1137"/>
    </row>
    <row r="195" spans="2:197" x14ac:dyDescent="0.25">
      <c r="B195" s="1165"/>
      <c r="C195" s="1166"/>
      <c r="D195" s="1137"/>
      <c r="E195" s="1137"/>
      <c r="F195" s="1137"/>
      <c r="O195" s="1138"/>
      <c r="P195" s="1138"/>
      <c r="Q195" s="1138"/>
      <c r="GO195" s="1137"/>
    </row>
    <row r="196" spans="2:197" x14ac:dyDescent="0.25">
      <c r="B196" s="1165"/>
      <c r="C196" s="1166"/>
      <c r="D196" s="1137"/>
      <c r="E196" s="1137"/>
      <c r="F196" s="1137"/>
      <c r="O196" s="1138"/>
      <c r="P196" s="1138"/>
      <c r="Q196" s="1138"/>
      <c r="GO196" s="1137"/>
    </row>
    <row r="197" spans="2:197" x14ac:dyDescent="0.25">
      <c r="B197" s="1165"/>
      <c r="C197" s="1166"/>
      <c r="D197" s="1137"/>
      <c r="E197" s="1137"/>
      <c r="F197" s="1137"/>
      <c r="O197" s="1138"/>
      <c r="P197" s="1138"/>
      <c r="Q197" s="1138"/>
      <c r="GO197" s="1137"/>
    </row>
    <row r="198" spans="2:197" x14ac:dyDescent="0.25">
      <c r="B198" s="1165"/>
      <c r="C198" s="1166"/>
      <c r="D198" s="1137"/>
      <c r="E198" s="1137"/>
      <c r="F198" s="1137"/>
      <c r="O198" s="1138"/>
      <c r="P198" s="1138"/>
      <c r="Q198" s="1138"/>
      <c r="GO198" s="1137"/>
    </row>
    <row r="199" spans="2:197" x14ac:dyDescent="0.25">
      <c r="B199" s="1165"/>
      <c r="C199" s="1166"/>
      <c r="D199" s="1137"/>
      <c r="E199" s="1137"/>
      <c r="F199" s="1137"/>
      <c r="O199" s="1138"/>
      <c r="P199" s="1138"/>
      <c r="Q199" s="1138"/>
      <c r="GO199" s="1137"/>
    </row>
    <row r="200" spans="2:197" x14ac:dyDescent="0.25">
      <c r="B200" s="1165"/>
      <c r="C200" s="1166"/>
      <c r="D200" s="1137"/>
      <c r="E200" s="1137"/>
      <c r="F200" s="1137"/>
      <c r="O200" s="1138"/>
      <c r="P200" s="1138"/>
      <c r="Q200" s="1138"/>
      <c r="GO200" s="1137"/>
    </row>
    <row r="201" spans="2:197" x14ac:dyDescent="0.25">
      <c r="B201" s="1165"/>
      <c r="C201" s="1166"/>
      <c r="D201" s="1137"/>
      <c r="E201" s="1137"/>
      <c r="F201" s="1137"/>
      <c r="O201" s="1138"/>
      <c r="P201" s="1138"/>
      <c r="Q201" s="1138"/>
      <c r="GO201" s="1137"/>
    </row>
    <row r="202" spans="2:197" x14ac:dyDescent="0.25">
      <c r="B202" s="1165"/>
      <c r="C202" s="1166"/>
      <c r="D202" s="1137"/>
      <c r="E202" s="1137"/>
      <c r="F202" s="1137"/>
      <c r="O202" s="1138"/>
      <c r="P202" s="1138"/>
      <c r="Q202" s="1138"/>
      <c r="GO202" s="1137"/>
    </row>
    <row r="203" spans="2:197" x14ac:dyDescent="0.25">
      <c r="B203" s="1165"/>
      <c r="C203" s="1166"/>
      <c r="D203" s="1137"/>
      <c r="E203" s="1137"/>
      <c r="F203" s="1137"/>
      <c r="O203" s="1138"/>
      <c r="P203" s="1138"/>
      <c r="Q203" s="1138"/>
      <c r="GO203" s="1137"/>
    </row>
    <row r="204" spans="2:197" x14ac:dyDescent="0.25">
      <c r="B204" s="1165"/>
      <c r="C204" s="1166"/>
      <c r="D204" s="1137"/>
      <c r="E204" s="1137"/>
      <c r="F204" s="1137"/>
      <c r="O204" s="1138"/>
      <c r="P204" s="1138"/>
      <c r="Q204" s="1138"/>
      <c r="GO204" s="1137"/>
    </row>
    <row r="205" spans="2:197" x14ac:dyDescent="0.25">
      <c r="B205" s="1165"/>
      <c r="C205" s="1166"/>
      <c r="D205" s="1137"/>
      <c r="E205" s="1137"/>
      <c r="F205" s="1137"/>
      <c r="O205" s="1138"/>
      <c r="P205" s="1138"/>
      <c r="Q205" s="1138"/>
      <c r="GO205" s="1137"/>
    </row>
    <row r="206" spans="2:197" x14ac:dyDescent="0.25">
      <c r="B206" s="1165"/>
      <c r="C206" s="1166"/>
      <c r="D206" s="1137"/>
      <c r="E206" s="1137"/>
      <c r="F206" s="1137"/>
      <c r="O206" s="1138"/>
      <c r="P206" s="1138"/>
      <c r="Q206" s="1138"/>
      <c r="GO206" s="1137"/>
    </row>
    <row r="207" spans="2:197" x14ac:dyDescent="0.25">
      <c r="B207" s="1165"/>
      <c r="C207" s="1166"/>
      <c r="D207" s="1137"/>
      <c r="E207" s="1137"/>
      <c r="F207" s="1137"/>
      <c r="O207" s="1138"/>
      <c r="P207" s="1138"/>
      <c r="Q207" s="1138"/>
      <c r="GO207" s="1137"/>
    </row>
    <row r="208" spans="2:197" x14ac:dyDescent="0.25">
      <c r="B208" s="1165"/>
      <c r="C208" s="1166"/>
      <c r="D208" s="1137"/>
      <c r="E208" s="1137"/>
      <c r="F208" s="1137"/>
      <c r="O208" s="1138"/>
      <c r="P208" s="1138"/>
      <c r="Q208" s="1138"/>
      <c r="GO208" s="1137"/>
    </row>
    <row r="209" spans="2:197" x14ac:dyDescent="0.25">
      <c r="B209" s="1165"/>
      <c r="C209" s="1166"/>
      <c r="D209" s="1137"/>
      <c r="E209" s="1137"/>
      <c r="F209" s="1137"/>
      <c r="O209" s="1138"/>
      <c r="P209" s="1138"/>
      <c r="Q209" s="1138"/>
      <c r="GO209" s="1137"/>
    </row>
    <row r="210" spans="2:197" x14ac:dyDescent="0.25">
      <c r="B210" s="1165"/>
      <c r="C210" s="1166"/>
      <c r="D210" s="1137"/>
      <c r="E210" s="1137"/>
      <c r="F210" s="1137"/>
      <c r="O210" s="1138"/>
      <c r="P210" s="1138"/>
      <c r="Q210" s="1138"/>
      <c r="GO210" s="1137"/>
    </row>
    <row r="211" spans="2:197" x14ac:dyDescent="0.25">
      <c r="B211" s="1165"/>
      <c r="C211" s="1166"/>
      <c r="D211" s="1137"/>
      <c r="E211" s="1137"/>
      <c r="F211" s="1137"/>
      <c r="O211" s="1138"/>
      <c r="P211" s="1138"/>
      <c r="Q211" s="1138"/>
      <c r="GO211" s="1137"/>
    </row>
    <row r="212" spans="2:197" x14ac:dyDescent="0.25">
      <c r="B212" s="1165"/>
      <c r="C212" s="1166"/>
      <c r="D212" s="1137"/>
      <c r="E212" s="1137"/>
      <c r="F212" s="1137"/>
      <c r="O212" s="1138"/>
      <c r="P212" s="1138"/>
      <c r="Q212" s="1138"/>
      <c r="GO212" s="1137"/>
    </row>
    <row r="213" spans="2:197" x14ac:dyDescent="0.25">
      <c r="B213" s="1165"/>
      <c r="C213" s="1166"/>
      <c r="D213" s="1137"/>
      <c r="E213" s="1137"/>
      <c r="F213" s="1137"/>
      <c r="O213" s="1138"/>
      <c r="P213" s="1138"/>
      <c r="Q213" s="1138"/>
      <c r="GO213" s="1137"/>
    </row>
    <row r="214" spans="2:197" x14ac:dyDescent="0.25">
      <c r="B214" s="1165"/>
      <c r="C214" s="1166"/>
      <c r="D214" s="1137"/>
      <c r="E214" s="1137"/>
      <c r="F214" s="1137"/>
      <c r="O214" s="1138"/>
      <c r="P214" s="1138"/>
      <c r="Q214" s="1138"/>
      <c r="GO214" s="1137"/>
    </row>
    <row r="215" spans="2:197" x14ac:dyDescent="0.25">
      <c r="B215" s="1165"/>
      <c r="C215" s="1166"/>
      <c r="D215" s="1137"/>
      <c r="E215" s="1137"/>
      <c r="F215" s="1137"/>
      <c r="O215" s="1138"/>
      <c r="P215" s="1138"/>
      <c r="Q215" s="1138"/>
      <c r="GO215" s="1137"/>
    </row>
    <row r="216" spans="2:197" x14ac:dyDescent="0.25">
      <c r="B216" s="1165"/>
      <c r="C216" s="1166"/>
      <c r="D216" s="1137"/>
      <c r="E216" s="1137"/>
      <c r="F216" s="1137"/>
      <c r="O216" s="1138"/>
      <c r="P216" s="1138"/>
      <c r="Q216" s="1138"/>
      <c r="GO216" s="1137"/>
    </row>
    <row r="217" spans="2:197" x14ac:dyDescent="0.25">
      <c r="B217" s="1165"/>
      <c r="C217" s="1166"/>
      <c r="D217" s="1137"/>
      <c r="E217" s="1137"/>
      <c r="F217" s="1137"/>
      <c r="O217" s="1138"/>
      <c r="P217" s="1138"/>
      <c r="Q217" s="1138"/>
      <c r="GO217" s="1137"/>
    </row>
    <row r="218" spans="2:197" x14ac:dyDescent="0.25">
      <c r="B218" s="1165"/>
      <c r="C218" s="1166"/>
      <c r="D218" s="1137"/>
      <c r="E218" s="1137"/>
      <c r="F218" s="1137"/>
      <c r="O218" s="1138"/>
      <c r="P218" s="1138"/>
      <c r="Q218" s="1138"/>
      <c r="GO218" s="1137"/>
    </row>
    <row r="219" spans="2:197" x14ac:dyDescent="0.25">
      <c r="B219" s="1165"/>
      <c r="C219" s="1166"/>
      <c r="D219" s="1137"/>
      <c r="E219" s="1137"/>
      <c r="F219" s="1137"/>
      <c r="O219" s="1138"/>
      <c r="P219" s="1138"/>
      <c r="Q219" s="1138"/>
      <c r="GO219" s="1137"/>
    </row>
    <row r="220" spans="2:197" x14ac:dyDescent="0.25">
      <c r="B220" s="1165"/>
      <c r="C220" s="1166"/>
      <c r="D220" s="1137"/>
      <c r="E220" s="1137"/>
      <c r="F220" s="1137"/>
      <c r="O220" s="1138"/>
      <c r="P220" s="1138"/>
      <c r="Q220" s="1138"/>
      <c r="GO220" s="1137"/>
    </row>
    <row r="221" spans="2:197" x14ac:dyDescent="0.25">
      <c r="B221" s="1165"/>
      <c r="C221" s="1166"/>
      <c r="D221" s="1137"/>
      <c r="E221" s="1137"/>
      <c r="F221" s="1137"/>
      <c r="O221" s="1138"/>
      <c r="P221" s="1138"/>
      <c r="Q221" s="1138"/>
      <c r="GO221" s="1137"/>
    </row>
    <row r="222" spans="2:197" x14ac:dyDescent="0.25">
      <c r="B222" s="1165"/>
      <c r="C222" s="1166"/>
      <c r="D222" s="1137"/>
      <c r="E222" s="1137"/>
      <c r="F222" s="1137"/>
      <c r="O222" s="1138"/>
      <c r="P222" s="1138"/>
      <c r="Q222" s="1138"/>
      <c r="GO222" s="1137"/>
    </row>
    <row r="223" spans="2:197" x14ac:dyDescent="0.25">
      <c r="B223" s="1165"/>
      <c r="C223" s="1166"/>
      <c r="D223" s="1137"/>
      <c r="E223" s="1137"/>
      <c r="F223" s="1137"/>
      <c r="O223" s="1138"/>
      <c r="P223" s="1138"/>
      <c r="Q223" s="1138"/>
      <c r="GO223" s="1137"/>
    </row>
    <row r="224" spans="2:197" x14ac:dyDescent="0.25">
      <c r="B224" s="1165"/>
      <c r="C224" s="1166"/>
      <c r="D224" s="1137"/>
      <c r="E224" s="1137"/>
      <c r="F224" s="1137"/>
      <c r="O224" s="1138"/>
      <c r="P224" s="1138"/>
      <c r="Q224" s="1138"/>
      <c r="GO224" s="1137"/>
    </row>
    <row r="225" spans="2:197" x14ac:dyDescent="0.25">
      <c r="B225" s="1165"/>
      <c r="C225" s="1166"/>
      <c r="D225" s="1137"/>
      <c r="E225" s="1137"/>
      <c r="F225" s="1137"/>
      <c r="O225" s="1138"/>
      <c r="P225" s="1138"/>
      <c r="Q225" s="1138"/>
      <c r="GO225" s="1137"/>
    </row>
    <row r="226" spans="2:197" x14ac:dyDescent="0.25">
      <c r="B226" s="1165"/>
      <c r="C226" s="1166"/>
      <c r="D226" s="1137"/>
      <c r="E226" s="1137"/>
      <c r="F226" s="1137"/>
      <c r="O226" s="1138"/>
      <c r="P226" s="1138"/>
      <c r="Q226" s="1138"/>
      <c r="GO226" s="1137"/>
    </row>
    <row r="227" spans="2:197" x14ac:dyDescent="0.25">
      <c r="B227" s="1165"/>
      <c r="C227" s="1166"/>
      <c r="D227" s="1137"/>
      <c r="E227" s="1137"/>
      <c r="F227" s="1137"/>
      <c r="O227" s="1138"/>
      <c r="P227" s="1138"/>
      <c r="Q227" s="1138"/>
      <c r="GO227" s="1137"/>
    </row>
    <row r="228" spans="2:197" x14ac:dyDescent="0.25">
      <c r="B228" s="1165"/>
      <c r="C228" s="1166"/>
      <c r="D228" s="1137"/>
      <c r="E228" s="1137"/>
      <c r="F228" s="1137"/>
      <c r="O228" s="1138"/>
      <c r="P228" s="1138"/>
      <c r="Q228" s="1138"/>
      <c r="GO228" s="1137"/>
    </row>
    <row r="229" spans="2:197" x14ac:dyDescent="0.25">
      <c r="B229" s="1165"/>
      <c r="C229" s="1166"/>
      <c r="D229" s="1137"/>
      <c r="E229" s="1137"/>
      <c r="F229" s="1137"/>
      <c r="O229" s="1138"/>
      <c r="P229" s="1138"/>
      <c r="Q229" s="1138"/>
      <c r="GO229" s="1137"/>
    </row>
    <row r="230" spans="2:197" x14ac:dyDescent="0.25">
      <c r="B230" s="1165"/>
      <c r="C230" s="1166"/>
      <c r="D230" s="1137"/>
      <c r="E230" s="1137"/>
      <c r="F230" s="1137"/>
      <c r="O230" s="1138"/>
      <c r="P230" s="1138"/>
      <c r="Q230" s="1138"/>
      <c r="GO230" s="1137"/>
    </row>
    <row r="231" spans="2:197" x14ac:dyDescent="0.25">
      <c r="B231" s="1165"/>
      <c r="C231" s="1166"/>
      <c r="D231" s="1137"/>
      <c r="E231" s="1137"/>
      <c r="F231" s="1137"/>
      <c r="O231" s="1138"/>
      <c r="P231" s="1138"/>
      <c r="Q231" s="1138"/>
      <c r="GO231" s="1137"/>
    </row>
    <row r="232" spans="2:197" x14ac:dyDescent="0.25">
      <c r="B232" s="1165"/>
      <c r="C232" s="1166"/>
      <c r="D232" s="1137"/>
      <c r="E232" s="1137"/>
      <c r="F232" s="1137"/>
      <c r="O232" s="1138"/>
      <c r="P232" s="1138"/>
      <c r="Q232" s="1138"/>
      <c r="GO232" s="1137"/>
    </row>
    <row r="233" spans="2:197" x14ac:dyDescent="0.25">
      <c r="B233" s="1165"/>
      <c r="C233" s="1166"/>
      <c r="D233" s="1137"/>
      <c r="E233" s="1137"/>
      <c r="F233" s="1137"/>
      <c r="O233" s="1138"/>
      <c r="P233" s="1138"/>
      <c r="Q233" s="1138"/>
      <c r="GO233" s="1137"/>
    </row>
    <row r="234" spans="2:197" x14ac:dyDescent="0.25">
      <c r="B234" s="1165"/>
      <c r="C234" s="1166"/>
      <c r="D234" s="1137"/>
      <c r="E234" s="1137"/>
      <c r="F234" s="1137"/>
      <c r="O234" s="1138"/>
      <c r="P234" s="1138"/>
      <c r="Q234" s="1138"/>
      <c r="GO234" s="1137"/>
    </row>
    <row r="235" spans="2:197" x14ac:dyDescent="0.25">
      <c r="B235" s="1165"/>
      <c r="C235" s="1166"/>
      <c r="D235" s="1137"/>
      <c r="E235" s="1137"/>
      <c r="F235" s="1137"/>
      <c r="O235" s="1138"/>
      <c r="P235" s="1138"/>
      <c r="Q235" s="1138"/>
      <c r="GO235" s="1137"/>
    </row>
    <row r="236" spans="2:197" x14ac:dyDescent="0.25">
      <c r="B236" s="1165"/>
      <c r="C236" s="1166"/>
      <c r="D236" s="1137"/>
      <c r="E236" s="1137"/>
      <c r="F236" s="1137"/>
      <c r="O236" s="1138"/>
      <c r="P236" s="1138"/>
      <c r="Q236" s="1138"/>
      <c r="GO236" s="1137"/>
    </row>
    <row r="237" spans="2:197" x14ac:dyDescent="0.25">
      <c r="B237" s="1165"/>
      <c r="C237" s="1166"/>
      <c r="D237" s="1137"/>
      <c r="E237" s="1137"/>
      <c r="F237" s="1137"/>
      <c r="O237" s="1138"/>
      <c r="P237" s="1138"/>
      <c r="Q237" s="1138"/>
      <c r="GO237" s="1137"/>
    </row>
    <row r="238" spans="2:197" x14ac:dyDescent="0.25">
      <c r="B238" s="1165"/>
      <c r="C238" s="1166"/>
      <c r="D238" s="1137"/>
      <c r="E238" s="1137"/>
      <c r="F238" s="1137"/>
      <c r="O238" s="1138"/>
      <c r="P238" s="1138"/>
      <c r="Q238" s="1138"/>
      <c r="GO238" s="1137"/>
    </row>
    <row r="239" spans="2:197" x14ac:dyDescent="0.25">
      <c r="B239" s="1165"/>
      <c r="C239" s="1166"/>
      <c r="D239" s="1137"/>
      <c r="E239" s="1137"/>
      <c r="F239" s="1137"/>
      <c r="O239" s="1138"/>
      <c r="P239" s="1138"/>
      <c r="Q239" s="1138"/>
      <c r="GO239" s="1137"/>
    </row>
    <row r="240" spans="2:197" x14ac:dyDescent="0.25">
      <c r="B240" s="1165"/>
      <c r="C240" s="1166"/>
      <c r="D240" s="1137"/>
      <c r="E240" s="1137"/>
      <c r="F240" s="1137"/>
      <c r="O240" s="1138"/>
      <c r="P240" s="1138"/>
      <c r="Q240" s="1138"/>
      <c r="GO240" s="1137"/>
    </row>
    <row r="241" spans="2:197" x14ac:dyDescent="0.25">
      <c r="B241" s="1165"/>
      <c r="C241" s="1166"/>
      <c r="D241" s="1137"/>
      <c r="E241" s="1137"/>
      <c r="F241" s="1137"/>
      <c r="O241" s="1138"/>
      <c r="P241" s="1138"/>
      <c r="Q241" s="1138"/>
      <c r="GO241" s="1137"/>
    </row>
    <row r="242" spans="2:197" x14ac:dyDescent="0.25">
      <c r="B242" s="1165"/>
      <c r="C242" s="1166"/>
      <c r="D242" s="1137"/>
      <c r="E242" s="1137"/>
      <c r="F242" s="1137"/>
      <c r="O242" s="1138"/>
      <c r="P242" s="1138"/>
      <c r="Q242" s="1138"/>
      <c r="GO242" s="1137"/>
    </row>
    <row r="243" spans="2:197" x14ac:dyDescent="0.25">
      <c r="B243" s="1165"/>
      <c r="C243" s="1166"/>
      <c r="D243" s="1137"/>
      <c r="E243" s="1137"/>
      <c r="F243" s="1137"/>
      <c r="O243" s="1138"/>
      <c r="P243" s="1138"/>
      <c r="Q243" s="1138"/>
      <c r="GO243" s="1137"/>
    </row>
    <row r="244" spans="2:197" x14ac:dyDescent="0.25">
      <c r="B244" s="1165"/>
      <c r="C244" s="1166"/>
      <c r="D244" s="1137"/>
      <c r="E244" s="1137"/>
      <c r="F244" s="1137"/>
      <c r="O244" s="1138"/>
      <c r="P244" s="1138"/>
      <c r="Q244" s="1138"/>
      <c r="GO244" s="1137"/>
    </row>
    <row r="245" spans="2:197" x14ac:dyDescent="0.25">
      <c r="B245" s="1165"/>
      <c r="C245" s="1166"/>
      <c r="D245" s="1137"/>
      <c r="E245" s="1137"/>
      <c r="F245" s="1137"/>
      <c r="O245" s="1138"/>
      <c r="P245" s="1138"/>
      <c r="Q245" s="1138"/>
      <c r="GO245" s="1137"/>
    </row>
    <row r="246" spans="2:197" x14ac:dyDescent="0.25">
      <c r="B246" s="1165"/>
      <c r="C246" s="1166"/>
      <c r="D246" s="1137"/>
      <c r="E246" s="1137"/>
      <c r="F246" s="1137"/>
      <c r="O246" s="1138"/>
      <c r="P246" s="1138"/>
      <c r="Q246" s="1138"/>
      <c r="GO246" s="1137"/>
    </row>
    <row r="247" spans="2:197" x14ac:dyDescent="0.25">
      <c r="B247" s="1165"/>
      <c r="C247" s="1166"/>
      <c r="D247" s="1137"/>
      <c r="E247" s="1137"/>
      <c r="F247" s="1137"/>
      <c r="O247" s="1138"/>
      <c r="P247" s="1138"/>
      <c r="Q247" s="1138"/>
      <c r="GO247" s="1137"/>
    </row>
    <row r="248" spans="2:197" x14ac:dyDescent="0.25">
      <c r="B248" s="1165"/>
      <c r="C248" s="1166"/>
      <c r="D248" s="1137"/>
      <c r="E248" s="1137"/>
      <c r="F248" s="1137"/>
      <c r="O248" s="1138"/>
      <c r="P248" s="1138"/>
      <c r="Q248" s="1138"/>
      <c r="GO248" s="1137"/>
    </row>
    <row r="249" spans="2:197" x14ac:dyDescent="0.25">
      <c r="B249" s="1165"/>
      <c r="C249" s="1166"/>
      <c r="D249" s="1137"/>
      <c r="E249" s="1137"/>
      <c r="F249" s="1137"/>
      <c r="O249" s="1138"/>
      <c r="P249" s="1138"/>
      <c r="Q249" s="1138"/>
      <c r="GO249" s="1137"/>
    </row>
    <row r="250" spans="2:197" x14ac:dyDescent="0.25">
      <c r="B250" s="1165"/>
      <c r="C250" s="1166"/>
      <c r="D250" s="1137"/>
      <c r="E250" s="1137"/>
      <c r="F250" s="1137"/>
      <c r="O250" s="1138"/>
      <c r="P250" s="1138"/>
      <c r="Q250" s="1138"/>
      <c r="GO250" s="1137"/>
    </row>
    <row r="251" spans="2:197" x14ac:dyDescent="0.25">
      <c r="B251" s="1165"/>
      <c r="C251" s="1166"/>
      <c r="D251" s="1137"/>
      <c r="E251" s="1137"/>
      <c r="F251" s="1137"/>
      <c r="O251" s="1138"/>
      <c r="P251" s="1138"/>
      <c r="Q251" s="1138"/>
      <c r="GO251" s="1137"/>
    </row>
    <row r="252" spans="2:197" x14ac:dyDescent="0.25">
      <c r="B252" s="1165"/>
      <c r="C252" s="1166"/>
      <c r="D252" s="1137"/>
      <c r="E252" s="1137"/>
      <c r="F252" s="1137"/>
      <c r="O252" s="1138"/>
      <c r="P252" s="1138"/>
      <c r="Q252" s="1138"/>
      <c r="GO252" s="1137"/>
    </row>
    <row r="253" spans="2:197" x14ac:dyDescent="0.25">
      <c r="B253" s="1165"/>
      <c r="C253" s="1166"/>
      <c r="D253" s="1137"/>
      <c r="E253" s="1137"/>
      <c r="F253" s="1137"/>
      <c r="O253" s="1138"/>
      <c r="P253" s="1138"/>
      <c r="Q253" s="1138"/>
      <c r="GO253" s="1137"/>
    </row>
    <row r="254" spans="2:197" x14ac:dyDescent="0.25">
      <c r="B254" s="1165"/>
      <c r="C254" s="1166"/>
      <c r="D254" s="1137"/>
      <c r="E254" s="1137"/>
      <c r="F254" s="1137"/>
      <c r="O254" s="1138"/>
      <c r="P254" s="1138"/>
      <c r="Q254" s="1138"/>
      <c r="GO254" s="1137"/>
    </row>
    <row r="255" spans="2:197" x14ac:dyDescent="0.25">
      <c r="B255" s="1165"/>
      <c r="C255" s="1166"/>
      <c r="D255" s="1137"/>
      <c r="E255" s="1137"/>
      <c r="F255" s="1137"/>
      <c r="O255" s="1138"/>
      <c r="P255" s="1138"/>
      <c r="Q255" s="1138"/>
      <c r="GO255" s="1137"/>
    </row>
    <row r="256" spans="2:197" x14ac:dyDescent="0.25">
      <c r="B256" s="1165"/>
      <c r="C256" s="1166"/>
      <c r="D256" s="1137"/>
      <c r="E256" s="1137"/>
      <c r="F256" s="1137"/>
      <c r="O256" s="1138"/>
      <c r="P256" s="1138"/>
      <c r="Q256" s="1138"/>
      <c r="GO256" s="1137"/>
    </row>
    <row r="257" spans="2:197" x14ac:dyDescent="0.25">
      <c r="B257" s="1165"/>
      <c r="C257" s="1166"/>
      <c r="D257" s="1137"/>
      <c r="E257" s="1137"/>
      <c r="F257" s="1137"/>
      <c r="O257" s="1138"/>
      <c r="P257" s="1138"/>
      <c r="Q257" s="1138"/>
      <c r="GO257" s="1137"/>
    </row>
    <row r="258" spans="2:197" x14ac:dyDescent="0.25">
      <c r="B258" s="1165"/>
      <c r="C258" s="1166"/>
      <c r="D258" s="1137"/>
      <c r="E258" s="1137"/>
      <c r="F258" s="1137"/>
      <c r="O258" s="1138"/>
      <c r="P258" s="1138"/>
      <c r="Q258" s="1138"/>
      <c r="GO258" s="1137"/>
    </row>
    <row r="259" spans="2:197" x14ac:dyDescent="0.25">
      <c r="B259" s="1165"/>
      <c r="C259" s="1166"/>
      <c r="D259" s="1137"/>
      <c r="E259" s="1137"/>
      <c r="F259" s="1137"/>
      <c r="O259" s="1138"/>
      <c r="P259" s="1138"/>
      <c r="Q259" s="1138"/>
      <c r="GO259" s="1137"/>
    </row>
    <row r="260" spans="2:197" x14ac:dyDescent="0.25">
      <c r="B260" s="1165"/>
      <c r="C260" s="1166"/>
      <c r="D260" s="1137"/>
      <c r="E260" s="1137"/>
      <c r="F260" s="1137"/>
      <c r="O260" s="1138"/>
      <c r="P260" s="1138"/>
      <c r="Q260" s="1138"/>
      <c r="GO260" s="1137"/>
    </row>
    <row r="261" spans="2:197" x14ac:dyDescent="0.25">
      <c r="B261" s="1165"/>
      <c r="C261" s="1166"/>
      <c r="D261" s="1137"/>
      <c r="E261" s="1137"/>
      <c r="F261" s="1137"/>
      <c r="O261" s="1138"/>
      <c r="P261" s="1138"/>
      <c r="Q261" s="1138"/>
      <c r="GO261" s="1137"/>
    </row>
    <row r="262" spans="2:197" x14ac:dyDescent="0.25">
      <c r="B262" s="1165"/>
      <c r="C262" s="1166"/>
      <c r="D262" s="1137"/>
      <c r="E262" s="1137"/>
      <c r="F262" s="1137"/>
      <c r="O262" s="1138"/>
      <c r="P262" s="1138"/>
      <c r="Q262" s="1138"/>
      <c r="GO262" s="1137"/>
    </row>
    <row r="263" spans="2:197" x14ac:dyDescent="0.25">
      <c r="B263" s="1165"/>
      <c r="C263" s="1166"/>
      <c r="D263" s="1137"/>
      <c r="E263" s="1137"/>
      <c r="F263" s="1137"/>
      <c r="O263" s="1138"/>
      <c r="P263" s="1138"/>
      <c r="Q263" s="1138"/>
      <c r="GO263" s="1137"/>
    </row>
    <row r="264" spans="2:197" x14ac:dyDescent="0.25">
      <c r="B264" s="1165"/>
      <c r="C264" s="1166"/>
      <c r="D264" s="1137"/>
      <c r="E264" s="1137"/>
      <c r="F264" s="1137"/>
      <c r="O264" s="1138"/>
      <c r="P264" s="1138"/>
      <c r="Q264" s="1138"/>
      <c r="GO264" s="1137"/>
    </row>
    <row r="265" spans="2:197" x14ac:dyDescent="0.25">
      <c r="B265" s="1165"/>
      <c r="C265" s="1166"/>
      <c r="D265" s="1137"/>
      <c r="E265" s="1137"/>
      <c r="F265" s="1137"/>
      <c r="O265" s="1138"/>
      <c r="P265" s="1138"/>
      <c r="Q265" s="1138"/>
      <c r="GO265" s="1137"/>
    </row>
    <row r="266" spans="2:197" x14ac:dyDescent="0.25">
      <c r="B266" s="1165"/>
      <c r="C266" s="1166"/>
      <c r="D266" s="1137"/>
      <c r="E266" s="1137"/>
      <c r="F266" s="1137"/>
      <c r="O266" s="1138"/>
      <c r="P266" s="1138"/>
      <c r="Q266" s="1138"/>
      <c r="GO266" s="1137"/>
    </row>
    <row r="267" spans="2:197" x14ac:dyDescent="0.25">
      <c r="B267" s="1165"/>
      <c r="C267" s="1166"/>
      <c r="D267" s="1137"/>
      <c r="E267" s="1137"/>
      <c r="F267" s="1137"/>
      <c r="O267" s="1138"/>
      <c r="P267" s="1138"/>
      <c r="Q267" s="1138"/>
      <c r="GO267" s="1137"/>
    </row>
    <row r="268" spans="2:197" x14ac:dyDescent="0.25">
      <c r="B268" s="1165"/>
      <c r="C268" s="1166"/>
      <c r="D268" s="1137"/>
      <c r="E268" s="1137"/>
      <c r="F268" s="1137"/>
      <c r="O268" s="1138"/>
      <c r="P268" s="1138"/>
      <c r="Q268" s="1138"/>
      <c r="GO268" s="1137"/>
    </row>
    <row r="269" spans="2:197" x14ac:dyDescent="0.25">
      <c r="B269" s="1165"/>
      <c r="C269" s="1166"/>
      <c r="D269" s="1137"/>
      <c r="E269" s="1137"/>
      <c r="F269" s="1137"/>
      <c r="O269" s="1138"/>
      <c r="P269" s="1138"/>
      <c r="Q269" s="1138"/>
      <c r="GO269" s="1137"/>
    </row>
    <row r="270" spans="2:197" x14ac:dyDescent="0.25">
      <c r="B270" s="1165"/>
      <c r="C270" s="1166"/>
      <c r="D270" s="1137"/>
      <c r="E270" s="1137"/>
      <c r="F270" s="1137"/>
      <c r="O270" s="1138"/>
      <c r="P270" s="1138"/>
      <c r="Q270" s="1138"/>
      <c r="GO270" s="1137"/>
    </row>
    <row r="271" spans="2:197" x14ac:dyDescent="0.25">
      <c r="B271" s="1165"/>
      <c r="C271" s="1166"/>
      <c r="D271" s="1137"/>
      <c r="E271" s="1137"/>
      <c r="F271" s="1137"/>
      <c r="O271" s="1138"/>
      <c r="P271" s="1138"/>
      <c r="Q271" s="1138"/>
      <c r="GO271" s="1137"/>
    </row>
    <row r="272" spans="2:197" x14ac:dyDescent="0.25">
      <c r="B272" s="1165"/>
      <c r="C272" s="1166"/>
      <c r="D272" s="1137"/>
      <c r="E272" s="1137"/>
      <c r="F272" s="1137"/>
      <c r="O272" s="1138"/>
      <c r="P272" s="1138"/>
      <c r="Q272" s="1138"/>
      <c r="GO272" s="1137"/>
    </row>
    <row r="273" spans="2:197" x14ac:dyDescent="0.25">
      <c r="B273" s="1165"/>
      <c r="C273" s="1166"/>
      <c r="D273" s="1137"/>
      <c r="E273" s="1137"/>
      <c r="F273" s="1137"/>
      <c r="O273" s="1138"/>
      <c r="P273" s="1138"/>
      <c r="Q273" s="1138"/>
      <c r="GO273" s="1137"/>
    </row>
    <row r="274" spans="2:197" x14ac:dyDescent="0.25">
      <c r="B274" s="1165"/>
      <c r="C274" s="1166"/>
      <c r="D274" s="1137"/>
      <c r="E274" s="1137"/>
      <c r="F274" s="1137"/>
      <c r="O274" s="1138"/>
      <c r="P274" s="1138"/>
      <c r="Q274" s="1138"/>
      <c r="GO274" s="1137"/>
    </row>
    <row r="275" spans="2:197" x14ac:dyDescent="0.25">
      <c r="B275" s="1165"/>
      <c r="C275" s="1166"/>
      <c r="D275" s="1137"/>
      <c r="E275" s="1137"/>
      <c r="F275" s="1137"/>
      <c r="O275" s="1138"/>
      <c r="P275" s="1138"/>
      <c r="Q275" s="1138"/>
      <c r="GO275" s="1137"/>
    </row>
    <row r="276" spans="2:197" x14ac:dyDescent="0.25">
      <c r="B276" s="1165"/>
      <c r="C276" s="1166"/>
      <c r="D276" s="1137"/>
      <c r="E276" s="1137"/>
      <c r="F276" s="1137"/>
      <c r="O276" s="1138"/>
      <c r="P276" s="1138"/>
      <c r="Q276" s="1138"/>
      <c r="GO276" s="1137"/>
    </row>
    <row r="277" spans="2:197" x14ac:dyDescent="0.25">
      <c r="B277" s="1165"/>
      <c r="C277" s="1166"/>
      <c r="D277" s="1137"/>
      <c r="E277" s="1137"/>
      <c r="F277" s="1137"/>
      <c r="O277" s="1138"/>
      <c r="P277" s="1138"/>
      <c r="Q277" s="1138"/>
      <c r="GO277" s="1137"/>
    </row>
    <row r="278" spans="2:197" x14ac:dyDescent="0.25">
      <c r="B278" s="1165"/>
      <c r="C278" s="1166"/>
      <c r="D278" s="1137"/>
      <c r="E278" s="1137"/>
      <c r="F278" s="1137"/>
      <c r="O278" s="1138"/>
      <c r="P278" s="1138"/>
      <c r="Q278" s="1138"/>
      <c r="GO278" s="1137"/>
    </row>
    <row r="279" spans="2:197" x14ac:dyDescent="0.25">
      <c r="B279" s="1165"/>
      <c r="C279" s="1166"/>
      <c r="D279" s="1137"/>
      <c r="E279" s="1137"/>
      <c r="F279" s="1137"/>
      <c r="O279" s="1138"/>
      <c r="P279" s="1138"/>
      <c r="Q279" s="1138"/>
      <c r="GO279" s="1137"/>
    </row>
    <row r="280" spans="2:197" x14ac:dyDescent="0.25">
      <c r="B280" s="1165"/>
      <c r="C280" s="1166"/>
      <c r="D280" s="1137"/>
      <c r="E280" s="1137"/>
      <c r="F280" s="1137"/>
      <c r="O280" s="1138"/>
      <c r="P280" s="1138"/>
      <c r="Q280" s="1138"/>
      <c r="GO280" s="1137"/>
    </row>
    <row r="281" spans="2:197" x14ac:dyDescent="0.25">
      <c r="B281" s="1165"/>
      <c r="C281" s="1166"/>
      <c r="D281" s="1137"/>
      <c r="E281" s="1137"/>
      <c r="F281" s="1137"/>
      <c r="O281" s="1138"/>
      <c r="P281" s="1138"/>
      <c r="Q281" s="1138"/>
      <c r="GO281" s="1137"/>
    </row>
    <row r="282" spans="2:197" x14ac:dyDescent="0.25">
      <c r="B282" s="1165"/>
      <c r="C282" s="1166"/>
      <c r="D282" s="1137"/>
      <c r="E282" s="1137"/>
      <c r="F282" s="1137"/>
      <c r="O282" s="1138"/>
      <c r="P282" s="1138"/>
      <c r="Q282" s="1138"/>
      <c r="GO282" s="1137"/>
    </row>
    <row r="283" spans="2:197" x14ac:dyDescent="0.25">
      <c r="B283" s="1165"/>
      <c r="C283" s="1166"/>
      <c r="D283" s="1137"/>
      <c r="E283" s="1137"/>
      <c r="F283" s="1137"/>
      <c r="O283" s="1138"/>
      <c r="P283" s="1138"/>
      <c r="Q283" s="1138"/>
      <c r="GO283" s="1137"/>
    </row>
    <row r="284" spans="2:197" x14ac:dyDescent="0.25">
      <c r="B284" s="1165"/>
      <c r="C284" s="1166"/>
      <c r="D284" s="1137"/>
      <c r="E284" s="1137"/>
      <c r="F284" s="1137"/>
      <c r="O284" s="1138"/>
      <c r="P284" s="1138"/>
      <c r="Q284" s="1138"/>
      <c r="GO284" s="1137"/>
    </row>
    <row r="285" spans="2:197" x14ac:dyDescent="0.25">
      <c r="B285" s="1165"/>
      <c r="C285" s="1166"/>
      <c r="D285" s="1137"/>
      <c r="E285" s="1137"/>
      <c r="F285" s="1137"/>
      <c r="O285" s="1138"/>
      <c r="P285" s="1138"/>
      <c r="Q285" s="1138"/>
      <c r="GO285" s="1137"/>
    </row>
    <row r="286" spans="2:197" x14ac:dyDescent="0.25">
      <c r="B286" s="1165"/>
      <c r="C286" s="1166"/>
      <c r="D286" s="1137"/>
      <c r="E286" s="1137"/>
      <c r="F286" s="1137"/>
      <c r="O286" s="1138"/>
      <c r="P286" s="1138"/>
      <c r="Q286" s="1138"/>
      <c r="GO286" s="1137"/>
    </row>
    <row r="287" spans="2:197" x14ac:dyDescent="0.25">
      <c r="B287" s="1165"/>
      <c r="C287" s="1166"/>
      <c r="D287" s="1137"/>
      <c r="E287" s="1137"/>
      <c r="F287" s="1137"/>
      <c r="O287" s="1138"/>
      <c r="P287" s="1138"/>
      <c r="Q287" s="1138"/>
      <c r="GO287" s="1137"/>
    </row>
    <row r="288" spans="2:197" x14ac:dyDescent="0.25">
      <c r="B288" s="1165"/>
      <c r="C288" s="1166"/>
      <c r="D288" s="1137"/>
      <c r="E288" s="1137"/>
      <c r="F288" s="1137"/>
      <c r="O288" s="1138"/>
      <c r="P288" s="1138"/>
      <c r="Q288" s="1138"/>
      <c r="GO288" s="1137"/>
    </row>
    <row r="289" spans="2:197" x14ac:dyDescent="0.25">
      <c r="B289" s="1165"/>
      <c r="C289" s="1166"/>
      <c r="D289" s="1137"/>
      <c r="E289" s="1137"/>
      <c r="F289" s="1137"/>
      <c r="O289" s="1138"/>
      <c r="P289" s="1138"/>
      <c r="Q289" s="1138"/>
      <c r="GO289" s="1137"/>
    </row>
    <row r="290" spans="2:197" x14ac:dyDescent="0.25">
      <c r="B290" s="1165"/>
      <c r="C290" s="1166"/>
      <c r="D290" s="1137"/>
      <c r="E290" s="1137"/>
      <c r="F290" s="1137"/>
      <c r="O290" s="1138"/>
      <c r="P290" s="1138"/>
      <c r="Q290" s="1138"/>
      <c r="GO290" s="1137"/>
    </row>
    <row r="291" spans="2:197" x14ac:dyDescent="0.25">
      <c r="B291" s="1165"/>
      <c r="C291" s="1166"/>
      <c r="D291" s="1137"/>
      <c r="E291" s="1137"/>
      <c r="F291" s="1137"/>
      <c r="O291" s="1138"/>
      <c r="P291" s="1138"/>
      <c r="Q291" s="1138"/>
      <c r="GO291" s="1137"/>
    </row>
    <row r="292" spans="2:197" x14ac:dyDescent="0.25">
      <c r="B292" s="1165"/>
      <c r="C292" s="1166"/>
      <c r="D292" s="1137"/>
      <c r="E292" s="1137"/>
      <c r="F292" s="1137"/>
      <c r="O292" s="1138"/>
      <c r="P292" s="1138"/>
      <c r="Q292" s="1138"/>
      <c r="GO292" s="1137"/>
    </row>
    <row r="293" spans="2:197" x14ac:dyDescent="0.25">
      <c r="B293" s="1165"/>
      <c r="C293" s="1166"/>
      <c r="D293" s="1137"/>
      <c r="E293" s="1137"/>
      <c r="F293" s="1137"/>
      <c r="O293" s="1138"/>
      <c r="P293" s="1138"/>
      <c r="Q293" s="1138"/>
      <c r="GO293" s="1137"/>
    </row>
    <row r="294" spans="2:197" x14ac:dyDescent="0.25">
      <c r="B294" s="1165"/>
      <c r="C294" s="1166"/>
      <c r="D294" s="1137"/>
      <c r="E294" s="1137"/>
      <c r="F294" s="1137"/>
      <c r="O294" s="1138"/>
      <c r="P294" s="1138"/>
      <c r="Q294" s="1138"/>
      <c r="GO294" s="1137"/>
    </row>
    <row r="295" spans="2:197" x14ac:dyDescent="0.25">
      <c r="B295" s="1165"/>
      <c r="C295" s="1166"/>
      <c r="D295" s="1137"/>
      <c r="E295" s="1137"/>
      <c r="F295" s="1137"/>
      <c r="O295" s="1138"/>
      <c r="P295" s="1138"/>
      <c r="Q295" s="1138"/>
      <c r="GO295" s="1137"/>
    </row>
    <row r="296" spans="2:197" x14ac:dyDescent="0.25">
      <c r="B296" s="1165"/>
      <c r="C296" s="1166"/>
      <c r="D296" s="1137"/>
      <c r="E296" s="1137"/>
      <c r="F296" s="1137"/>
      <c r="O296" s="1138"/>
      <c r="P296" s="1138"/>
      <c r="Q296" s="1138"/>
      <c r="GO296" s="1137"/>
    </row>
    <row r="297" spans="2:197" x14ac:dyDescent="0.25">
      <c r="B297" s="1165"/>
      <c r="C297" s="1166"/>
      <c r="D297" s="1137"/>
      <c r="E297" s="1137"/>
      <c r="F297" s="1137"/>
      <c r="O297" s="1138"/>
      <c r="P297" s="1138"/>
      <c r="Q297" s="1138"/>
      <c r="GO297" s="1137"/>
    </row>
    <row r="298" spans="2:197" x14ac:dyDescent="0.25">
      <c r="B298" s="1165"/>
      <c r="C298" s="1166"/>
      <c r="D298" s="1137"/>
      <c r="E298" s="1137"/>
      <c r="F298" s="1137"/>
      <c r="O298" s="1138"/>
      <c r="P298" s="1138"/>
      <c r="Q298" s="1138"/>
      <c r="GO298" s="1137"/>
    </row>
    <row r="299" spans="2:197" x14ac:dyDescent="0.25">
      <c r="B299" s="1165"/>
      <c r="C299" s="1166"/>
      <c r="D299" s="1137"/>
      <c r="E299" s="1137"/>
      <c r="F299" s="1137"/>
      <c r="O299" s="1138"/>
      <c r="P299" s="1138"/>
      <c r="Q299" s="1138"/>
      <c r="GO299" s="1137"/>
    </row>
    <row r="300" spans="2:197" x14ac:dyDescent="0.25">
      <c r="B300" s="1165"/>
      <c r="C300" s="1166"/>
      <c r="D300" s="1137"/>
      <c r="E300" s="1137"/>
      <c r="F300" s="1137"/>
      <c r="O300" s="1138"/>
      <c r="P300" s="1138"/>
      <c r="Q300" s="1138"/>
      <c r="GO300" s="1137"/>
    </row>
    <row r="301" spans="2:197" x14ac:dyDescent="0.25">
      <c r="B301" s="1165"/>
      <c r="C301" s="1166"/>
      <c r="D301" s="1137"/>
      <c r="E301" s="1137"/>
      <c r="F301" s="1137"/>
      <c r="O301" s="1138"/>
      <c r="P301" s="1138"/>
      <c r="Q301" s="1138"/>
      <c r="GO301" s="1137"/>
    </row>
    <row r="302" spans="2:197" x14ac:dyDescent="0.25">
      <c r="B302" s="1165"/>
      <c r="C302" s="1166"/>
      <c r="D302" s="1137"/>
      <c r="E302" s="1137"/>
      <c r="F302" s="1137"/>
      <c r="O302" s="1138"/>
      <c r="P302" s="1138"/>
      <c r="Q302" s="1138"/>
      <c r="GO302" s="1137"/>
    </row>
    <row r="303" spans="2:197" x14ac:dyDescent="0.25">
      <c r="B303" s="1165"/>
      <c r="C303" s="1166"/>
      <c r="D303" s="1137"/>
      <c r="E303" s="1137"/>
      <c r="F303" s="1137"/>
      <c r="O303" s="1138"/>
      <c r="P303" s="1138"/>
      <c r="Q303" s="1138"/>
      <c r="GO303" s="1137"/>
    </row>
    <row r="304" spans="2:197" x14ac:dyDescent="0.25">
      <c r="B304" s="1165"/>
      <c r="C304" s="1166"/>
      <c r="D304" s="1137"/>
      <c r="E304" s="1137"/>
      <c r="F304" s="1137"/>
      <c r="O304" s="1138"/>
      <c r="P304" s="1138"/>
      <c r="Q304" s="1138"/>
      <c r="GO304" s="1137"/>
    </row>
    <row r="305" spans="2:197" x14ac:dyDescent="0.25">
      <c r="B305" s="1165"/>
      <c r="C305" s="1166"/>
      <c r="D305" s="1137"/>
      <c r="E305" s="1137"/>
      <c r="F305" s="1137"/>
      <c r="O305" s="1138"/>
      <c r="P305" s="1138"/>
      <c r="Q305" s="1138"/>
      <c r="GO305" s="1137"/>
    </row>
    <row r="306" spans="2:197" x14ac:dyDescent="0.25">
      <c r="B306" s="1165"/>
      <c r="C306" s="1166"/>
      <c r="D306" s="1137"/>
      <c r="E306" s="1137"/>
      <c r="F306" s="1137"/>
      <c r="O306" s="1138"/>
      <c r="P306" s="1138"/>
      <c r="Q306" s="1138"/>
      <c r="GO306" s="1137"/>
    </row>
    <row r="307" spans="2:197" x14ac:dyDescent="0.25">
      <c r="B307" s="1165"/>
      <c r="C307" s="1166"/>
      <c r="D307" s="1137"/>
      <c r="E307" s="1137"/>
      <c r="F307" s="1137"/>
      <c r="O307" s="1138"/>
      <c r="P307" s="1138"/>
      <c r="Q307" s="1138"/>
      <c r="GO307" s="1137"/>
    </row>
    <row r="308" spans="2:197" x14ac:dyDescent="0.25">
      <c r="B308" s="1165"/>
      <c r="C308" s="1166"/>
      <c r="D308" s="1137"/>
      <c r="E308" s="1137"/>
      <c r="F308" s="1137"/>
      <c r="O308" s="1138"/>
      <c r="P308" s="1138"/>
      <c r="Q308" s="1138"/>
      <c r="GO308" s="1137"/>
    </row>
    <row r="309" spans="2:197" x14ac:dyDescent="0.25">
      <c r="B309" s="1165"/>
      <c r="C309" s="1166"/>
      <c r="D309" s="1137"/>
      <c r="E309" s="1137"/>
      <c r="F309" s="1137"/>
      <c r="O309" s="1138"/>
      <c r="P309" s="1138"/>
      <c r="Q309" s="1138"/>
      <c r="GO309" s="1137"/>
    </row>
    <row r="310" spans="2:197" x14ac:dyDescent="0.25">
      <c r="B310" s="1165"/>
      <c r="C310" s="1166"/>
      <c r="D310" s="1137"/>
      <c r="E310" s="1137"/>
      <c r="F310" s="1137"/>
      <c r="O310" s="1138"/>
      <c r="P310" s="1138"/>
      <c r="Q310" s="1138"/>
      <c r="GO310" s="1137"/>
    </row>
    <row r="311" spans="2:197" x14ac:dyDescent="0.25">
      <c r="B311" s="1165"/>
      <c r="C311" s="1166"/>
      <c r="D311" s="1137"/>
      <c r="E311" s="1137"/>
      <c r="F311" s="1137"/>
      <c r="O311" s="1138"/>
      <c r="P311" s="1138"/>
      <c r="Q311" s="1138"/>
      <c r="GO311" s="1137"/>
    </row>
    <row r="312" spans="2:197" x14ac:dyDescent="0.25">
      <c r="B312" s="1165"/>
      <c r="C312" s="1166"/>
      <c r="D312" s="1137"/>
      <c r="E312" s="1137"/>
      <c r="F312" s="1137"/>
      <c r="O312" s="1138"/>
      <c r="P312" s="1138"/>
      <c r="Q312" s="1138"/>
      <c r="GO312" s="1137"/>
    </row>
    <row r="313" spans="2:197" x14ac:dyDescent="0.25">
      <c r="B313" s="1165"/>
      <c r="C313" s="1166"/>
      <c r="D313" s="1137"/>
      <c r="E313" s="1137"/>
      <c r="F313" s="1137"/>
      <c r="O313" s="1138"/>
      <c r="P313" s="1138"/>
      <c r="Q313" s="1138"/>
      <c r="GO313" s="1137"/>
    </row>
    <row r="314" spans="2:197" x14ac:dyDescent="0.25">
      <c r="B314" s="1165"/>
      <c r="C314" s="1166"/>
      <c r="D314" s="1137"/>
      <c r="E314" s="1137"/>
      <c r="F314" s="1137"/>
      <c r="O314" s="1138"/>
      <c r="P314" s="1138"/>
      <c r="Q314" s="1138"/>
      <c r="GO314" s="1137"/>
    </row>
    <row r="315" spans="2:197" x14ac:dyDescent="0.25">
      <c r="B315" s="1165"/>
      <c r="C315" s="1166"/>
      <c r="D315" s="1137"/>
      <c r="E315" s="1137"/>
      <c r="F315" s="1137"/>
      <c r="O315" s="1138"/>
      <c r="P315" s="1138"/>
      <c r="Q315" s="1138"/>
      <c r="GO315" s="1137"/>
    </row>
    <row r="316" spans="2:197" x14ac:dyDescent="0.25">
      <c r="B316" s="1165"/>
      <c r="C316" s="1166"/>
      <c r="D316" s="1137"/>
      <c r="E316" s="1137"/>
      <c r="F316" s="1137"/>
      <c r="O316" s="1138"/>
      <c r="P316" s="1138"/>
      <c r="Q316" s="1138"/>
      <c r="GO316" s="1137"/>
    </row>
    <row r="317" spans="2:197" x14ac:dyDescent="0.25">
      <c r="B317" s="1165"/>
      <c r="C317" s="1166"/>
      <c r="D317" s="1137"/>
      <c r="E317" s="1137"/>
      <c r="F317" s="1137"/>
      <c r="O317" s="1138"/>
      <c r="P317" s="1138"/>
      <c r="Q317" s="1138"/>
      <c r="GO317" s="1137"/>
    </row>
    <row r="318" spans="2:197" x14ac:dyDescent="0.25">
      <c r="B318" s="1165"/>
      <c r="C318" s="1166"/>
      <c r="D318" s="1137"/>
      <c r="E318" s="1137"/>
      <c r="F318" s="1137"/>
      <c r="O318" s="1138"/>
      <c r="P318" s="1138"/>
      <c r="Q318" s="1138"/>
      <c r="GO318" s="1137"/>
    </row>
    <row r="319" spans="2:197" x14ac:dyDescent="0.25">
      <c r="B319" s="1165"/>
      <c r="C319" s="1166"/>
      <c r="D319" s="1137"/>
      <c r="E319" s="1137"/>
      <c r="F319" s="1137"/>
      <c r="O319" s="1138"/>
      <c r="P319" s="1138"/>
      <c r="Q319" s="1138"/>
      <c r="GO319" s="1137"/>
    </row>
    <row r="320" spans="2:197" x14ac:dyDescent="0.25">
      <c r="B320" s="1165"/>
      <c r="C320" s="1166"/>
      <c r="D320" s="1137"/>
      <c r="E320" s="1137"/>
      <c r="F320" s="1137"/>
      <c r="O320" s="1138"/>
      <c r="P320" s="1138"/>
      <c r="Q320" s="1138"/>
      <c r="GO320" s="1137"/>
    </row>
    <row r="321" spans="2:197" x14ac:dyDescent="0.25">
      <c r="B321" s="1165"/>
      <c r="C321" s="1166"/>
      <c r="D321" s="1137"/>
      <c r="E321" s="1137"/>
      <c r="F321" s="1137"/>
      <c r="O321" s="1138"/>
      <c r="P321" s="1138"/>
      <c r="Q321" s="1138"/>
      <c r="GO321" s="1137"/>
    </row>
    <row r="322" spans="2:197" x14ac:dyDescent="0.25">
      <c r="B322" s="1165"/>
      <c r="C322" s="1166"/>
      <c r="D322" s="1137"/>
      <c r="E322" s="1137"/>
      <c r="F322" s="1137"/>
      <c r="O322" s="1138"/>
      <c r="P322" s="1138"/>
      <c r="Q322" s="1138"/>
      <c r="GO322" s="1137"/>
    </row>
    <row r="323" spans="2:197" x14ac:dyDescent="0.25">
      <c r="B323" s="1165"/>
      <c r="C323" s="1166"/>
      <c r="D323" s="1137"/>
      <c r="E323" s="1137"/>
      <c r="F323" s="1137"/>
      <c r="O323" s="1138"/>
      <c r="P323" s="1138"/>
      <c r="Q323" s="1138"/>
      <c r="GO323" s="1137"/>
    </row>
    <row r="324" spans="2:197" x14ac:dyDescent="0.25">
      <c r="B324" s="1165"/>
      <c r="C324" s="1166"/>
      <c r="D324" s="1137"/>
      <c r="E324" s="1137"/>
      <c r="F324" s="1137"/>
      <c r="O324" s="1138"/>
      <c r="P324" s="1138"/>
      <c r="Q324" s="1138"/>
      <c r="GO324" s="1137"/>
    </row>
    <row r="325" spans="2:197" x14ac:dyDescent="0.25">
      <c r="B325" s="1165"/>
      <c r="C325" s="1166"/>
      <c r="D325" s="1137"/>
      <c r="E325" s="1137"/>
      <c r="F325" s="1137"/>
      <c r="O325" s="1138"/>
      <c r="P325" s="1138"/>
      <c r="Q325" s="1138"/>
      <c r="GO325" s="1137"/>
    </row>
    <row r="326" spans="2:197" x14ac:dyDescent="0.25">
      <c r="B326" s="1165"/>
      <c r="C326" s="1166"/>
      <c r="D326" s="1137"/>
      <c r="E326" s="1137"/>
      <c r="F326" s="1137"/>
      <c r="O326" s="1138"/>
      <c r="P326" s="1138"/>
      <c r="Q326" s="1138"/>
      <c r="GO326" s="1137"/>
    </row>
  </sheetData>
  <mergeCells count="3">
    <mergeCell ref="B2:F2"/>
    <mergeCell ref="B3:F3"/>
    <mergeCell ref="B4:F4"/>
  </mergeCells>
  <hyperlinks>
    <hyperlink ref="G2" location="'Indice Total'!A126"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133</vt:i4>
      </vt:variant>
      <vt:variant>
        <vt:lpstr>Rangos con nombre</vt:lpstr>
      </vt:variant>
      <vt:variant>
        <vt:i4>51</vt:i4>
      </vt:variant>
    </vt:vector>
  </HeadingPairs>
  <TitlesOfParts>
    <vt:vector size="184"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96 97</vt:lpstr>
      <vt:lpstr>98</vt:lpstr>
      <vt:lpstr>99</vt:lpstr>
      <vt:lpstr>100</vt:lpstr>
      <vt:lpstr>101</vt:lpstr>
      <vt:lpstr>102</vt:lpstr>
      <vt:lpstr>103-104</vt:lpstr>
      <vt:lpstr>105</vt:lpstr>
      <vt:lpstr>106</vt:lpstr>
      <vt:lpstr>107</vt:lpstr>
      <vt:lpstr>108</vt:lpstr>
      <vt:lpstr>109</vt:lpstr>
      <vt:lpstr>110</vt:lpstr>
      <vt:lpstr>Capítulo IV</vt:lpstr>
      <vt:lpstr>111-112</vt:lpstr>
      <vt:lpstr>113</vt:lpstr>
      <vt:lpstr>114</vt:lpstr>
      <vt:lpstr>115</vt:lpstr>
      <vt:lpstr>116</vt:lpstr>
      <vt:lpstr>Capítulo V</vt:lpstr>
      <vt:lpstr>117-118</vt:lpstr>
      <vt:lpstr>119</vt:lpstr>
      <vt:lpstr>120-121</vt:lpstr>
      <vt:lpstr>122-123</vt:lpstr>
      <vt:lpstr>124</vt:lpstr>
      <vt:lpstr>Capítulo VI</vt:lpstr>
      <vt:lpstr>125 - 126</vt:lpstr>
      <vt:lpstr>127 - 128</vt:lpstr>
      <vt:lpstr>129 - 130</vt:lpstr>
      <vt:lpstr>131</vt:lpstr>
      <vt:lpstr>132</vt:lpstr>
      <vt:lpstr>133</vt:lpstr>
      <vt:lpstr>Capítulo VII</vt:lpstr>
      <vt:lpstr>134-135</vt:lpstr>
      <vt:lpstr>136</vt:lpstr>
      <vt:lpstr>137</vt:lpstr>
      <vt:lpstr>138</vt:lpstr>
      <vt:lpstr>139</vt:lpstr>
      <vt:lpstr>140-141</vt:lpstr>
      <vt:lpstr>142</vt:lpstr>
      <vt:lpstr>143</vt:lpstr>
      <vt:lpstr>144-145</vt:lpstr>
      <vt:lpstr>Capítulo VIII</vt:lpstr>
      <vt:lpstr>146</vt:lpstr>
      <vt:lpstr>147</vt:lpstr>
      <vt:lpstr>148</vt:lpstr>
      <vt:lpstr>149</vt:lpstr>
      <vt:lpstr>Capítulo IX</vt:lpstr>
      <vt:lpstr>150</vt:lpstr>
      <vt:lpstr>151</vt:lpstr>
      <vt:lpstr>'1 2'!Área_de_impresión</vt:lpstr>
      <vt:lpstr>'100'!Área_de_impresión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'111-112'!Área_de_impresión</vt:lpstr>
      <vt:lpstr>'113'!Área_de_impresión</vt:lpstr>
      <vt:lpstr>'114'!Área_de_impresión</vt:lpstr>
      <vt:lpstr>'115'!Área_de_impresión</vt:lpstr>
      <vt:lpstr>'116'!Área_de_impresión</vt:lpstr>
      <vt:lpstr>'117-118'!Área_de_impresión</vt:lpstr>
      <vt:lpstr>'119'!Área_de_impresión</vt:lpstr>
      <vt:lpstr>'120-121'!Área_de_impresión</vt:lpstr>
      <vt:lpstr>'122-123'!Área_de_impresión</vt:lpstr>
      <vt:lpstr>'13'!Área_de_impresión</vt:lpstr>
      <vt:lpstr>'134-135'!Área_de_impresión</vt:lpstr>
      <vt:lpstr>'138'!Área_de_impresión</vt:lpstr>
      <vt:lpstr>'139'!Área_de_impresión</vt:lpstr>
      <vt:lpstr>'14'!Área_de_impresión</vt:lpstr>
      <vt:lpstr>'143'!Área_de_impresión</vt:lpstr>
      <vt:lpstr>'146'!Área_de_impresión</vt:lpstr>
      <vt:lpstr>'147'!Área_de_impresión</vt:lpstr>
      <vt:lpstr>'148'!Área_de_impresión</vt:lpstr>
      <vt:lpstr>'149'!Área_de_impresión</vt:lpstr>
      <vt:lpstr>'15'!Área_de_impresión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 M</cp:lastModifiedBy>
  <dcterms:created xsi:type="dcterms:W3CDTF">2018-05-10T22:01:39Z</dcterms:created>
  <dcterms:modified xsi:type="dcterms:W3CDTF">2019-07-09T14:22:44Z</dcterms:modified>
</cp:coreProperties>
</file>