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poblete\Documents\Mesa LM&amp;SIL 2024\Archivos finales LM &amp; SIL 2024\"/>
    </mc:Choice>
  </mc:AlternateContent>
  <bookViews>
    <workbookView xWindow="0" yWindow="0" windowWidth="28800" windowHeight="11730" tabRatio="903"/>
  </bookViews>
  <sheets>
    <sheet name="Introducción" sheetId="1" r:id="rId1"/>
    <sheet name="Índice" sheetId="2" r:id="rId2"/>
    <sheet name="Glosario" sheetId="3" r:id="rId3"/>
    <sheet name="C1_COT" sheetId="4" r:id="rId4"/>
    <sheet name="C2_LME" sheetId="5" r:id="rId5"/>
    <sheet name="C3_LMA" sheetId="6" r:id="rId6"/>
    <sheet name="C4_LMR" sheetId="7" r:id="rId7"/>
    <sheet name="C5_LME_DIAG" sheetId="8" r:id="rId8"/>
    <sheet name="C6_LMA_DIAG" sheetId="9" r:id="rId9"/>
    <sheet name="C7_LMR_DIAG" sheetId="10" r:id="rId10"/>
    <sheet name="C8_GTO_SIL" sheetId="11" r:id="rId11"/>
    <sheet name="C9_IND_SIL" sheetId="12" r:id="rId12"/>
    <sheet name="C10_LME_TIPOTRAB" sheetId="13" r:id="rId13"/>
    <sheet name="C11_LMA_TIPOTRAB" sheetId="14" r:id="rId14"/>
    <sheet name="C12_LMR_TIPOTRAB" sheetId="15" r:id="rId15"/>
    <sheet name="C13_TRAB" sheetId="16" r:id="rId16"/>
  </sheets>
  <calcPr calcId="162913"/>
</workbook>
</file>

<file path=xl/calcChain.xml><?xml version="1.0" encoding="utf-8"?>
<calcChain xmlns="http://schemas.openxmlformats.org/spreadsheetml/2006/main">
  <c r="B26" i="12" l="1"/>
  <c r="B27" i="12"/>
  <c r="B28" i="12"/>
  <c r="B29" i="12"/>
  <c r="B30" i="12"/>
  <c r="C21" i="5" l="1"/>
  <c r="D21" i="5"/>
  <c r="D12" i="5"/>
  <c r="F19" i="13" l="1"/>
  <c r="F72" i="13" l="1"/>
  <c r="F52" i="13"/>
  <c r="B19" i="7" l="1"/>
  <c r="D19" i="7"/>
  <c r="D16" i="7"/>
  <c r="D17" i="7"/>
  <c r="D18" i="7"/>
  <c r="D45" i="4" l="1"/>
  <c r="B44" i="9" l="1"/>
  <c r="C44" i="9"/>
  <c r="D44" i="9"/>
  <c r="E44" i="9"/>
  <c r="F44" i="9"/>
  <c r="G44" i="9"/>
  <c r="H44" i="9"/>
  <c r="AF28" i="9"/>
  <c r="B148" i="5" l="1"/>
  <c r="C148" i="5"/>
  <c r="D42" i="4"/>
  <c r="C46" i="4"/>
  <c r="B46" i="4"/>
  <c r="B42" i="4" l="1"/>
  <c r="C20" i="11" l="1"/>
  <c r="C19" i="11"/>
  <c r="C18" i="11"/>
  <c r="C17" i="11"/>
  <c r="D10" i="4" l="1"/>
  <c r="D8" i="4"/>
  <c r="D9" i="4"/>
  <c r="D7" i="4"/>
  <c r="D6" i="4"/>
  <c r="B20" i="11" l="1"/>
  <c r="B19" i="11"/>
  <c r="B18" i="11"/>
  <c r="B17" i="11"/>
  <c r="D17" i="11" l="1"/>
  <c r="B33" i="7"/>
  <c r="B85" i="4"/>
  <c r="D17" i="4"/>
  <c r="D18" i="4"/>
  <c r="D19" i="4"/>
  <c r="B82" i="12" l="1"/>
  <c r="C82" i="12"/>
  <c r="C74" i="12"/>
  <c r="B74" i="12"/>
  <c r="C67" i="12"/>
  <c r="C68" i="12"/>
  <c r="C66" i="12"/>
  <c r="B67" i="12"/>
  <c r="B68" i="12"/>
  <c r="B66" i="12"/>
  <c r="K83" i="11"/>
  <c r="L83" i="11"/>
  <c r="M83" i="11"/>
  <c r="J83" i="11"/>
  <c r="N83" i="11"/>
  <c r="L105" i="15"/>
  <c r="K105" i="15"/>
  <c r="J105" i="15"/>
  <c r="I105" i="15"/>
  <c r="M104" i="15"/>
  <c r="M103" i="15"/>
  <c r="M102" i="15"/>
  <c r="M101" i="15"/>
  <c r="M100" i="15"/>
  <c r="M99" i="15"/>
  <c r="M98" i="15"/>
  <c r="M97" i="15"/>
  <c r="M96" i="15"/>
  <c r="M95" i="15"/>
  <c r="M94" i="15"/>
  <c r="M93" i="15"/>
  <c r="M92" i="15"/>
  <c r="L86" i="15"/>
  <c r="K86" i="15"/>
  <c r="J86" i="15"/>
  <c r="I86" i="15"/>
  <c r="M85" i="15"/>
  <c r="M84" i="15"/>
  <c r="M83" i="15"/>
  <c r="M82" i="15"/>
  <c r="M81" i="15"/>
  <c r="M80" i="15"/>
  <c r="M79" i="15"/>
  <c r="M78" i="15"/>
  <c r="L72" i="15"/>
  <c r="K72" i="15"/>
  <c r="J72" i="15"/>
  <c r="I72" i="15"/>
  <c r="M71" i="15"/>
  <c r="M70" i="15"/>
  <c r="M69" i="15"/>
  <c r="C63" i="15"/>
  <c r="L52" i="15"/>
  <c r="K52" i="15"/>
  <c r="J52" i="15"/>
  <c r="I52" i="15"/>
  <c r="M51" i="15"/>
  <c r="M50" i="15"/>
  <c r="M49" i="15"/>
  <c r="M48" i="15"/>
  <c r="M47" i="15"/>
  <c r="M46" i="15"/>
  <c r="M45" i="15"/>
  <c r="M44" i="15"/>
  <c r="M43" i="15"/>
  <c r="M42" i="15"/>
  <c r="M41" i="15"/>
  <c r="M40" i="15"/>
  <c r="M39" i="15"/>
  <c r="L33" i="15"/>
  <c r="K33" i="15"/>
  <c r="J33" i="15"/>
  <c r="I33" i="15"/>
  <c r="M32" i="15"/>
  <c r="M31" i="15"/>
  <c r="M30" i="15"/>
  <c r="M29" i="15"/>
  <c r="M28" i="15"/>
  <c r="F33" i="15"/>
  <c r="M27" i="15"/>
  <c r="M26" i="15"/>
  <c r="M25" i="15"/>
  <c r="L19" i="15"/>
  <c r="K19" i="15"/>
  <c r="J19" i="15"/>
  <c r="I19" i="15"/>
  <c r="M18" i="15"/>
  <c r="M17" i="15"/>
  <c r="M16" i="15"/>
  <c r="M19" i="15" s="1"/>
  <c r="F19" i="15"/>
  <c r="C10" i="15"/>
  <c r="L107" i="14"/>
  <c r="K107" i="14"/>
  <c r="J107" i="14"/>
  <c r="I107" i="14"/>
  <c r="M106" i="14"/>
  <c r="M105" i="14"/>
  <c r="M104" i="14"/>
  <c r="M103" i="14"/>
  <c r="M102" i="14"/>
  <c r="M101" i="14"/>
  <c r="M100" i="14"/>
  <c r="M99" i="14"/>
  <c r="M98" i="14"/>
  <c r="M97" i="14"/>
  <c r="M96" i="14"/>
  <c r="M95" i="14"/>
  <c r="M94" i="14"/>
  <c r="L88" i="14"/>
  <c r="K88" i="14"/>
  <c r="J88" i="14"/>
  <c r="I88" i="14"/>
  <c r="M87" i="14"/>
  <c r="M86" i="14"/>
  <c r="M85" i="14"/>
  <c r="M84" i="14"/>
  <c r="M83" i="14"/>
  <c r="M82" i="14"/>
  <c r="M81" i="14"/>
  <c r="M80" i="14"/>
  <c r="L74" i="14"/>
  <c r="K74" i="14"/>
  <c r="J74" i="14"/>
  <c r="I74" i="14"/>
  <c r="M73" i="14"/>
  <c r="M72" i="14"/>
  <c r="M71" i="14"/>
  <c r="M74" i="14" s="1"/>
  <c r="F74" i="14"/>
  <c r="C64" i="14"/>
  <c r="L53" i="14"/>
  <c r="K53" i="14"/>
  <c r="J53" i="14"/>
  <c r="I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F53" i="14"/>
  <c r="M40" i="14"/>
  <c r="L34" i="14"/>
  <c r="K34" i="14"/>
  <c r="J34" i="14"/>
  <c r="I34" i="14"/>
  <c r="M33" i="14"/>
  <c r="M32" i="14"/>
  <c r="M31" i="14"/>
  <c r="M30" i="14"/>
  <c r="M29" i="14"/>
  <c r="M28" i="14"/>
  <c r="M27" i="14"/>
  <c r="M26" i="14"/>
  <c r="M34" i="14" s="1"/>
  <c r="L20" i="14"/>
  <c r="K20" i="14"/>
  <c r="J20" i="14"/>
  <c r="I20" i="14"/>
  <c r="M19" i="14"/>
  <c r="M18" i="14"/>
  <c r="M17" i="14"/>
  <c r="M20" i="14" s="1"/>
  <c r="C10" i="14"/>
  <c r="L105" i="13"/>
  <c r="K105" i="13"/>
  <c r="J105" i="13"/>
  <c r="I105" i="13"/>
  <c r="M104" i="13"/>
  <c r="M103" i="13"/>
  <c r="M102" i="13"/>
  <c r="M101" i="13"/>
  <c r="M100" i="13"/>
  <c r="M99" i="13"/>
  <c r="M98" i="13"/>
  <c r="M97" i="13"/>
  <c r="M96" i="13"/>
  <c r="M95" i="13"/>
  <c r="M94" i="13"/>
  <c r="M93" i="13"/>
  <c r="M92" i="13"/>
  <c r="L86" i="13"/>
  <c r="K86" i="13"/>
  <c r="J86" i="13"/>
  <c r="I86" i="13"/>
  <c r="M85" i="13"/>
  <c r="M84" i="13"/>
  <c r="M83" i="13"/>
  <c r="M82" i="13"/>
  <c r="M81" i="13"/>
  <c r="M80" i="13"/>
  <c r="M79" i="13"/>
  <c r="M78" i="13"/>
  <c r="M86" i="13" s="1"/>
  <c r="L72" i="13"/>
  <c r="K72" i="13"/>
  <c r="J72" i="13"/>
  <c r="I72" i="13"/>
  <c r="M71" i="13"/>
  <c r="M70" i="13"/>
  <c r="M69" i="13"/>
  <c r="M72" i="13" s="1"/>
  <c r="C63" i="13"/>
  <c r="L52" i="13"/>
  <c r="K52" i="13"/>
  <c r="J52" i="13"/>
  <c r="I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L33" i="13"/>
  <c r="K33" i="13"/>
  <c r="J33" i="13"/>
  <c r="I33" i="13"/>
  <c r="M32" i="13"/>
  <c r="F32" i="13"/>
  <c r="F33" i="13" s="1"/>
  <c r="M31" i="13"/>
  <c r="M30" i="13"/>
  <c r="M29" i="13"/>
  <c r="M28" i="13"/>
  <c r="M27" i="13"/>
  <c r="M26" i="13"/>
  <c r="M25" i="13"/>
  <c r="M33" i="13" s="1"/>
  <c r="L19" i="13"/>
  <c r="K19" i="13"/>
  <c r="J19" i="13"/>
  <c r="I19" i="13"/>
  <c r="M18" i="13"/>
  <c r="M17" i="13"/>
  <c r="M16" i="13"/>
  <c r="C10" i="13"/>
  <c r="C84" i="12"/>
  <c r="B84" i="12"/>
  <c r="C83" i="12"/>
  <c r="B83" i="12"/>
  <c r="C76" i="12"/>
  <c r="B76" i="12"/>
  <c r="C75" i="12"/>
  <c r="B75" i="12"/>
  <c r="C30" i="12"/>
  <c r="C29" i="12"/>
  <c r="C28" i="12"/>
  <c r="C27" i="12"/>
  <c r="C26" i="12"/>
  <c r="C99" i="11"/>
  <c r="B99" i="11"/>
  <c r="D98" i="11"/>
  <c r="D97" i="11"/>
  <c r="D96" i="11"/>
  <c r="D95" i="11"/>
  <c r="D94" i="11"/>
  <c r="D93" i="11"/>
  <c r="D92" i="11"/>
  <c r="D91" i="11"/>
  <c r="D90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C62" i="11"/>
  <c r="B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C42" i="11"/>
  <c r="C31" i="11"/>
  <c r="B31" i="11"/>
  <c r="D30" i="11"/>
  <c r="D29" i="11"/>
  <c r="D28" i="11"/>
  <c r="D21" i="11"/>
  <c r="D20" i="11"/>
  <c r="D19" i="11"/>
  <c r="D18" i="11"/>
  <c r="D10" i="11"/>
  <c r="D9" i="11"/>
  <c r="D8" i="11"/>
  <c r="D7" i="11"/>
  <c r="D6" i="11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N130" i="10"/>
  <c r="M130" i="10"/>
  <c r="L130" i="10"/>
  <c r="K130" i="10"/>
  <c r="J130" i="10"/>
  <c r="I130" i="10"/>
  <c r="H130" i="10"/>
  <c r="G130" i="10"/>
  <c r="F130" i="10"/>
  <c r="E130" i="10"/>
  <c r="D130" i="10"/>
  <c r="C130" i="10"/>
  <c r="B130" i="10"/>
  <c r="AF129" i="10"/>
  <c r="O129" i="10"/>
  <c r="AF128" i="10"/>
  <c r="O128" i="10"/>
  <c r="AF127" i="10"/>
  <c r="O127" i="10"/>
  <c r="AF126" i="10"/>
  <c r="O126" i="10"/>
  <c r="AF125" i="10"/>
  <c r="O125" i="10"/>
  <c r="AF124" i="10"/>
  <c r="O124" i="10"/>
  <c r="AF123" i="10"/>
  <c r="O123" i="10"/>
  <c r="AF122" i="10"/>
  <c r="O122" i="10"/>
  <c r="AF121" i="10"/>
  <c r="O121" i="10"/>
  <c r="AF120" i="10"/>
  <c r="O120" i="10"/>
  <c r="AF119" i="10"/>
  <c r="O119" i="10"/>
  <c r="AF118" i="10"/>
  <c r="O118" i="10"/>
  <c r="AF117" i="10"/>
  <c r="O117" i="10"/>
  <c r="AF116" i="10"/>
  <c r="O116" i="10"/>
  <c r="AF115" i="10"/>
  <c r="O115" i="10"/>
  <c r="AF114" i="10"/>
  <c r="O114" i="10"/>
  <c r="AF113" i="10"/>
  <c r="O113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B107" i="10"/>
  <c r="AF106" i="10"/>
  <c r="O106" i="10"/>
  <c r="AF105" i="10"/>
  <c r="O105" i="10"/>
  <c r="AF104" i="10"/>
  <c r="O104" i="10"/>
  <c r="AF103" i="10"/>
  <c r="O103" i="10"/>
  <c r="AF102" i="10"/>
  <c r="O102" i="10"/>
  <c r="AF101" i="10"/>
  <c r="O101" i="10"/>
  <c r="AF100" i="10"/>
  <c r="O100" i="10"/>
  <c r="AF99" i="10"/>
  <c r="O99" i="10"/>
  <c r="O107" i="10" s="1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S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B93" i="10"/>
  <c r="AF92" i="10"/>
  <c r="O92" i="10"/>
  <c r="AF91" i="10"/>
  <c r="O91" i="10"/>
  <c r="AF90" i="10"/>
  <c r="O90" i="10"/>
  <c r="O93" i="10" s="1"/>
  <c r="C84" i="10"/>
  <c r="B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B65" i="10"/>
  <c r="AF64" i="10"/>
  <c r="O64" i="10"/>
  <c r="AF63" i="10"/>
  <c r="O63" i="10"/>
  <c r="AF62" i="10"/>
  <c r="O62" i="10"/>
  <c r="AF61" i="10"/>
  <c r="O61" i="10"/>
  <c r="AF60" i="10"/>
  <c r="O60" i="10"/>
  <c r="AF59" i="10"/>
  <c r="O59" i="10"/>
  <c r="AF58" i="10"/>
  <c r="O58" i="10"/>
  <c r="AF57" i="10"/>
  <c r="O57" i="10"/>
  <c r="AF56" i="10"/>
  <c r="O56" i="10"/>
  <c r="AF55" i="10"/>
  <c r="O55" i="10"/>
  <c r="AF54" i="10"/>
  <c r="O54" i="10"/>
  <c r="AF53" i="10"/>
  <c r="O53" i="10"/>
  <c r="AF52" i="10"/>
  <c r="O52" i="10"/>
  <c r="AF51" i="10"/>
  <c r="O51" i="10"/>
  <c r="AF50" i="10"/>
  <c r="O50" i="10"/>
  <c r="AF49" i="10"/>
  <c r="O49" i="10"/>
  <c r="AF48" i="10"/>
  <c r="O48" i="10"/>
  <c r="AE42" i="10"/>
  <c r="AD42" i="10"/>
  <c r="AC42" i="10"/>
  <c r="AB42" i="10"/>
  <c r="AA42" i="10"/>
  <c r="Z42" i="10"/>
  <c r="Y42" i="10"/>
  <c r="X42" i="10"/>
  <c r="W42" i="10"/>
  <c r="V42" i="10"/>
  <c r="U42" i="10"/>
  <c r="T42" i="10"/>
  <c r="S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B42" i="10"/>
  <c r="AF41" i="10"/>
  <c r="O41" i="10"/>
  <c r="AF40" i="10"/>
  <c r="O40" i="10"/>
  <c r="AF39" i="10"/>
  <c r="O39" i="10"/>
  <c r="AF38" i="10"/>
  <c r="O38" i="10"/>
  <c r="AF37" i="10"/>
  <c r="O37" i="10"/>
  <c r="AF36" i="10"/>
  <c r="O36" i="10"/>
  <c r="AF35" i="10"/>
  <c r="O35" i="10"/>
  <c r="AF34" i="10"/>
  <c r="AF42" i="10" s="1"/>
  <c r="O34" i="10"/>
  <c r="AE28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B28" i="10"/>
  <c r="AF27" i="10"/>
  <c r="AF28" i="10" s="1"/>
  <c r="O27" i="10"/>
  <c r="AF26" i="10"/>
  <c r="O26" i="10"/>
  <c r="AF25" i="10"/>
  <c r="O25" i="10"/>
  <c r="C19" i="10"/>
  <c r="B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B136" i="9"/>
  <c r="AF135" i="9"/>
  <c r="O135" i="9"/>
  <c r="AF134" i="9"/>
  <c r="O134" i="9"/>
  <c r="AF133" i="9"/>
  <c r="O133" i="9"/>
  <c r="AF132" i="9"/>
  <c r="O132" i="9"/>
  <c r="AF131" i="9"/>
  <c r="O131" i="9"/>
  <c r="AF130" i="9"/>
  <c r="O130" i="9"/>
  <c r="AF129" i="9"/>
  <c r="O129" i="9"/>
  <c r="AF128" i="9"/>
  <c r="O128" i="9"/>
  <c r="AF127" i="9"/>
  <c r="O127" i="9"/>
  <c r="AF126" i="9"/>
  <c r="O126" i="9"/>
  <c r="AF125" i="9"/>
  <c r="O125" i="9"/>
  <c r="AF124" i="9"/>
  <c r="O124" i="9"/>
  <c r="AF123" i="9"/>
  <c r="O123" i="9"/>
  <c r="AF122" i="9"/>
  <c r="O122" i="9"/>
  <c r="AF121" i="9"/>
  <c r="O121" i="9"/>
  <c r="AF120" i="9"/>
  <c r="O120" i="9"/>
  <c r="AF119" i="9"/>
  <c r="O119" i="9"/>
  <c r="AE112" i="9"/>
  <c r="AD112" i="9"/>
  <c r="AC112" i="9"/>
  <c r="AB112" i="9"/>
  <c r="AA112" i="9"/>
  <c r="Z112" i="9"/>
  <c r="Y112" i="9"/>
  <c r="X112" i="9"/>
  <c r="W112" i="9"/>
  <c r="V112" i="9"/>
  <c r="U112" i="9"/>
  <c r="T112" i="9"/>
  <c r="S112" i="9"/>
  <c r="N112" i="9"/>
  <c r="M112" i="9"/>
  <c r="L112" i="9"/>
  <c r="K112" i="9"/>
  <c r="J112" i="9"/>
  <c r="I112" i="9"/>
  <c r="H112" i="9"/>
  <c r="G112" i="9"/>
  <c r="F112" i="9"/>
  <c r="E112" i="9"/>
  <c r="D112" i="9"/>
  <c r="C112" i="9"/>
  <c r="B112" i="9"/>
  <c r="AF111" i="9"/>
  <c r="O111" i="9"/>
  <c r="AF110" i="9"/>
  <c r="O110" i="9"/>
  <c r="AF109" i="9"/>
  <c r="O109" i="9"/>
  <c r="AF108" i="9"/>
  <c r="O108" i="9"/>
  <c r="AF107" i="9"/>
  <c r="O107" i="9"/>
  <c r="AF106" i="9"/>
  <c r="O106" i="9"/>
  <c r="AF105" i="9"/>
  <c r="O105" i="9"/>
  <c r="AF104" i="9"/>
  <c r="O104" i="9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N97" i="9"/>
  <c r="M97" i="9"/>
  <c r="L97" i="9"/>
  <c r="K97" i="9"/>
  <c r="J97" i="9"/>
  <c r="I97" i="9"/>
  <c r="H97" i="9"/>
  <c r="G97" i="9"/>
  <c r="F97" i="9"/>
  <c r="E97" i="9"/>
  <c r="D97" i="9"/>
  <c r="C97" i="9"/>
  <c r="B97" i="9"/>
  <c r="AF96" i="9"/>
  <c r="O96" i="9"/>
  <c r="AF95" i="9"/>
  <c r="O95" i="9"/>
  <c r="AF94" i="9"/>
  <c r="O94" i="9"/>
  <c r="C87" i="9"/>
  <c r="B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N68" i="9"/>
  <c r="M68" i="9"/>
  <c r="L68" i="9"/>
  <c r="K68" i="9"/>
  <c r="J68" i="9"/>
  <c r="I68" i="9"/>
  <c r="H68" i="9"/>
  <c r="G68" i="9"/>
  <c r="F68" i="9"/>
  <c r="E68" i="9"/>
  <c r="D68" i="9"/>
  <c r="C68" i="9"/>
  <c r="B68" i="9"/>
  <c r="AF67" i="9"/>
  <c r="O67" i="9"/>
  <c r="AF66" i="9"/>
  <c r="O66" i="9"/>
  <c r="AF65" i="9"/>
  <c r="O65" i="9"/>
  <c r="AF64" i="9"/>
  <c r="O64" i="9"/>
  <c r="AF63" i="9"/>
  <c r="O63" i="9"/>
  <c r="AF62" i="9"/>
  <c r="O62" i="9"/>
  <c r="AF61" i="9"/>
  <c r="O61" i="9"/>
  <c r="AF60" i="9"/>
  <c r="O60" i="9"/>
  <c r="AF59" i="9"/>
  <c r="O59" i="9"/>
  <c r="AF58" i="9"/>
  <c r="O58" i="9"/>
  <c r="AF57" i="9"/>
  <c r="O57" i="9"/>
  <c r="AF56" i="9"/>
  <c r="O56" i="9"/>
  <c r="AF55" i="9"/>
  <c r="O55" i="9"/>
  <c r="AF54" i="9"/>
  <c r="O54" i="9"/>
  <c r="AF53" i="9"/>
  <c r="O53" i="9"/>
  <c r="AF52" i="9"/>
  <c r="O52" i="9"/>
  <c r="AF51" i="9"/>
  <c r="O51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N44" i="9"/>
  <c r="M44" i="9"/>
  <c r="L44" i="9"/>
  <c r="K44" i="9"/>
  <c r="J44" i="9"/>
  <c r="I44" i="9"/>
  <c r="AF43" i="9"/>
  <c r="O43" i="9"/>
  <c r="AF42" i="9"/>
  <c r="O42" i="9"/>
  <c r="AF41" i="9"/>
  <c r="O41" i="9"/>
  <c r="AF40" i="9"/>
  <c r="O40" i="9"/>
  <c r="AF39" i="9"/>
  <c r="O39" i="9"/>
  <c r="AF38" i="9"/>
  <c r="O38" i="9"/>
  <c r="AF37" i="9"/>
  <c r="O37" i="9"/>
  <c r="AF36" i="9"/>
  <c r="O36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N29" i="9"/>
  <c r="M29" i="9"/>
  <c r="L29" i="9"/>
  <c r="K29" i="9"/>
  <c r="J29" i="9"/>
  <c r="I29" i="9"/>
  <c r="H29" i="9"/>
  <c r="G29" i="9"/>
  <c r="F29" i="9"/>
  <c r="E29" i="9"/>
  <c r="D29" i="9"/>
  <c r="C29" i="9"/>
  <c r="B29" i="9"/>
  <c r="O28" i="9"/>
  <c r="AF27" i="9"/>
  <c r="AF29" i="9" s="1"/>
  <c r="O27" i="9"/>
  <c r="AF26" i="9"/>
  <c r="O26" i="9"/>
  <c r="C19" i="9"/>
  <c r="B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B130" i="8"/>
  <c r="AF129" i="8"/>
  <c r="O129" i="8"/>
  <c r="AF128" i="8"/>
  <c r="O128" i="8"/>
  <c r="AF127" i="8"/>
  <c r="O127" i="8"/>
  <c r="AF126" i="8"/>
  <c r="O126" i="8"/>
  <c r="AF125" i="8"/>
  <c r="O125" i="8"/>
  <c r="AF124" i="8"/>
  <c r="O124" i="8"/>
  <c r="AF123" i="8"/>
  <c r="O123" i="8"/>
  <c r="AF122" i="8"/>
  <c r="O122" i="8"/>
  <c r="AF121" i="8"/>
  <c r="O121" i="8"/>
  <c r="AF120" i="8"/>
  <c r="O120" i="8"/>
  <c r="AF119" i="8"/>
  <c r="O119" i="8"/>
  <c r="AF118" i="8"/>
  <c r="O118" i="8"/>
  <c r="AF117" i="8"/>
  <c r="O117" i="8"/>
  <c r="AF116" i="8"/>
  <c r="O116" i="8"/>
  <c r="AF115" i="8"/>
  <c r="O115" i="8"/>
  <c r="AF114" i="8"/>
  <c r="O114" i="8"/>
  <c r="AF113" i="8"/>
  <c r="O113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B107" i="8"/>
  <c r="AF106" i="8"/>
  <c r="O106" i="8"/>
  <c r="AF105" i="8"/>
  <c r="O105" i="8"/>
  <c r="AF104" i="8"/>
  <c r="O104" i="8"/>
  <c r="AF103" i="8"/>
  <c r="O103" i="8"/>
  <c r="AF102" i="8"/>
  <c r="O102" i="8"/>
  <c r="AF101" i="8"/>
  <c r="O101" i="8"/>
  <c r="AF100" i="8"/>
  <c r="O100" i="8"/>
  <c r="AF99" i="8"/>
  <c r="AF107" i="8" s="1"/>
  <c r="O99" i="8"/>
  <c r="O107" i="8" s="1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N93" i="8"/>
  <c r="M93" i="8"/>
  <c r="L93" i="8"/>
  <c r="K93" i="8"/>
  <c r="J93" i="8"/>
  <c r="I93" i="8"/>
  <c r="H93" i="8"/>
  <c r="G93" i="8"/>
  <c r="F93" i="8"/>
  <c r="E93" i="8"/>
  <c r="D93" i="8"/>
  <c r="C93" i="8"/>
  <c r="B93" i="8"/>
  <c r="AF92" i="8"/>
  <c r="O92" i="8"/>
  <c r="AF91" i="8"/>
  <c r="O91" i="8"/>
  <c r="AF90" i="8"/>
  <c r="AF93" i="8" s="1"/>
  <c r="O90" i="8"/>
  <c r="O93" i="8" s="1"/>
  <c r="C84" i="8"/>
  <c r="B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B65" i="8"/>
  <c r="AF64" i="8"/>
  <c r="AF63" i="8"/>
  <c r="AF62" i="8"/>
  <c r="AF61" i="8"/>
  <c r="AF60" i="8"/>
  <c r="AF59" i="8"/>
  <c r="AF58" i="8"/>
  <c r="AF57" i="8"/>
  <c r="AF56" i="8"/>
  <c r="AF55" i="8"/>
  <c r="AF54" i="8"/>
  <c r="AF53" i="8"/>
  <c r="AF52" i="8"/>
  <c r="AF51" i="8"/>
  <c r="AF50" i="8"/>
  <c r="AF49" i="8"/>
  <c r="AF48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N42" i="8"/>
  <c r="M42" i="8"/>
  <c r="L42" i="8"/>
  <c r="K42" i="8"/>
  <c r="J42" i="8"/>
  <c r="I42" i="8"/>
  <c r="H42" i="8"/>
  <c r="G42" i="8"/>
  <c r="F42" i="8"/>
  <c r="E42" i="8"/>
  <c r="D42" i="8"/>
  <c r="C42" i="8"/>
  <c r="B42" i="8"/>
  <c r="AF41" i="8"/>
  <c r="O41" i="8"/>
  <c r="AF40" i="8"/>
  <c r="O40" i="8"/>
  <c r="AF39" i="8"/>
  <c r="O39" i="8"/>
  <c r="AF38" i="8"/>
  <c r="O38" i="8"/>
  <c r="AF37" i="8"/>
  <c r="O37" i="8"/>
  <c r="AF36" i="8"/>
  <c r="O36" i="8"/>
  <c r="AF35" i="8"/>
  <c r="O35" i="8"/>
  <c r="AF34" i="8"/>
  <c r="O34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N28" i="8"/>
  <c r="M28" i="8"/>
  <c r="L28" i="8"/>
  <c r="K28" i="8"/>
  <c r="J28" i="8"/>
  <c r="I28" i="8"/>
  <c r="H28" i="8"/>
  <c r="G28" i="8"/>
  <c r="F28" i="8"/>
  <c r="E28" i="8"/>
  <c r="D28" i="8"/>
  <c r="C28" i="8"/>
  <c r="B28" i="8"/>
  <c r="AF27" i="8"/>
  <c r="O27" i="8"/>
  <c r="AF26" i="8"/>
  <c r="O26" i="8"/>
  <c r="AF25" i="8"/>
  <c r="O25" i="8"/>
  <c r="C19" i="8"/>
  <c r="B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H159" i="7"/>
  <c r="G159" i="7"/>
  <c r="C159" i="7"/>
  <c r="B159" i="7"/>
  <c r="I158" i="7"/>
  <c r="D158" i="7"/>
  <c r="I157" i="7"/>
  <c r="D157" i="7"/>
  <c r="I156" i="7"/>
  <c r="D156" i="7"/>
  <c r="I155" i="7"/>
  <c r="D155" i="7"/>
  <c r="I154" i="7"/>
  <c r="D154" i="7"/>
  <c r="I153" i="7"/>
  <c r="D153" i="7"/>
  <c r="I152" i="7"/>
  <c r="D152" i="7"/>
  <c r="I151" i="7"/>
  <c r="D151" i="7"/>
  <c r="I150" i="7"/>
  <c r="D150" i="7"/>
  <c r="H143" i="7"/>
  <c r="G143" i="7"/>
  <c r="C143" i="7"/>
  <c r="B143" i="7"/>
  <c r="I142" i="7"/>
  <c r="D142" i="7"/>
  <c r="I141" i="7"/>
  <c r="D141" i="7"/>
  <c r="I140" i="7"/>
  <c r="D140" i="7"/>
  <c r="I139" i="7"/>
  <c r="D139" i="7"/>
  <c r="I138" i="7"/>
  <c r="D138" i="7"/>
  <c r="I137" i="7"/>
  <c r="D137" i="7"/>
  <c r="I136" i="7"/>
  <c r="D136" i="7"/>
  <c r="I135" i="7"/>
  <c r="D135" i="7"/>
  <c r="I134" i="7"/>
  <c r="D134" i="7"/>
  <c r="H127" i="7"/>
  <c r="G127" i="7"/>
  <c r="C127" i="7"/>
  <c r="B127" i="7"/>
  <c r="I126" i="7"/>
  <c r="D126" i="7"/>
  <c r="I125" i="7"/>
  <c r="D125" i="7"/>
  <c r="I124" i="7"/>
  <c r="D124" i="7"/>
  <c r="I123" i="7"/>
  <c r="D123" i="7"/>
  <c r="I122" i="7"/>
  <c r="D122" i="7"/>
  <c r="I121" i="7"/>
  <c r="D121" i="7"/>
  <c r="I120" i="7"/>
  <c r="D120" i="7"/>
  <c r="I119" i="7"/>
  <c r="D119" i="7"/>
  <c r="I118" i="7"/>
  <c r="D118" i="7"/>
  <c r="H112" i="7"/>
  <c r="G112" i="7"/>
  <c r="C112" i="7"/>
  <c r="B112" i="7"/>
  <c r="I111" i="7"/>
  <c r="D111" i="7"/>
  <c r="I110" i="7"/>
  <c r="D110" i="7"/>
  <c r="I109" i="7"/>
  <c r="D109" i="7"/>
  <c r="I108" i="7"/>
  <c r="D108" i="7"/>
  <c r="I107" i="7"/>
  <c r="D107" i="7"/>
  <c r="I106" i="7"/>
  <c r="D106" i="7"/>
  <c r="I105" i="7"/>
  <c r="D105" i="7"/>
  <c r="I104" i="7"/>
  <c r="D104" i="7"/>
  <c r="I103" i="7"/>
  <c r="D103" i="7"/>
  <c r="I102" i="7"/>
  <c r="D102" i="7"/>
  <c r="I101" i="7"/>
  <c r="D101" i="7"/>
  <c r="I100" i="7"/>
  <c r="D100" i="7"/>
  <c r="I99" i="7"/>
  <c r="D99" i="7"/>
  <c r="I98" i="7"/>
  <c r="D98" i="7"/>
  <c r="I97" i="7"/>
  <c r="D97" i="7"/>
  <c r="I96" i="7"/>
  <c r="D96" i="7"/>
  <c r="I95" i="7"/>
  <c r="D95" i="7"/>
  <c r="H89" i="7"/>
  <c r="G89" i="7"/>
  <c r="C89" i="7"/>
  <c r="B89" i="7"/>
  <c r="I88" i="7"/>
  <c r="D88" i="7"/>
  <c r="I87" i="7"/>
  <c r="D87" i="7"/>
  <c r="I86" i="7"/>
  <c r="D86" i="7"/>
  <c r="I85" i="7"/>
  <c r="D85" i="7"/>
  <c r="I84" i="7"/>
  <c r="D84" i="7"/>
  <c r="I83" i="7"/>
  <c r="D83" i="7"/>
  <c r="I82" i="7"/>
  <c r="D82" i="7"/>
  <c r="I81" i="7"/>
  <c r="D81" i="7"/>
  <c r="I80" i="7"/>
  <c r="D80" i="7"/>
  <c r="I79" i="7"/>
  <c r="D79" i="7"/>
  <c r="I78" i="7"/>
  <c r="D78" i="7"/>
  <c r="I77" i="7"/>
  <c r="D77" i="7"/>
  <c r="I76" i="7"/>
  <c r="D76" i="7"/>
  <c r="I75" i="7"/>
  <c r="D75" i="7"/>
  <c r="I74" i="7"/>
  <c r="D74" i="7"/>
  <c r="I73" i="7"/>
  <c r="D73" i="7"/>
  <c r="I72" i="7"/>
  <c r="D72" i="7"/>
  <c r="H66" i="7"/>
  <c r="G66" i="7"/>
  <c r="C66" i="7"/>
  <c r="B66" i="7"/>
  <c r="I65" i="7"/>
  <c r="D65" i="7"/>
  <c r="I64" i="7"/>
  <c r="D64" i="7"/>
  <c r="I63" i="7"/>
  <c r="D63" i="7"/>
  <c r="I62" i="7"/>
  <c r="D62" i="7"/>
  <c r="I61" i="7"/>
  <c r="D61" i="7"/>
  <c r="I60" i="7"/>
  <c r="D60" i="7"/>
  <c r="I59" i="7"/>
  <c r="D59" i="7"/>
  <c r="I58" i="7"/>
  <c r="D58" i="7"/>
  <c r="I57" i="7"/>
  <c r="D57" i="7"/>
  <c r="I56" i="7"/>
  <c r="D56" i="7"/>
  <c r="I55" i="7"/>
  <c r="D55" i="7"/>
  <c r="I54" i="7"/>
  <c r="D54" i="7"/>
  <c r="I53" i="7"/>
  <c r="D53" i="7"/>
  <c r="I52" i="7"/>
  <c r="D52" i="7"/>
  <c r="I51" i="7"/>
  <c r="D51" i="7"/>
  <c r="I50" i="7"/>
  <c r="D50" i="7"/>
  <c r="I49" i="7"/>
  <c r="D49" i="7"/>
  <c r="H43" i="7"/>
  <c r="C43" i="7"/>
  <c r="H33" i="7"/>
  <c r="G33" i="7"/>
  <c r="C33" i="7"/>
  <c r="I32" i="7"/>
  <c r="D32" i="7"/>
  <c r="I31" i="7"/>
  <c r="D31" i="7"/>
  <c r="I30" i="7"/>
  <c r="D30" i="7"/>
  <c r="I29" i="7"/>
  <c r="D29" i="7"/>
  <c r="I28" i="7"/>
  <c r="D28" i="7"/>
  <c r="I27" i="7"/>
  <c r="D27" i="7"/>
  <c r="I26" i="7"/>
  <c r="D26" i="7"/>
  <c r="I25" i="7"/>
  <c r="D25" i="7"/>
  <c r="H19" i="7"/>
  <c r="G19" i="7"/>
  <c r="C19" i="7"/>
  <c r="I18" i="7"/>
  <c r="I17" i="7"/>
  <c r="I16" i="7"/>
  <c r="I10" i="7"/>
  <c r="D10" i="7"/>
  <c r="I9" i="7"/>
  <c r="D9" i="7"/>
  <c r="I8" i="7"/>
  <c r="D8" i="7"/>
  <c r="I7" i="7"/>
  <c r="D7" i="7"/>
  <c r="I6" i="7"/>
  <c r="D6" i="7"/>
  <c r="H159" i="6"/>
  <c r="G159" i="6"/>
  <c r="C159" i="6"/>
  <c r="B159" i="6"/>
  <c r="I158" i="6"/>
  <c r="D158" i="6"/>
  <c r="I157" i="6"/>
  <c r="D157" i="6"/>
  <c r="I156" i="6"/>
  <c r="D156" i="6"/>
  <c r="I155" i="6"/>
  <c r="D155" i="6"/>
  <c r="I154" i="6"/>
  <c r="D154" i="6"/>
  <c r="I153" i="6"/>
  <c r="D153" i="6"/>
  <c r="I152" i="6"/>
  <c r="D152" i="6"/>
  <c r="I151" i="6"/>
  <c r="D151" i="6"/>
  <c r="I150" i="6"/>
  <c r="D150" i="6"/>
  <c r="H143" i="6"/>
  <c r="G143" i="6"/>
  <c r="C143" i="6"/>
  <c r="B143" i="6"/>
  <c r="I142" i="6"/>
  <c r="D142" i="6"/>
  <c r="I141" i="6"/>
  <c r="D141" i="6"/>
  <c r="I140" i="6"/>
  <c r="D140" i="6"/>
  <c r="I139" i="6"/>
  <c r="D139" i="6"/>
  <c r="I138" i="6"/>
  <c r="D138" i="6"/>
  <c r="I137" i="6"/>
  <c r="D137" i="6"/>
  <c r="I136" i="6"/>
  <c r="D136" i="6"/>
  <c r="I135" i="6"/>
  <c r="D135" i="6"/>
  <c r="I134" i="6"/>
  <c r="D134" i="6"/>
  <c r="H128" i="6"/>
  <c r="G128" i="6"/>
  <c r="C128" i="6"/>
  <c r="B128" i="6"/>
  <c r="I127" i="6"/>
  <c r="D127" i="6"/>
  <c r="I126" i="6"/>
  <c r="D126" i="6"/>
  <c r="I125" i="6"/>
  <c r="D125" i="6"/>
  <c r="I124" i="6"/>
  <c r="D124" i="6"/>
  <c r="I123" i="6"/>
  <c r="D123" i="6"/>
  <c r="I122" i="6"/>
  <c r="D122" i="6"/>
  <c r="I121" i="6"/>
  <c r="D121" i="6"/>
  <c r="I120" i="6"/>
  <c r="D120" i="6"/>
  <c r="I119" i="6"/>
  <c r="D119" i="6"/>
  <c r="H113" i="6"/>
  <c r="G113" i="6"/>
  <c r="C113" i="6"/>
  <c r="B113" i="6"/>
  <c r="I112" i="6"/>
  <c r="D112" i="6"/>
  <c r="I111" i="6"/>
  <c r="D111" i="6"/>
  <c r="I110" i="6"/>
  <c r="D110" i="6"/>
  <c r="I109" i="6"/>
  <c r="D109" i="6"/>
  <c r="I108" i="6"/>
  <c r="D108" i="6"/>
  <c r="I107" i="6"/>
  <c r="D107" i="6"/>
  <c r="I106" i="6"/>
  <c r="D106" i="6"/>
  <c r="I105" i="6"/>
  <c r="D105" i="6"/>
  <c r="I104" i="6"/>
  <c r="D104" i="6"/>
  <c r="I103" i="6"/>
  <c r="D103" i="6"/>
  <c r="I102" i="6"/>
  <c r="D102" i="6"/>
  <c r="I101" i="6"/>
  <c r="D101" i="6"/>
  <c r="I100" i="6"/>
  <c r="D100" i="6"/>
  <c r="I99" i="6"/>
  <c r="D99" i="6"/>
  <c r="I98" i="6"/>
  <c r="D98" i="6"/>
  <c r="I97" i="6"/>
  <c r="D97" i="6"/>
  <c r="I96" i="6"/>
  <c r="D96" i="6"/>
  <c r="H90" i="6"/>
  <c r="G90" i="6"/>
  <c r="C90" i="6"/>
  <c r="B90" i="6"/>
  <c r="I89" i="6"/>
  <c r="D89" i="6"/>
  <c r="I88" i="6"/>
  <c r="D88" i="6"/>
  <c r="I87" i="6"/>
  <c r="D87" i="6"/>
  <c r="I86" i="6"/>
  <c r="D86" i="6"/>
  <c r="I85" i="6"/>
  <c r="D85" i="6"/>
  <c r="I84" i="6"/>
  <c r="D84" i="6"/>
  <c r="I83" i="6"/>
  <c r="D83" i="6"/>
  <c r="I82" i="6"/>
  <c r="D82" i="6"/>
  <c r="I81" i="6"/>
  <c r="D81" i="6"/>
  <c r="I80" i="6"/>
  <c r="D80" i="6"/>
  <c r="I79" i="6"/>
  <c r="D79" i="6"/>
  <c r="I78" i="6"/>
  <c r="D78" i="6"/>
  <c r="I77" i="6"/>
  <c r="D77" i="6"/>
  <c r="I76" i="6"/>
  <c r="D76" i="6"/>
  <c r="I75" i="6"/>
  <c r="D75" i="6"/>
  <c r="I74" i="6"/>
  <c r="D74" i="6"/>
  <c r="I73" i="6"/>
  <c r="D73" i="6"/>
  <c r="H67" i="6"/>
  <c r="G67" i="6"/>
  <c r="C67" i="6"/>
  <c r="B67" i="6"/>
  <c r="I66" i="6"/>
  <c r="D66" i="6"/>
  <c r="I65" i="6"/>
  <c r="D65" i="6"/>
  <c r="I64" i="6"/>
  <c r="D64" i="6"/>
  <c r="I63" i="6"/>
  <c r="D63" i="6"/>
  <c r="I62" i="6"/>
  <c r="D62" i="6"/>
  <c r="I61" i="6"/>
  <c r="D61" i="6"/>
  <c r="I60" i="6"/>
  <c r="D60" i="6"/>
  <c r="I59" i="6"/>
  <c r="D59" i="6"/>
  <c r="I58" i="6"/>
  <c r="D58" i="6"/>
  <c r="I57" i="6"/>
  <c r="D57" i="6"/>
  <c r="I56" i="6"/>
  <c r="D56" i="6"/>
  <c r="I55" i="6"/>
  <c r="D55" i="6"/>
  <c r="I54" i="6"/>
  <c r="D54" i="6"/>
  <c r="I53" i="6"/>
  <c r="D53" i="6"/>
  <c r="I52" i="6"/>
  <c r="D52" i="6"/>
  <c r="I51" i="6"/>
  <c r="D51" i="6"/>
  <c r="I50" i="6"/>
  <c r="D50" i="6"/>
  <c r="H43" i="6"/>
  <c r="C43" i="6"/>
  <c r="H33" i="6"/>
  <c r="G33" i="6"/>
  <c r="C33" i="6"/>
  <c r="B33" i="6"/>
  <c r="I32" i="6"/>
  <c r="D32" i="6"/>
  <c r="I31" i="6"/>
  <c r="D31" i="6"/>
  <c r="I30" i="6"/>
  <c r="D30" i="6"/>
  <c r="I29" i="6"/>
  <c r="D29" i="6"/>
  <c r="I28" i="6"/>
  <c r="D28" i="6"/>
  <c r="I27" i="6"/>
  <c r="D27" i="6"/>
  <c r="I26" i="6"/>
  <c r="D26" i="6"/>
  <c r="I25" i="6"/>
  <c r="D25" i="6"/>
  <c r="H19" i="6"/>
  <c r="G19" i="6"/>
  <c r="C19" i="6"/>
  <c r="B19" i="6"/>
  <c r="I18" i="6"/>
  <c r="D18" i="6"/>
  <c r="I17" i="6"/>
  <c r="D17" i="6"/>
  <c r="I16" i="6"/>
  <c r="D16" i="6"/>
  <c r="I10" i="6"/>
  <c r="D30" i="12" s="1"/>
  <c r="D10" i="6"/>
  <c r="I9" i="6"/>
  <c r="D29" i="12" s="1"/>
  <c r="D9" i="6"/>
  <c r="I8" i="6"/>
  <c r="D28" i="12" s="1"/>
  <c r="D8" i="6"/>
  <c r="I7" i="6"/>
  <c r="D27" i="12" s="1"/>
  <c r="D7" i="6"/>
  <c r="I6" i="6"/>
  <c r="D26" i="12" s="1"/>
  <c r="D6" i="6"/>
  <c r="H193" i="5"/>
  <c r="G193" i="5"/>
  <c r="C193" i="5"/>
  <c r="B193" i="5"/>
  <c r="I192" i="5"/>
  <c r="D192" i="5"/>
  <c r="I191" i="5"/>
  <c r="D191" i="5"/>
  <c r="I190" i="5"/>
  <c r="D190" i="5"/>
  <c r="I189" i="5"/>
  <c r="D189" i="5"/>
  <c r="I188" i="5"/>
  <c r="D188" i="5"/>
  <c r="I187" i="5"/>
  <c r="D187" i="5"/>
  <c r="I186" i="5"/>
  <c r="D186" i="5"/>
  <c r="I185" i="5"/>
  <c r="D185" i="5"/>
  <c r="I184" i="5"/>
  <c r="D184" i="5"/>
  <c r="H178" i="5"/>
  <c r="G178" i="5"/>
  <c r="C178" i="5"/>
  <c r="B178" i="5"/>
  <c r="I177" i="5"/>
  <c r="D177" i="5"/>
  <c r="I176" i="5"/>
  <c r="D176" i="5"/>
  <c r="I175" i="5"/>
  <c r="D175" i="5"/>
  <c r="I174" i="5"/>
  <c r="D174" i="5"/>
  <c r="I173" i="5"/>
  <c r="D173" i="5"/>
  <c r="I172" i="5"/>
  <c r="D172" i="5"/>
  <c r="I171" i="5"/>
  <c r="D171" i="5"/>
  <c r="I170" i="5"/>
  <c r="D170" i="5"/>
  <c r="I169" i="5"/>
  <c r="D169" i="5"/>
  <c r="H163" i="5"/>
  <c r="G163" i="5"/>
  <c r="C163" i="5"/>
  <c r="B163" i="5"/>
  <c r="I162" i="5"/>
  <c r="D162" i="5"/>
  <c r="I161" i="5"/>
  <c r="D161" i="5"/>
  <c r="I160" i="5"/>
  <c r="D160" i="5"/>
  <c r="I159" i="5"/>
  <c r="D159" i="5"/>
  <c r="I158" i="5"/>
  <c r="D158" i="5"/>
  <c r="I157" i="5"/>
  <c r="D157" i="5"/>
  <c r="I156" i="5"/>
  <c r="D156" i="5"/>
  <c r="I155" i="5"/>
  <c r="D155" i="5"/>
  <c r="I154" i="5"/>
  <c r="D154" i="5"/>
  <c r="H148" i="5"/>
  <c r="G148" i="5"/>
  <c r="I147" i="5"/>
  <c r="D147" i="5"/>
  <c r="I146" i="5"/>
  <c r="D146" i="5"/>
  <c r="I145" i="5"/>
  <c r="D145" i="5"/>
  <c r="I144" i="5"/>
  <c r="D144" i="5"/>
  <c r="I143" i="5"/>
  <c r="D143" i="5"/>
  <c r="I142" i="5"/>
  <c r="D142" i="5"/>
  <c r="I141" i="5"/>
  <c r="D141" i="5"/>
  <c r="I140" i="5"/>
  <c r="D140" i="5"/>
  <c r="I139" i="5"/>
  <c r="D139" i="5"/>
  <c r="I138" i="5"/>
  <c r="D138" i="5"/>
  <c r="I137" i="5"/>
  <c r="D137" i="5"/>
  <c r="I136" i="5"/>
  <c r="D136" i="5"/>
  <c r="I135" i="5"/>
  <c r="D135" i="5"/>
  <c r="I134" i="5"/>
  <c r="D134" i="5"/>
  <c r="I133" i="5"/>
  <c r="D133" i="5"/>
  <c r="I132" i="5"/>
  <c r="D132" i="5"/>
  <c r="I131" i="5"/>
  <c r="D131" i="5"/>
  <c r="H125" i="5"/>
  <c r="G125" i="5"/>
  <c r="C125" i="5"/>
  <c r="B125" i="5"/>
  <c r="I124" i="5"/>
  <c r="D124" i="5"/>
  <c r="I123" i="5"/>
  <c r="D123" i="5"/>
  <c r="I122" i="5"/>
  <c r="D122" i="5"/>
  <c r="I121" i="5"/>
  <c r="D121" i="5"/>
  <c r="I120" i="5"/>
  <c r="D120" i="5"/>
  <c r="I119" i="5"/>
  <c r="D119" i="5"/>
  <c r="I118" i="5"/>
  <c r="D118" i="5"/>
  <c r="I117" i="5"/>
  <c r="D117" i="5"/>
  <c r="I116" i="5"/>
  <c r="D116" i="5"/>
  <c r="I115" i="5"/>
  <c r="D115" i="5"/>
  <c r="I114" i="5"/>
  <c r="D114" i="5"/>
  <c r="I113" i="5"/>
  <c r="D113" i="5"/>
  <c r="I112" i="5"/>
  <c r="D112" i="5"/>
  <c r="I111" i="5"/>
  <c r="D111" i="5"/>
  <c r="I110" i="5"/>
  <c r="D110" i="5"/>
  <c r="I109" i="5"/>
  <c r="D109" i="5"/>
  <c r="I108" i="5"/>
  <c r="D108" i="5"/>
  <c r="H102" i="5"/>
  <c r="G102" i="5"/>
  <c r="C102" i="5"/>
  <c r="B102" i="5"/>
  <c r="I101" i="5"/>
  <c r="D101" i="5"/>
  <c r="I100" i="5"/>
  <c r="D100" i="5"/>
  <c r="I99" i="5"/>
  <c r="D99" i="5"/>
  <c r="I98" i="5"/>
  <c r="D98" i="5"/>
  <c r="I97" i="5"/>
  <c r="D97" i="5"/>
  <c r="I96" i="5"/>
  <c r="D96" i="5"/>
  <c r="I95" i="5"/>
  <c r="D95" i="5"/>
  <c r="I94" i="5"/>
  <c r="D94" i="5"/>
  <c r="I93" i="5"/>
  <c r="D93" i="5"/>
  <c r="I92" i="5"/>
  <c r="D92" i="5"/>
  <c r="I91" i="5"/>
  <c r="D91" i="5"/>
  <c r="I90" i="5"/>
  <c r="D90" i="5"/>
  <c r="I89" i="5"/>
  <c r="D89" i="5"/>
  <c r="I88" i="5"/>
  <c r="D88" i="5"/>
  <c r="I87" i="5"/>
  <c r="D87" i="5"/>
  <c r="I86" i="5"/>
  <c r="D86" i="5"/>
  <c r="I85" i="5"/>
  <c r="D85" i="5"/>
  <c r="H79" i="5"/>
  <c r="G79" i="5"/>
  <c r="C79" i="5"/>
  <c r="B79" i="5"/>
  <c r="I78" i="5"/>
  <c r="D78" i="5"/>
  <c r="I77" i="5"/>
  <c r="D77" i="5"/>
  <c r="I76" i="5"/>
  <c r="D76" i="5"/>
  <c r="I75" i="5"/>
  <c r="D75" i="5"/>
  <c r="I74" i="5"/>
  <c r="D74" i="5"/>
  <c r="I73" i="5"/>
  <c r="I79" i="5" s="1"/>
  <c r="D73" i="5"/>
  <c r="H67" i="5"/>
  <c r="C67" i="5"/>
  <c r="H57" i="5"/>
  <c r="G57" i="5"/>
  <c r="C57" i="5"/>
  <c r="B57" i="5"/>
  <c r="I56" i="5"/>
  <c r="D56" i="5"/>
  <c r="I55" i="5"/>
  <c r="D55" i="5"/>
  <c r="I54" i="5"/>
  <c r="D54" i="5"/>
  <c r="I53" i="5"/>
  <c r="D53" i="5"/>
  <c r="I52" i="5"/>
  <c r="D52" i="5"/>
  <c r="I51" i="5"/>
  <c r="D51" i="5"/>
  <c r="I50" i="5"/>
  <c r="D50" i="5"/>
  <c r="I49" i="5"/>
  <c r="D49" i="5"/>
  <c r="H43" i="5"/>
  <c r="G43" i="5"/>
  <c r="C43" i="5"/>
  <c r="B43" i="5"/>
  <c r="I42" i="5"/>
  <c r="D42" i="5"/>
  <c r="I41" i="5"/>
  <c r="D41" i="5"/>
  <c r="I40" i="5"/>
  <c r="I43" i="5" s="1"/>
  <c r="D40" i="5"/>
  <c r="D43" i="5" s="1"/>
  <c r="I34" i="5"/>
  <c r="D34" i="5"/>
  <c r="I33" i="5"/>
  <c r="D33" i="5"/>
  <c r="I32" i="5"/>
  <c r="D32" i="5"/>
  <c r="I31" i="5"/>
  <c r="D31" i="5"/>
  <c r="I30" i="5"/>
  <c r="D30" i="5"/>
  <c r="B21" i="5"/>
  <c r="D20" i="5"/>
  <c r="D19" i="5"/>
  <c r="D18" i="5"/>
  <c r="C12" i="5"/>
  <c r="B12" i="5"/>
  <c r="D11" i="5"/>
  <c r="D10" i="5"/>
  <c r="D9" i="5"/>
  <c r="D8" i="5"/>
  <c r="D7" i="5"/>
  <c r="K126" i="4"/>
  <c r="J126" i="4"/>
  <c r="I126" i="4"/>
  <c r="E126" i="4"/>
  <c r="D126" i="4"/>
  <c r="C126" i="4"/>
  <c r="B126" i="4"/>
  <c r="L125" i="4"/>
  <c r="F125" i="4"/>
  <c r="L124" i="4"/>
  <c r="F124" i="4"/>
  <c r="L123" i="4"/>
  <c r="F123" i="4"/>
  <c r="L122" i="4"/>
  <c r="F122" i="4"/>
  <c r="L121" i="4"/>
  <c r="F121" i="4"/>
  <c r="L120" i="4"/>
  <c r="F120" i="4"/>
  <c r="L119" i="4"/>
  <c r="F119" i="4"/>
  <c r="L118" i="4"/>
  <c r="F118" i="4"/>
  <c r="L117" i="4"/>
  <c r="F117" i="4"/>
  <c r="L116" i="4"/>
  <c r="F116" i="4"/>
  <c r="D110" i="4"/>
  <c r="D109" i="4"/>
  <c r="D108" i="4"/>
  <c r="D107" i="4"/>
  <c r="D106" i="4"/>
  <c r="C100" i="4"/>
  <c r="B100" i="4"/>
  <c r="D99" i="4"/>
  <c r="D98" i="4"/>
  <c r="D97" i="4"/>
  <c r="D96" i="4"/>
  <c r="D95" i="4"/>
  <c r="D94" i="4"/>
  <c r="D93" i="4"/>
  <c r="D92" i="4"/>
  <c r="D91" i="4"/>
  <c r="C85" i="4"/>
  <c r="D85" i="4"/>
  <c r="D84" i="4"/>
  <c r="D83" i="4"/>
  <c r="D82" i="4"/>
  <c r="D81" i="4"/>
  <c r="D80" i="4"/>
  <c r="D79" i="4"/>
  <c r="D78" i="4"/>
  <c r="D77" i="4"/>
  <c r="D76" i="4"/>
  <c r="D75" i="4"/>
  <c r="C69" i="4"/>
  <c r="B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44" i="4"/>
  <c r="D43" i="4"/>
  <c r="D46" i="4" s="1"/>
  <c r="D41" i="4"/>
  <c r="D40" i="4"/>
  <c r="C34" i="4"/>
  <c r="B34" i="4"/>
  <c r="D33" i="4"/>
  <c r="D32" i="4"/>
  <c r="D31" i="4"/>
  <c r="D30" i="4"/>
  <c r="D29" i="4"/>
  <c r="D28" i="4"/>
  <c r="D27" i="4"/>
  <c r="D26" i="4"/>
  <c r="C20" i="4"/>
  <c r="B20" i="4"/>
  <c r="D16" i="4"/>
  <c r="D20" i="4" s="1"/>
  <c r="M52" i="15" l="1"/>
  <c r="F88" i="14"/>
  <c r="M19" i="13"/>
  <c r="AF93" i="10"/>
  <c r="AF97" i="9"/>
  <c r="I19" i="7"/>
  <c r="D19" i="6"/>
  <c r="M105" i="15"/>
  <c r="M86" i="15"/>
  <c r="M72" i="15"/>
  <c r="M33" i="15"/>
  <c r="M107" i="14"/>
  <c r="M88" i="14"/>
  <c r="M53" i="14"/>
  <c r="M105" i="13"/>
  <c r="M52" i="13"/>
  <c r="AF130" i="10"/>
  <c r="AF107" i="10"/>
  <c r="AF130" i="8"/>
  <c r="I193" i="5"/>
  <c r="I178" i="5"/>
  <c r="I125" i="5"/>
  <c r="I143" i="7"/>
  <c r="AF65" i="10"/>
  <c r="AF136" i="9"/>
  <c r="AF112" i="9"/>
  <c r="O112" i="9"/>
  <c r="O97" i="9"/>
  <c r="AF68" i="9"/>
  <c r="AF44" i="9"/>
  <c r="AF65" i="8"/>
  <c r="AF42" i="8"/>
  <c r="O42" i="8"/>
  <c r="AF28" i="8"/>
  <c r="D19" i="10"/>
  <c r="D19" i="9"/>
  <c r="D143" i="7"/>
  <c r="D33" i="7"/>
  <c r="I159" i="6"/>
  <c r="I90" i="6"/>
  <c r="D128" i="6"/>
  <c r="D67" i="6"/>
  <c r="D193" i="5"/>
  <c r="D125" i="5"/>
  <c r="D79" i="5"/>
  <c r="D31" i="11"/>
  <c r="F126" i="4"/>
  <c r="F105" i="15"/>
  <c r="F86" i="15"/>
  <c r="F72" i="15"/>
  <c r="F52" i="15"/>
  <c r="F107" i="14"/>
  <c r="F34" i="14"/>
  <c r="F20" i="14"/>
  <c r="F105" i="13"/>
  <c r="F86" i="13"/>
  <c r="D99" i="11"/>
  <c r="D62" i="11"/>
  <c r="O130" i="10"/>
  <c r="D84" i="10"/>
  <c r="O65" i="10"/>
  <c r="O42" i="10"/>
  <c r="O28" i="10"/>
  <c r="O136" i="9"/>
  <c r="D87" i="9"/>
  <c r="O68" i="9"/>
  <c r="O44" i="9"/>
  <c r="O29" i="9"/>
  <c r="O130" i="8"/>
  <c r="D84" i="8"/>
  <c r="O28" i="8"/>
  <c r="D19" i="8"/>
  <c r="I159" i="7"/>
  <c r="D159" i="7"/>
  <c r="I127" i="7"/>
  <c r="D127" i="7"/>
  <c r="I112" i="7"/>
  <c r="D112" i="7"/>
  <c r="I89" i="7"/>
  <c r="D89" i="7"/>
  <c r="I66" i="7"/>
  <c r="D66" i="7"/>
  <c r="I33" i="7"/>
  <c r="D159" i="6"/>
  <c r="I143" i="6"/>
  <c r="D143" i="6"/>
  <c r="I128" i="6"/>
  <c r="I113" i="6"/>
  <c r="D113" i="6"/>
  <c r="D90" i="6"/>
  <c r="I67" i="6"/>
  <c r="I33" i="6"/>
  <c r="D33" i="6"/>
  <c r="I19" i="6"/>
  <c r="D178" i="5"/>
  <c r="I163" i="5"/>
  <c r="D163" i="5"/>
  <c r="I148" i="5"/>
  <c r="D148" i="5"/>
  <c r="I102" i="5"/>
  <c r="D102" i="5"/>
  <c r="I57" i="5"/>
  <c r="D57" i="5"/>
  <c r="D100" i="4"/>
  <c r="D69" i="4"/>
  <c r="L126" i="4"/>
  <c r="D34" i="4"/>
</calcChain>
</file>

<file path=xl/sharedStrings.xml><?xml version="1.0" encoding="utf-8"?>
<sst xmlns="http://schemas.openxmlformats.org/spreadsheetml/2006/main" count="3769" uniqueCount="823">
  <si>
    <t>Introducción</t>
  </si>
  <si>
    <t>Esta publicación es un trabajo conjunto entre la Comisión de Medicina Preventiva e invalidez (COMPIN), el Fondo Nacional de Salud (FONASA), la Superintendencia de Salud y la Superintendencia de Seguridad Social (SUSESO).
 A continuación se presentan las principales estadísticas de licencias médicas y subsibio por incapacidad laboral (SIL) del año 2024, tales como: cotizantes a los seguros de salud, número de licencias médicas, principales patologías asociadas a las licencias médicas, gasto en SIL y número de licencias médicas por tipo de sector (privado y público)*. Las cifras se desagregan por sexo, tramo de edad, tipo de cotizante, región, tipo de trabajador, entre otras.</t>
  </si>
  <si>
    <t>ÍNDICE DE CUADROS</t>
  </si>
  <si>
    <t>CUADROS N° 1: COTIZANTES CON DERECHO A LICENCIA MÉDICA</t>
  </si>
  <si>
    <t>CUADROS N° 2: LICENCIAS MÉDICAS EMITIDAS Y DÍAS OTORGADOS</t>
  </si>
  <si>
    <t>CUADROS N° 3: LICENCIAS MÉDICAS AUTORIZADAS Y DÍAS PAGADOS</t>
  </si>
  <si>
    <t>CUADROS N° 4: LICENCIAS MÉDICAS RECHAZADAS Y DÍAS RECHAZADOS</t>
  </si>
  <si>
    <t>CUADROS N° 5: LICENCIAS MÉDICAS EMITIDAS Y DÍAS OTORGADOS POR PRINCIPALES GRUPOS DIAGNÓSTICO (CIE-10)</t>
  </si>
  <si>
    <t>CUADROS N° 6: LICENCIAS MÉDICAS AUTORIZADAS Y DÍAS PAGADOS POR PRINCIPALES GRUPOS DIAGNÓSTICO (CIE-10)</t>
  </si>
  <si>
    <t>CUADROS N° 7: LICENCIAS MÉDICAS RECHAZADAS Y DÍAS RECHAZADOS POR PRINCIPALES GRUPOS DIAGNÓSTICO (CIE-10)</t>
  </si>
  <si>
    <t>CUADROS N° 8: GASTO POR SUBSIDIO POR INCAPACIDAD LABORAL</t>
  </si>
  <si>
    <t>CUADROS N° 9: INDICADORES DE GASTO POR SUBSIDIO POR INCAPACIDAD LABORAL</t>
  </si>
  <si>
    <t>CUADROS N° 10: LICENCIAS MÉDICAS EMITIDAS Y DÍAS OTORGADOS POR TIPO DE TRABAJADOR</t>
  </si>
  <si>
    <t>CUADROS N° 11: LICENCIAS MÉDICAS AUTORIZADAS Y DÍAS PAGADOS POR TIPO DE TRABAJADOR</t>
  </si>
  <si>
    <t>CUADROS N° 12: LICENCIAS MÉDICAS RECHAZADAS Y DÍAS RECHAZADOS POR TIPO DE TRABAJADOR</t>
  </si>
  <si>
    <t>CUADROS N° 13: NÚMERO DE TRABAJADORES CON LICENCIAS MÉDICAS EMITIDAS</t>
  </si>
  <si>
    <t>GLOSARIO</t>
  </si>
  <si>
    <t>Abreviatura</t>
  </si>
  <si>
    <t>Glosa</t>
  </si>
  <si>
    <t>C1</t>
  </si>
  <si>
    <t>Cuadros N° 1</t>
  </si>
  <si>
    <t>C2</t>
  </si>
  <si>
    <t>Cuadros N° 2</t>
  </si>
  <si>
    <t>C3</t>
  </si>
  <si>
    <t>Cuadros N° 3</t>
  </si>
  <si>
    <t>C4</t>
  </si>
  <si>
    <t>Cuadros N° 4</t>
  </si>
  <si>
    <t>C5</t>
  </si>
  <si>
    <t>Cuadros N° 5</t>
  </si>
  <si>
    <t>C6</t>
  </si>
  <si>
    <t>Cuadros N° 6</t>
  </si>
  <si>
    <t>C7</t>
  </si>
  <si>
    <t>Cuadros N° 7</t>
  </si>
  <si>
    <t>C8</t>
  </si>
  <si>
    <t>Cuadros N° 8</t>
  </si>
  <si>
    <t>C9</t>
  </si>
  <si>
    <t>Cuadros N° 9</t>
  </si>
  <si>
    <t>C10</t>
  </si>
  <si>
    <t>Cuadros N° 10</t>
  </si>
  <si>
    <t>C11</t>
  </si>
  <si>
    <t>Cuadros N° 11</t>
  </si>
  <si>
    <t>C12</t>
  </si>
  <si>
    <t>Cuadros N° 12</t>
  </si>
  <si>
    <t>C13</t>
  </si>
  <si>
    <t>Cuadros N° 13</t>
  </si>
  <si>
    <t>COT</t>
  </si>
  <si>
    <t>Cotizantes con Derecho a Licencia Médica</t>
  </si>
  <si>
    <t>DIAG</t>
  </si>
  <si>
    <t>Diagnósticos (CIE-10)</t>
  </si>
  <si>
    <t>GTO</t>
  </si>
  <si>
    <t>Gasto</t>
  </si>
  <si>
    <t>IND</t>
  </si>
  <si>
    <t>Indicadores</t>
  </si>
  <si>
    <t>LMA</t>
  </si>
  <si>
    <t>Licencia Médica Autorizada</t>
  </si>
  <si>
    <t>LMR</t>
  </si>
  <si>
    <t>Licencia Médica Rechazada</t>
  </si>
  <si>
    <t>LME</t>
  </si>
  <si>
    <t>Licencia Médica Emitida</t>
  </si>
  <si>
    <t>SIL</t>
  </si>
  <si>
    <t>Subsidio por Incapacidad Laboral</t>
  </si>
  <si>
    <t>TIPOTRAB</t>
  </si>
  <si>
    <t>Tipo de Trabajador</t>
  </si>
  <si>
    <t>TRAB</t>
  </si>
  <si>
    <t>Número de trabajadores</t>
  </si>
  <si>
    <t>Número de cotizantes, según seguro de salud años 2020-2024</t>
  </si>
  <si>
    <t>AÑOS</t>
  </si>
  <si>
    <t>FONASA</t>
  </si>
  <si>
    <t>ISAPRE</t>
  </si>
  <si>
    <t>SISTEMA</t>
  </si>
  <si>
    <t>Cuadro N° 1.2:</t>
  </si>
  <si>
    <t>Número de cotizantes, según seguro de salud y sexo año 2024</t>
  </si>
  <si>
    <t>SEXO</t>
  </si>
  <si>
    <t>Hombre</t>
  </si>
  <si>
    <t>Mujer</t>
  </si>
  <si>
    <t>Indeterminado</t>
  </si>
  <si>
    <t>Sin información</t>
  </si>
  <si>
    <t>Total</t>
  </si>
  <si>
    <t>Cuadro N° 1.3:</t>
  </si>
  <si>
    <t>Número de cotizantes, según seguro de salud y tramo etario año 2024</t>
  </si>
  <si>
    <t>TRAMO ETARIO</t>
  </si>
  <si>
    <t>19 y menos</t>
  </si>
  <si>
    <t>20-24</t>
  </si>
  <si>
    <t>25-34</t>
  </si>
  <si>
    <t>35-44</t>
  </si>
  <si>
    <t>45-54</t>
  </si>
  <si>
    <t>55-64</t>
  </si>
  <si>
    <t>65 y más</t>
  </si>
  <si>
    <t xml:space="preserve">Cuadro N° 1.4: </t>
  </si>
  <si>
    <t>TIPO DE COTIZANTE</t>
  </si>
  <si>
    <t>Independiente</t>
  </si>
  <si>
    <t>Otro</t>
  </si>
  <si>
    <t>Cuadro N° 1.5:</t>
  </si>
  <si>
    <t>Número de cotizantes, según seguro de salud y región año 2024</t>
  </si>
  <si>
    <t>REGIÓN</t>
  </si>
  <si>
    <t>Arica y Parinacota (XV)</t>
  </si>
  <si>
    <t>Tarapacá (I)</t>
  </si>
  <si>
    <t>Antofagasta (II)</t>
  </si>
  <si>
    <t>Atacama (III)</t>
  </si>
  <si>
    <t>Coquimbo (IV)</t>
  </si>
  <si>
    <t>Valparaíso (V)</t>
  </si>
  <si>
    <t>Metropolitana (RM)</t>
  </si>
  <si>
    <t>O'Higgins (VI)</t>
  </si>
  <si>
    <t>Maule (VII)</t>
  </si>
  <si>
    <t>Ñuble (XVI)</t>
  </si>
  <si>
    <t>Biobío (VIII)</t>
  </si>
  <si>
    <t>La Araucanía (IX)</t>
  </si>
  <si>
    <t>Los Ríos (XIV)</t>
  </si>
  <si>
    <t>Los Lagos (X)</t>
  </si>
  <si>
    <t>Aysén (XI)</t>
  </si>
  <si>
    <t>Magallanes (XII)</t>
  </si>
  <si>
    <t xml:space="preserve">Cuadro N° 1.6: </t>
  </si>
  <si>
    <t>Número de cotizantes, según seguro de salud y tramo de remuneraciones año 2024</t>
  </si>
  <si>
    <t>TRAMO DE REMUNERACIONES (EN MILES DE $)</t>
  </si>
  <si>
    <t>&lt;500</t>
  </si>
  <si>
    <t>500-850</t>
  </si>
  <si>
    <t>850-1200</t>
  </si>
  <si>
    <t>1200-1550</t>
  </si>
  <si>
    <t>1550-1900</t>
  </si>
  <si>
    <t>1900-2250</t>
  </si>
  <si>
    <t>2250-2600</t>
  </si>
  <si>
    <t>2600-2950</t>
  </si>
  <si>
    <t>&gt;2950</t>
  </si>
  <si>
    <t>Sin Información</t>
  </si>
  <si>
    <t>Cuadro N° 1.7:</t>
  </si>
  <si>
    <t>Número de cotizantes, según seguro de salud y actividad económica año 2024</t>
  </si>
  <si>
    <t>ACTIVIDAD ECONÓMICA</t>
  </si>
  <si>
    <t>Agricultura y Pesca</t>
  </si>
  <si>
    <t>Minería</t>
  </si>
  <si>
    <t>Industria Manufacturera</t>
  </si>
  <si>
    <t>Electricidad, Gas y Agua</t>
  </si>
  <si>
    <t>Construcción</t>
  </si>
  <si>
    <t xml:space="preserve">Comercio </t>
  </si>
  <si>
    <t>Transportes y Comunicaciones</t>
  </si>
  <si>
    <t>Servicios</t>
  </si>
  <si>
    <t>Cuadro N° 1.8:</t>
  </si>
  <si>
    <t xml:space="preserve">Cuadro N° 1.9.1: </t>
  </si>
  <si>
    <t xml:space="preserve">Cuadro N° 1.9.2: </t>
  </si>
  <si>
    <t>Número de cotizantes FONASA, según sexo y tramo de remuneraciones año 2024</t>
  </si>
  <si>
    <t>Número de cotizantes ISAPREs, según sexo y tramo de remuneraciones año 2024</t>
  </si>
  <si>
    <t>TRAMO DE REMUNERACIONES            (EN MILES DE $)</t>
  </si>
  <si>
    <t>HOMBRE</t>
  </si>
  <si>
    <t>MUJER</t>
  </si>
  <si>
    <t>INDETERMINADO</t>
  </si>
  <si>
    <t>SIN INFORMACIÓN</t>
  </si>
  <si>
    <t>TOTAL</t>
  </si>
  <si>
    <t xml:space="preserve">Cuadro N° 1.10.1: </t>
  </si>
  <si>
    <t xml:space="preserve">Cuadro N° 1.10.2: </t>
  </si>
  <si>
    <t>Estadísticas promedio de cotizantes FONASA, según sexo año 2024</t>
  </si>
  <si>
    <t>Remuneración</t>
  </si>
  <si>
    <t>Remuneración independientes</t>
  </si>
  <si>
    <t>Edad</t>
  </si>
  <si>
    <t>Cuadro N° 2.1:</t>
  </si>
  <si>
    <t>Número de licencias médicas emitidas, según seguro de salud y tipo de licencia año 2024</t>
  </si>
  <si>
    <t>Tipo de formulario</t>
  </si>
  <si>
    <t>1: Enfermedad o Accidente Común</t>
  </si>
  <si>
    <t>2: Prórroga Medicina Preventiva</t>
  </si>
  <si>
    <t>3: Licencia Maternal Pre y Post Natal</t>
  </si>
  <si>
    <t>4: Enfermedad Grave Hijo Menor de 1 año</t>
  </si>
  <si>
    <t>7: Patología del Embarazo</t>
  </si>
  <si>
    <t>Cuadro N° 2.2:</t>
  </si>
  <si>
    <t>Número de licencias médicas emitidas, según seguro de salud y tipo de formulario año 2024</t>
  </si>
  <si>
    <t>Electrónico</t>
  </si>
  <si>
    <t>Papel</t>
  </si>
  <si>
    <t>Estadísticas relativas a las licencias médicas tipo 1, 2 y 7</t>
  </si>
  <si>
    <t>Cuadro N° 2.3.1:</t>
  </si>
  <si>
    <t>Cuadro N° 2.3.2:</t>
  </si>
  <si>
    <t>Número de licencias médicas emitidas, según seguro de salud años 2020-2024</t>
  </si>
  <si>
    <t>Número de días otorgados, según seguro de salud años 2020-2024</t>
  </si>
  <si>
    <t>Cuadro N° 2.4.1:</t>
  </si>
  <si>
    <t>Cuadro N° 2.4.2:</t>
  </si>
  <si>
    <t>Número de licencias médicas emitidas, según seguro de salud y sexo año 2024</t>
  </si>
  <si>
    <t>Número de días otorgados, según seguro de salud y sexo año 2024</t>
  </si>
  <si>
    <t>Cuadro N° 2.5.1:</t>
  </si>
  <si>
    <t>Cuadro N° 2.5.2:</t>
  </si>
  <si>
    <t>Número de licencias médicas emitidas, según seguro de salud y tramo etario año 2024</t>
  </si>
  <si>
    <t>Número de dias otorgados, según seguro de salud y tramo etario año 2024</t>
  </si>
  <si>
    <t>Cuadro N° 2.6.1:</t>
  </si>
  <si>
    <t>Cuadro N° 2.6.2:</t>
  </si>
  <si>
    <t>Número de licencias médicas emitidas, según seguro de salud y tipo de trabajador año 2024</t>
  </si>
  <si>
    <t>Número de dias otorgados, según seguro de salud y tipo de trabajador año 2024</t>
  </si>
  <si>
    <t>TIPO DE TRABAJADOR</t>
  </si>
  <si>
    <t>Dependiente público</t>
  </si>
  <si>
    <t>Dependiente privado</t>
  </si>
  <si>
    <t>Cuadro N° 2.7.1:</t>
  </si>
  <si>
    <t>Cuadro N° 2.7.2:</t>
  </si>
  <si>
    <t>Número de licencias médicas emitidas, según seguro de salud y  tipo de resolución año 2024</t>
  </si>
  <si>
    <t>Número de dias otorgados, según seguro de salud y  tipo de resolución año 2024</t>
  </si>
  <si>
    <t>TIPO DE RESOLUCIÓN</t>
  </si>
  <si>
    <t>Autorizadas</t>
  </si>
  <si>
    <t>Ampliadas</t>
  </si>
  <si>
    <t>Reducidas</t>
  </si>
  <si>
    <t>Rechazadas</t>
  </si>
  <si>
    <t>Pendientes</t>
  </si>
  <si>
    <t>Cuadro N° 2.8.1:</t>
  </si>
  <si>
    <t>Cuadro N° 2.8.2:</t>
  </si>
  <si>
    <t>Número de licencias médicas emitidas, según seguro de salud y región año 2024</t>
  </si>
  <si>
    <t>Número de dias otorgados, según seguro de salud y región año 2024</t>
  </si>
  <si>
    <t>Cuadro N° 2.9.1:</t>
  </si>
  <si>
    <t>Cuadro N° 2.9.2:</t>
  </si>
  <si>
    <t>Número de licencias médicas emitidas de MUJERES, según seguro de salud y región año 2024</t>
  </si>
  <si>
    <t>Número de dias otorgados a MUJERES, según seguro de salud y región año 2024</t>
  </si>
  <si>
    <t>Cuadro N° 2.10.1:</t>
  </si>
  <si>
    <t>Cuadro N° 2.10.2:</t>
  </si>
  <si>
    <t>Número de licencias médicas emitidas de HOMBRES, según seguro de salud y región año 2024</t>
  </si>
  <si>
    <t>Número de dias otorgados a HOMBRES, según seguro de salud y región año 2024</t>
  </si>
  <si>
    <t>Cuadro N° 2.11.1:</t>
  </si>
  <si>
    <t>Cuadro N° 2.11.2:</t>
  </si>
  <si>
    <t>Número de licencias médicas emitidas, según seguro de salud y actividad económica año 2024</t>
  </si>
  <si>
    <t>Número de dias otorgados, según seguro de salud y actividad económica año 2024</t>
  </si>
  <si>
    <t>Cuadro N° 2.12.1:</t>
  </si>
  <si>
    <t>Cuadro N° 2.12.2:</t>
  </si>
  <si>
    <t>Número de licencias médicas emitidas de MUJERES, según seguro de salud y actividad económica año 2024</t>
  </si>
  <si>
    <t>Número de dias otorgados a MUJERES, según seguro de salud y actividad económica año 2024</t>
  </si>
  <si>
    <t>Cuadro N° 2.13.1:</t>
  </si>
  <si>
    <t>Cuadro N° 2.13.2:</t>
  </si>
  <si>
    <t>Número de licencias médicas emitidas de HOMBRES, según seguro de salud y actividad económica año 2024</t>
  </si>
  <si>
    <t>Número de dias otorgados a HOMBRES, según seguro de salud y actividad económica año 2024</t>
  </si>
  <si>
    <t>Cuadro N° 3.1.1:</t>
  </si>
  <si>
    <t>Cuadro N° 3.1.2:</t>
  </si>
  <si>
    <t>Número de licencias médicas autorizadas, según seguro de salud años 2020-2024</t>
  </si>
  <si>
    <t>Número de días pagados, según seguro de salud años 2020-2024</t>
  </si>
  <si>
    <r>
      <rPr>
        <b/>
        <sz val="10"/>
        <color theme="0"/>
        <rFont val="Calibri"/>
        <family val="2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</si>
  <si>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  <family val="2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</si>
  <si>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3.2.1:</t>
  </si>
  <si>
    <t>Cuadro N° 3.2.2:</t>
  </si>
  <si>
    <t>Número de licencias médicas autorizadas, según seguro de salud y sexo año 2024</t>
  </si>
  <si>
    <t>Número de días pagados, según seguro de salud y sexo año 2024</t>
  </si>
  <si>
    <r>
      <rPr>
        <b/>
        <sz val="10"/>
        <color theme="0"/>
        <rFont val="Calibri"/>
        <family val="2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</si>
  <si>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  <family val="2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</si>
  <si>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3.3.1:</t>
  </si>
  <si>
    <t>Cuadro N° 3.3.2:</t>
  </si>
  <si>
    <t>Número de licencias médicas autorizadas, según seguro de salud y tramo etario año 2024</t>
  </si>
  <si>
    <t>Número de dias pagados, según seguro de salud y tramo etario año 2024</t>
  </si>
  <si>
    <r>
      <rPr>
        <b/>
        <sz val="10"/>
        <color theme="0"/>
        <rFont val="Calibri"/>
        <family val="2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</si>
  <si>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  <family val="2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</si>
  <si>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3.4.1:</t>
  </si>
  <si>
    <t>Cuadro N° 3.4.2:</t>
  </si>
  <si>
    <t>Número de licencias médicas autorizadas, según seguro de salud y tipo de trabajador año 2024</t>
  </si>
  <si>
    <t>Número de dias pagados, según seguro de salud y tipo de trabajador año 2024</t>
  </si>
  <si>
    <t>Cuadro N° 3.5.1:</t>
  </si>
  <si>
    <t>Cuadro N° 3.5.2:</t>
  </si>
  <si>
    <t>Número de licencias médicas autorizadas, según seguro de salud y región año 2024</t>
  </si>
  <si>
    <t>Número de dias pagados, según seguro de salud y región año 2024</t>
  </si>
  <si>
    <r>
      <rPr>
        <b/>
        <sz val="10"/>
        <color theme="0"/>
        <rFont val="Calibri"/>
        <family val="2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</si>
  <si>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  <family val="2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</si>
  <si>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3.6.1:</t>
  </si>
  <si>
    <t>Cuadro N° 3.6.2:</t>
  </si>
  <si>
    <t>Número de licencias médicas autorizadas a MUJERES, según seguro de salud y región año 2024</t>
  </si>
  <si>
    <t>Número de dias  pagados a MUJERES, según seguro de salud y región año 2024</t>
  </si>
  <si>
    <r>
      <rPr>
        <b/>
        <sz val="10"/>
        <color theme="0"/>
        <rFont val="Calibri"/>
        <family val="2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</si>
  <si>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  <family val="2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</si>
  <si>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3.7.1:</t>
  </si>
  <si>
    <t>Cuadro N° 3.7.2:</t>
  </si>
  <si>
    <t>Número de licencias médicas autorizadas a HOMBRES, según seguro de salud y región año 2024</t>
  </si>
  <si>
    <t>Número de dias pagados a HOMBRES, según seguro de salud y región año 2024</t>
  </si>
  <si>
    <r>
      <rPr>
        <b/>
        <sz val="10"/>
        <color theme="0"/>
        <rFont val="Calibri"/>
        <family val="2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</si>
  <si>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  <family val="2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</si>
  <si>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3.8.1:</t>
  </si>
  <si>
    <t>Cuadro N° 3.8.2:</t>
  </si>
  <si>
    <t>Número de licencias médicas autorizadas, según seguro de salud y actividad económica año 2024</t>
  </si>
  <si>
    <t>Número de dias pagados, según seguro de salud y actividad económica año 2024</t>
  </si>
  <si>
    <r>
      <rPr>
        <b/>
        <sz val="10"/>
        <color theme="0"/>
        <rFont val="Calibri"/>
        <family val="2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</si>
  <si>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  <family val="2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</si>
  <si>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3.9.1:</t>
  </si>
  <si>
    <t>Cuadro N° 3.9.2:</t>
  </si>
  <si>
    <t>Número de licencias médicas autorizadas de MUJERES, según seguro de salud y actividad económica año 2024</t>
  </si>
  <si>
    <t>Número de dias pagados a MUJERES, según seguro de salud y actividad económica año 2024</t>
  </si>
  <si>
    <r>
      <rPr>
        <b/>
        <sz val="10"/>
        <color theme="0"/>
        <rFont val="Calibri"/>
        <family val="2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</si>
  <si>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  <family val="2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</si>
  <si>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3.10.1:</t>
  </si>
  <si>
    <t>Cuadro N° 3.10.2:</t>
  </si>
  <si>
    <t>Número de licencias médicas autorizadas de HOMBRES, según seguro de salud y actividad económica año 2024</t>
  </si>
  <si>
    <t>Número de dias pagados a HOMBRES, según seguro de salud y actividad económica año 2024</t>
  </si>
  <si>
    <r>
      <rPr>
        <b/>
        <sz val="10"/>
        <color theme="0"/>
        <rFont val="Calibri"/>
        <family val="2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</si>
  <si>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  <family val="2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</si>
  <si>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4.1.1:</t>
  </si>
  <si>
    <t>Cuadro N° 4.1.2:</t>
  </si>
  <si>
    <t>Número de licencias médicas rechazadas, según seguro de salud años 2020-2024</t>
  </si>
  <si>
    <t>Número de días rechazados, según seguro de salud años 2020-2024</t>
  </si>
  <si>
    <t>Cuadro N° 4.2.1:</t>
  </si>
  <si>
    <t>Cuadro N° 4.2.2:</t>
  </si>
  <si>
    <t>Número de licencias médicas rechazadas, según seguro de salud y sexo año 2024</t>
  </si>
  <si>
    <t>Número de días rechazados, según seguro de salud y sexo año 2024</t>
  </si>
  <si>
    <t>Cuadro N° 4.3.1:</t>
  </si>
  <si>
    <t>Cuadro N° 4.3.2:</t>
  </si>
  <si>
    <t>Número de licencias médicas rechazadas, según seguro de salud y tramo etario año 2024</t>
  </si>
  <si>
    <t>Número de dias rechazados, según seguro de salud y tramo etario año 2024</t>
  </si>
  <si>
    <t>Cuadro N° 4.4.1:</t>
  </si>
  <si>
    <t>Cuadro N° 4.4.2:</t>
  </si>
  <si>
    <t>Número de licencias médicas rechazadas, según seguro de salud y tipo de trabajador año 2024</t>
  </si>
  <si>
    <t>Número de dias rechazados, según seguro de salud y tipo de trabajador año 2024</t>
  </si>
  <si>
    <t>Cuadro N° 4.5.1:</t>
  </si>
  <si>
    <t>Cuadro N° 4.5.2:</t>
  </si>
  <si>
    <t>Número de licencias médicas rechazadas, según seguro de salud y región año 2024</t>
  </si>
  <si>
    <t>Número de dias rechazados, según seguro de salud y región año 2024</t>
  </si>
  <si>
    <t>Cuadro N° 4.6.1:</t>
  </si>
  <si>
    <t>Cuadro N° 4.6.2:</t>
  </si>
  <si>
    <t>Número de licencias médicas rechazadas a MUJERES, según seguro de salud y región año 2024</t>
  </si>
  <si>
    <t>Número de dias  rechazados a MUJERES, según seguro de salud y región año 2024</t>
  </si>
  <si>
    <t>Cuadro N° 4.7.1:</t>
  </si>
  <si>
    <t>Cuadro N° 4.7.2:</t>
  </si>
  <si>
    <t>Número de licencias médicas rechazadas a HOMBRES, según seguro de salud y región año 2024</t>
  </si>
  <si>
    <t>Número de dias rechazados a HOMBRES, según seguro de salud y región año 2024</t>
  </si>
  <si>
    <t>Cuadro N° 4.8.1:</t>
  </si>
  <si>
    <t>Cuadro N° 4.8.2:</t>
  </si>
  <si>
    <t>Número de licencias médicas rechazadas, según seguro de salud y actividad económica año 2024</t>
  </si>
  <si>
    <t>Número de dias rechazados, según seguro de salud y actividad económica año 2024</t>
  </si>
  <si>
    <t>Cuadro N° 4.9.1:</t>
  </si>
  <si>
    <t>Cuadro N° 4.9.2:</t>
  </si>
  <si>
    <t>Número de licencias médicas rechazadas de MUJERES, según seguro de salud y actividad económica año 2024</t>
  </si>
  <si>
    <t>Número de dias rechazados a MUJERES, según seguro de salud y actividad económica año 2024</t>
  </si>
  <si>
    <r>
      <rPr>
        <b/>
        <sz val="10"/>
        <color theme="0"/>
        <rFont val="Calibri"/>
        <family val="2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</si>
  <si>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  <family val="2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</si>
  <si>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4.10.1:</t>
  </si>
  <si>
    <t>Cuadro N° 4.10.2:</t>
  </si>
  <si>
    <t>Número de licencias médicas rechazadas de HOMBRES, según seguro de salud y actividad económica año 2024</t>
  </si>
  <si>
    <t>Número de dias rechazados a HOMBRES, según seguro de salud y actividad económica año 2024</t>
  </si>
  <si>
    <r>
      <rPr>
        <b/>
        <sz val="10"/>
        <color theme="0"/>
        <rFont val="Calibri"/>
        <family val="2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</si>
  <si>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  <family val="2"/>
      </rPr>
      <t>ISAPRE</t>
    </r>
    <r>
      <rPr>
        <b/>
        <vertAlign val="superscript"/>
        <sz val="10"/>
        <color theme="0"/>
        <rFont val="Calibri (Cuerpo)"/>
      </rPr>
      <t>(1)</t>
    </r>
  </si>
  <si>
    <t>CUADROS N° 5: LICENCIAS MÉDICAS EMITIDAS Y DÍAS OTORGADOS POR PRINCIPALES GRUPOS DIAGNÓSTICOS (CIE-10)</t>
  </si>
  <si>
    <t>Cuadro N° 5.1.1.1:</t>
  </si>
  <si>
    <t>Número de licencias médicas emitidas, según tipo de diagnóstico y seguro de salud año 2024</t>
  </si>
  <si>
    <t>TIPO DE DIAGNÓSTICO</t>
  </si>
  <si>
    <t>Trastornos mentales</t>
  </si>
  <si>
    <t>Enf. osteomusculares</t>
  </si>
  <si>
    <t>Enf. respiratorias</t>
  </si>
  <si>
    <t>Traumatismos, envenenamientos y otros</t>
  </si>
  <si>
    <t>Enf. infecciosas</t>
  </si>
  <si>
    <t>Enf. del Sistema Digestivo</t>
  </si>
  <si>
    <t>Afecciones del embarazo, Parto y Puerperio</t>
  </si>
  <si>
    <t>Enfermedades del Sist. Genito urinario</t>
  </si>
  <si>
    <t>Tumores y Cánceres</t>
  </si>
  <si>
    <t>Enf. cardiovasculares</t>
  </si>
  <si>
    <t>Otros diagnósticos</t>
  </si>
  <si>
    <t>(1) Se incluyen los códigos: U07.1 "Enfermedad respiratoria aguda debido al nuevo coronavirus"; U07.2 "Covid-19, virus no identificado (a la espera del resultado del examen PCR)."; Z29.0 "Aislamiento" y Z20.8 "Contacto con y exposición a otras enfermedades transmisibles".</t>
  </si>
  <si>
    <t>Cuadro N° 5.1.2.1:</t>
  </si>
  <si>
    <t>Cuadro N° 5.1.2.2:</t>
  </si>
  <si>
    <t>Número de licencias médicas emitidas FONASA, según tipo de diagnóstico y sexo año 2024</t>
  </si>
  <si>
    <t>Número de licencias médicas emitidas ISAPREs, según tipo de diagnóstico y sexo año 2024</t>
  </si>
  <si>
    <t>Traumatismos, env. y otros</t>
  </si>
  <si>
    <t>Enfermedades del Sist Genito urinario</t>
  </si>
  <si>
    <t>Cuadro N° 5.1.3.1:</t>
  </si>
  <si>
    <t>Cuadro N° 5.1.3.2:</t>
  </si>
  <si>
    <t>Número de licencias médicas emitidas FONASA, según tipo de diagnóstico y tramo etario año 2024</t>
  </si>
  <si>
    <t>Número de licencias médicas emitidas ISAPREs, según tipo de diagnóstico y tramo etario año 2024</t>
  </si>
  <si>
    <t>Cuadro N° 5.1.4.1:</t>
  </si>
  <si>
    <t>Cuadro N° 5.1.4.2:</t>
  </si>
  <si>
    <t>Número de licencias médicas emitidas FONASA, según tipo de diagnóstico y región año 2024</t>
  </si>
  <si>
    <t>Número de licencias médicas emitidas ISAPREs, según tipo de diagnóstico y región año 2024</t>
  </si>
  <si>
    <t>Cuadro N° 5.2.1.1:</t>
  </si>
  <si>
    <t>Número de días otorgados, según seguro de salud y tipo de diagnóstico año 2024</t>
  </si>
  <si>
    <t>Cuadro N° 5.2.2.1:</t>
  </si>
  <si>
    <t>Cuadro N° 5.2.2.2:</t>
  </si>
  <si>
    <t>Número de días otorgados FONASA, según tipo de diagnóstico y sexo año 2024</t>
  </si>
  <si>
    <t>Número de días otorgados ISAPREs, según tipo de diagnóstico y sexo año 2024</t>
  </si>
  <si>
    <t>Cuadro N° 5.2.3.1:</t>
  </si>
  <si>
    <t>Cuadro N° 5.2.3.2:</t>
  </si>
  <si>
    <t>Número de días otorgados FONASA, según tipo de diagnóstico y tramo etario año 2024</t>
  </si>
  <si>
    <t>Número de días otorgados ISAPREs, según tipo de diagnóstico y tramo etario año 2024</t>
  </si>
  <si>
    <t>Cuadro N° 5.2.4.1:</t>
  </si>
  <si>
    <t>Cuadro N° 5.2.4.2:</t>
  </si>
  <si>
    <t>Número de días otorgados FONASA, según tipo de diagnóstico y región año 2024</t>
  </si>
  <si>
    <t>Número de días otorgados ISAPREs, según tipo de diagnóstico y región año 2024</t>
  </si>
  <si>
    <t>CUADROS N° 6: LICENCIAS MÉDICAS AUTORIZADAS Y DÍAS PAGADOS POR PRINCIPALES GRUPOS DIAGNÓSTICOS (CIE-10)</t>
  </si>
  <si>
    <t>Cuadro N° 6.1.1.1:</t>
  </si>
  <si>
    <t>Número de licencias médicas autorizadas, según seguro de salud y tipo de diagnóstico año 2024</t>
  </si>
  <si>
    <t>(2) Se incluyen los códigos: U07.1 "Enfermedad respiratoria aguda debido al nuevo coronavirus"; U07.2 "Covid-19, virus no identificado (a la espera del resultado del examen PCR)."; Z29.0 "Aislamiento" y Z20.8 "Contacto con y exposición a otras enfermedades transmisibles".</t>
  </si>
  <si>
    <t>Cuadro N° 6.1.2.1:</t>
  </si>
  <si>
    <t>Cuadro N° 6.1.2.2:</t>
  </si>
  <si>
    <t>Número de licencias médicas autorizadas FONASA, según tipo de diagnóstico y sexo año 2024</t>
  </si>
  <si>
    <t>Cuadro N° 6.1.3.1:</t>
  </si>
  <si>
    <t>Cuadro N° 6.1.3.2:</t>
  </si>
  <si>
    <t>Número de licencias médicas autorizadas FONASA, según tipo de diagnóstico y tramo etario año 2024</t>
  </si>
  <si>
    <t>Cuadro N° 6.1.4.1:</t>
  </si>
  <si>
    <t>Cuadro N° 6.1.4.2:</t>
  </si>
  <si>
    <t>Número de licencias médicas autorizadas FONASA, según tipo de diagnóstico y región año 2024</t>
  </si>
  <si>
    <t>Cuadro N° 6.2.1.1:</t>
  </si>
  <si>
    <t>Número de días pagados, según seguro de salud y tipo de diagnóstico año 2024</t>
  </si>
  <si>
    <t>Cuadro N° 6.2.2.1:</t>
  </si>
  <si>
    <t>Cuadro N° 6.2.2.2:</t>
  </si>
  <si>
    <t>Número de días pagados FONASA, según tipo de diagnóstico y sexo año 2024</t>
  </si>
  <si>
    <t>Cuadro N° 6.2.3.1:</t>
  </si>
  <si>
    <t>Cuadro N° 6.2.3.2:</t>
  </si>
  <si>
    <t>Número de días pagados FONASA, según tipo de diagnóstico y tramo etario año 2024</t>
  </si>
  <si>
    <t>Cuadro N° 6.2.4.1:</t>
  </si>
  <si>
    <t>Cuadro N° 6.2.4.2:</t>
  </si>
  <si>
    <t>Número de días pagados FONASA, según tipo de diagnóstico y región año 2024</t>
  </si>
  <si>
    <t>CUADROS N° 7: LICENCIAS MÉDICAS RECHAZADAS Y DÍAS RECHAZADOS POR PRINCIPALES GRUPOS DIAGNÓSTICOS (CIE-10)</t>
  </si>
  <si>
    <t>Cuadro N° 7.1.1.1:</t>
  </si>
  <si>
    <t>Número de licencias médicas rechazadas, según seguro de salud y tipo de diagnóstico año 2024</t>
  </si>
  <si>
    <t xml:space="preserve">(1) Se incluyen los códigos: U07.1 "Enfermedad respiratoria aguda debido al nuevo coronavirus"; U07.2 "Covid-19, virus no identificado (a la espera del resultado del examen PCR)."; Z29.0 "Aislamiento" y Z20.8 "Contacto con y exposición a otras enfermedades transmisibles".			</t>
  </si>
  <si>
    <t>Cuadro N° 7.1.2.1:</t>
  </si>
  <si>
    <t>Cuadro N° 7.1.2.2:</t>
  </si>
  <si>
    <t>Número de licencias médicas rechazadas FONASA, según tipo de diagnóstico y sexo año 2024</t>
  </si>
  <si>
    <t>Número de licencias médicas rechazadas ISAPREs, según tipo de diagnóstico y sexo año 2024</t>
  </si>
  <si>
    <t>Cuadro N° 7.1.3.1:</t>
  </si>
  <si>
    <t>Cuadro N° 7.1.3.2:</t>
  </si>
  <si>
    <t>Número de licencias médicas rechazadas FONASA, según tipo de diagnóstico y tramo etario año 2024</t>
  </si>
  <si>
    <t>Número de licencias médicas rechazadas ISAPREs, según tipo de diagnóstico y tramo etario año 2024</t>
  </si>
  <si>
    <t>Cuadro N° 7.1.4.1:</t>
  </si>
  <si>
    <t>Cuadro N° 7.1.4.2:</t>
  </si>
  <si>
    <t>Número de licencias médicas rechazadas FONASA, según tipo de diagnóstico y región año 2024</t>
  </si>
  <si>
    <t>Número de licencias médicas rechazadas ISAPREs, según tipo de diagnóstico y región año 2024</t>
  </si>
  <si>
    <t>Cuadro N° 7.2.1.1:</t>
  </si>
  <si>
    <t>Número de días rechazados, según seguro de salud y tipo de diagnóstico año 2024</t>
  </si>
  <si>
    <t>Cuadro N° 7.2.2.1:</t>
  </si>
  <si>
    <t>Cuadro N° 7.2.2.2:</t>
  </si>
  <si>
    <t>Número de días rechazados FONASA, según tipo de diagnóstico y sexo año 2024</t>
  </si>
  <si>
    <t>Número de días rechazados ISAPREs, según tipo de diagnóstico y sexo año 2024</t>
  </si>
  <si>
    <t>Cuadro N° 7.2.3.1:</t>
  </si>
  <si>
    <t>Cuadro N° 7.2.3.2:</t>
  </si>
  <si>
    <t>Número de días rechazados FONASA, según tipo de diagnóstico y tramo etario año 2024</t>
  </si>
  <si>
    <t>Número de días rechazados ISAPREs, según tipo de diagnóstico y tramo etario año 2024</t>
  </si>
  <si>
    <t>Cuadro N° 7.2.4.1:</t>
  </si>
  <si>
    <t>Cuadro N° 7.2.4.2:</t>
  </si>
  <si>
    <t>Número de días rechazados FONASA, según tipo de diagnóstico y región año 2024</t>
  </si>
  <si>
    <t>Número de días rechazados ISAPREs, según tipo de diagnóstico y región año 2024</t>
  </si>
  <si>
    <t>Enf. Cardiovasculares</t>
  </si>
  <si>
    <t>CUADROS N° 8: GASTO EN SUBSIDIOS POR INCAPACIDAD LABORAL</t>
  </si>
  <si>
    <t>Gasto en SIL nominal por licencias médicas, según seguro de salud (miles $ de cada año) años 2020-2024</t>
  </si>
  <si>
    <t>(2) Incluye LM reclamadas y acogidas total o parcialmente en las instancias de apelación.</t>
  </si>
  <si>
    <t>Gasto en SIL por licencias médicas, según seguro de salud (miles $ de diciembre 2024) años 2020-2024</t>
  </si>
  <si>
    <t>Cuadro N° 8.3:</t>
  </si>
  <si>
    <t>Gasto en SIL por licencias médicas, según seguro de salud y sexo (miles $ de diciembre 2024) año 2024</t>
  </si>
  <si>
    <t>(1) El gasto de FONASA, no incluye el gasto de Instituciones Públicas, sólo el de las Municipalidades, Universidades y Centro de Formación Técnica Estatales.</t>
  </si>
  <si>
    <t>Cuadro N° 8.4:</t>
  </si>
  <si>
    <t>Gasto en SIL por licencias médicas, según seguro de salud y tipo de trabajador (miles $ de diciembre 2024) año 2024</t>
  </si>
  <si>
    <t>Cuadro N° 8.5:</t>
  </si>
  <si>
    <t>Gasto en SIL por licencias médicas, según seguro de salud y tipo de diagnóstico (miles $ de diciembre 2024) año 2024</t>
  </si>
  <si>
    <t>Otros Diagnósticos</t>
  </si>
  <si>
    <t>(3) Se incluyen los códigos: U07.1 "Enfermedad respiratoria aguda debido al nuevo coronavirus"; U07.2 "Covid-19, virus no identificado (a la espera del resultado del examen PCR)."; Z29.0 "Aislamiento" y Z20.8 "Contacto con y exposición a otras enfermedades transmisibles".</t>
  </si>
  <si>
    <t>Cuadro 8.6.1:</t>
  </si>
  <si>
    <t>Cuadro 8.6.2:</t>
  </si>
  <si>
    <t>PÚBLICO</t>
  </si>
  <si>
    <t>PRIVADO</t>
  </si>
  <si>
    <t>INDEPENDIENTE</t>
  </si>
  <si>
    <t>Cuadro N° 8.7:</t>
  </si>
  <si>
    <t>Gasto en SIL por licencias médicas, según seguro de salud y actividad económica (miles $ de diciembre 2024) año 2024</t>
  </si>
  <si>
    <t>CUADROS N° 9: INDICADORES DE GASTO EN SUBSIDIOS POR INCAPACIDAD LABORAL</t>
  </si>
  <si>
    <t>Cuadro N° 9.1:</t>
  </si>
  <si>
    <t>Gasto en SIL por cotizante, según seguro de salud (miles $ de diciembre 2024) años 2020-2024</t>
  </si>
  <si>
    <t>Cuadro N° 9.2:</t>
  </si>
  <si>
    <t>Número de días pagados por cotizante, según seguro de salud años 2020-2024</t>
  </si>
  <si>
    <t>Cuadro N° 9.3:</t>
  </si>
  <si>
    <t>Gasto en SIL por día pagado, según seguro de salud (miles $ de diciembre 2024) años 2020-2024</t>
  </si>
  <si>
    <t>Cuadro N° 9.4:</t>
  </si>
  <si>
    <t>Gasto en SIL por licencia médica autorizada, según seguro de salud (miles $ de diciembre 2024) años 2020-2024</t>
  </si>
  <si>
    <t>Cuadro N° 9.5:</t>
  </si>
  <si>
    <t>Número de días pagados por licencia médica autorizada, según seguro de salud años 2020-2024</t>
  </si>
  <si>
    <t>Cuadro N° 9.6:</t>
  </si>
  <si>
    <t>Porcentaje de cotización necesario para financiar el SIL, según seguro de salud años 2020-2024</t>
  </si>
  <si>
    <t>Cuadro N° 9.7:</t>
  </si>
  <si>
    <t>AÑO</t>
  </si>
  <si>
    <t>Cuadro N° 9.8:</t>
  </si>
  <si>
    <t>Cuadro N° 9.9:</t>
  </si>
  <si>
    <t>Cuadro N° 10.1.1.1:</t>
  </si>
  <si>
    <t>Cuadro N° 10.1.2.1:</t>
  </si>
  <si>
    <t>Cuadro N° 10.1.2.2:</t>
  </si>
  <si>
    <t>Número de licencias médicas emitidas ISAPREs, según tipo de trabajador y sexo año 2024</t>
  </si>
  <si>
    <t>DEPENDIENTE PÚBLICO</t>
  </si>
  <si>
    <t>DEPENDIENTE PRIVADO</t>
  </si>
  <si>
    <t>Cuadro N° 10.1.3.1:</t>
  </si>
  <si>
    <t>Cuadro N° 10.1.3.2:</t>
  </si>
  <si>
    <t>Número de licencias médicas emitidas ISAPREs, según tipo de trabajador y tramo etario año 2024</t>
  </si>
  <si>
    <t>Cuadro N° 10.1.4.1:</t>
  </si>
  <si>
    <t>Cuadro N° 10.1.4.2:</t>
  </si>
  <si>
    <t>Número de licencias médicas emitidas ISAPREs, según tipo de trabajador y diagnóstico año 2024</t>
  </si>
  <si>
    <t>Cuadro N° 10.2.1.1:</t>
  </si>
  <si>
    <t>Número de días otorgados, según seguro de salud y tipo de trabajador año 2024</t>
  </si>
  <si>
    <t>Cuadro N° 10.2.2.1:</t>
  </si>
  <si>
    <t>Cuadro N° 10.2.2.2:</t>
  </si>
  <si>
    <t>Número de días otorgados ISAPREs, según tipo de trabajador y sexo año 2024</t>
  </si>
  <si>
    <t>SIN INFORMACION</t>
  </si>
  <si>
    <t>Cuadro N° 10.2.3.1:</t>
  </si>
  <si>
    <t>Cuadro N° 10.2.3.2:</t>
  </si>
  <si>
    <t>Número de días otorgados ISAPREs, según tipo de trabajador y tramo etario año 2024</t>
  </si>
  <si>
    <t>Cuadro N° 10.2.4.1:</t>
  </si>
  <si>
    <t>Cuadro N° 10.2.4.2:</t>
  </si>
  <si>
    <t>Número de días otorgados ISAPREs, según tipo de trabajador y diagnóstico año 2024</t>
  </si>
  <si>
    <t>Cuadro N° 11.1.1.1:</t>
  </si>
  <si>
    <t>Cuadro N° 11.1.2.1:</t>
  </si>
  <si>
    <t>Cuadro N° 11.1.2.2:</t>
  </si>
  <si>
    <t>Cuadro N° 11.1.3.1:</t>
  </si>
  <si>
    <t>Cuadro N° 11.1.3.2:</t>
  </si>
  <si>
    <t>Número de licencias médicas autorizadas FONASA, según tipo de trabajador y tramo etario año 2024</t>
  </si>
  <si>
    <r>
      <rPr>
        <b/>
        <sz val="10"/>
        <color theme="1"/>
        <rFont val="Calibri"/>
        <family val="2"/>
      </rPr>
      <t>Número de licencias médicas autorizadas ISAPREs</t>
    </r>
    <r>
      <rPr>
        <b/>
        <vertAlign val="superscript"/>
        <sz val="10"/>
        <color theme="1"/>
        <rFont val="Calibri"/>
        <family val="2"/>
      </rPr>
      <t>1</t>
    </r>
    <r>
      <rPr>
        <b/>
        <sz val="10"/>
        <color theme="1"/>
        <rFont val="Calibri"/>
        <family val="2"/>
      </rPr>
      <t>, según tipo de trabajador y tramo etario año 2024</t>
    </r>
  </si>
  <si>
    <t>Cuadro N° 11.1.4.1:</t>
  </si>
  <si>
    <t>Cuadro N° 11.1.4.2:</t>
  </si>
  <si>
    <t>Cuadro N° 11.2.1.1:</t>
  </si>
  <si>
    <t>Número de días pagados, según seguro de salud y tipo de trabajador año 2024</t>
  </si>
  <si>
    <t>Cuadro N° 11.2.2.1:</t>
  </si>
  <si>
    <t>Cuadro N° 11.2.2.2:</t>
  </si>
  <si>
    <t>Cuadro N° 11.2.3.1:</t>
  </si>
  <si>
    <t>Cuadro N° 11.2.3.2:</t>
  </si>
  <si>
    <t>Cuadro N° 11.2.4.1:</t>
  </si>
  <si>
    <t>Cuadro N° 11.2.4.2:</t>
  </si>
  <si>
    <t>Cuadro N° 12.1.1.1:</t>
  </si>
  <si>
    <t>Cuadro N° 12.1.2.1:</t>
  </si>
  <si>
    <t>Cuadro N° 12.1.2.2:</t>
  </si>
  <si>
    <t>Número de licencias médicas rechazadas ISAPREs, según tipo de trabajador y sexo año 2024</t>
  </si>
  <si>
    <t>Cuadro N° 12.1.3.1:</t>
  </si>
  <si>
    <t>Cuadro N° 12.1.3.2:</t>
  </si>
  <si>
    <t>Número de licencias médicas rechazadas ISAPREs, según tipo de trabajador y tramo etario año 2024</t>
  </si>
  <si>
    <t>Cuadro N° 12.1.4.1:</t>
  </si>
  <si>
    <t>Cuadro N° 12.1.4.2:</t>
  </si>
  <si>
    <t>Número de licencias médicas rechazadas ISAPREs, según tipo de trabajador y diagnóstico año 2024</t>
  </si>
  <si>
    <t>Cuadro N° 12.2.1.1:</t>
  </si>
  <si>
    <t>Número de días rechazados, según seguro de salud y tipo de trabajador año 2024</t>
  </si>
  <si>
    <t>Cuadro N° 12.2.2.1:</t>
  </si>
  <si>
    <t>Cuadro N° 12.2.2.2:</t>
  </si>
  <si>
    <t>Número de días rechazados ISAPREs, según tipo de trabajador y sexo año 2024</t>
  </si>
  <si>
    <t>Cuadro N° 12.2.3.1:</t>
  </si>
  <si>
    <t>Cuadro N° 12.2.3.2:</t>
  </si>
  <si>
    <t>Número de días rechazados ISAPREs, según tipo de trabajador y tramo etario año 2024</t>
  </si>
  <si>
    <t>Cuadro N° 12.2.4.1:</t>
  </si>
  <si>
    <t>Cuadro N° 12.2.4.2:</t>
  </si>
  <si>
    <t>Número de días rechazados ISAPREs, según tipo de trabajador y diagnóstico año 2024</t>
  </si>
  <si>
    <t>CUADROS N°13: NÚMERO DE TRABAJADORES CON LICENCIAS MÉDICAS EMITIDAS</t>
  </si>
  <si>
    <t xml:space="preserve">Con el objetivo de conocer el número de licencias que utiliza cada trabajador por desagregaciones de interés, a saber, seguro de salud, sexo, diagnostico, región, entre otras, </t>
  </si>
  <si>
    <t xml:space="preserve">se pone a disposición el número de trabajadores únicos que hicieron uso de licencias médicas financiadas con cargo a los seguros de salud. </t>
  </si>
  <si>
    <r>
      <rPr>
        <b/>
        <sz val="11"/>
        <color theme="1"/>
        <rFont val="Calibri"/>
        <family val="2"/>
      </rPr>
      <t xml:space="preserve">El número de trabajadores no es sumable </t>
    </r>
    <r>
      <rPr>
        <sz val="11"/>
        <color theme="1"/>
        <rFont val="Calibri"/>
        <family val="2"/>
      </rPr>
      <t>debido a que un mismo trabajador puede haber utilizado licencias médicas por distintos diagnósticos, en distintas regiones, etc, en cuyo caso se contabiliza en cada una de las referidas desagregaciones.</t>
    </r>
  </si>
  <si>
    <t>Cuadro N° 13.1:</t>
  </si>
  <si>
    <t>Cuadro N° 13.2:</t>
  </si>
  <si>
    <t>Número de trabajadores con LM emitidas, según seguro de salud y sexo año 2024</t>
  </si>
  <si>
    <t>Cuadro N° 13.3:</t>
  </si>
  <si>
    <t>Número de trabajadores con LM emitidas, según tipo de diagnóstico y seguro de salud año 2024</t>
  </si>
  <si>
    <r>
      <rPr>
        <sz val="10"/>
        <color theme="1"/>
        <rFont val="Calibri"/>
        <family val="2"/>
      </rPr>
      <t>COVID-19</t>
    </r>
    <r>
      <rPr>
        <vertAlign val="superscript"/>
        <sz val="10"/>
        <color theme="1"/>
        <rFont val="Calibri (Cuerpo)"/>
      </rPr>
      <t>1</t>
    </r>
  </si>
  <si>
    <t>Cuadro N° 13.4.1:</t>
  </si>
  <si>
    <t>Cuadro N° 13.4.2:</t>
  </si>
  <si>
    <t>Número de trabajadores con LM emitidas FONASA, según tipo de diagnóstico y sexo año 2024</t>
  </si>
  <si>
    <t>Número de trabajadores con LM emitidas ISAPRES, según tipo de diagnóstico y sexo año 2024</t>
  </si>
  <si>
    <r>
      <rPr>
        <b/>
        <sz val="10"/>
        <color theme="0"/>
        <rFont val="Calibri"/>
        <family val="2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</si>
  <si>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  <family val="2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</si>
  <si>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13.5:</t>
  </si>
  <si>
    <t>Número de trabajadores con LM emitidas, según seguro de salud y tramo etario año 2024</t>
  </si>
  <si>
    <t>Cuadro N° 13.6:</t>
  </si>
  <si>
    <t>Cuadro N° 13.7.1:</t>
  </si>
  <si>
    <t>Cuadro N° 13.7.2:</t>
  </si>
  <si>
    <t>Cuadro N° 13.7.3:</t>
  </si>
  <si>
    <t>Número de trabajadores con LM emitidas, según seguro de salud y región año 2024</t>
  </si>
  <si>
    <t>Número de trabajadores MUJERES con LM emitidas, según seguro de salud y región año 2024</t>
  </si>
  <si>
    <t>Número de trabajadores HOMBRES con LM emitidas, según seguro de salud y región año 2024</t>
  </si>
  <si>
    <t>Cuadro N° 13.8.1:</t>
  </si>
  <si>
    <t>Cuadro N° 13.8.2:</t>
  </si>
  <si>
    <t>Cuadro N° 13.8.3:</t>
  </si>
  <si>
    <t>Número de trabajadores con LM emitidas, según seguro de salud y actividad económica año 2024</t>
  </si>
  <si>
    <t>Número de trabajadores MUJERES con LM emitidas, según seguro de salud y actividad económica año 2024</t>
  </si>
  <si>
    <t>Número de trabajadores HOMBRES con LM emitidasde, según seguro de salud y actividad económica año 2024</t>
  </si>
  <si>
    <t>Reumeración dependientes público</t>
  </si>
  <si>
    <t>Reumeración dependientes privado</t>
  </si>
  <si>
    <t>Número de licencias autorizadas por trabajador, según seguro de salud años 2022-2024</t>
  </si>
  <si>
    <t>Gasto el SIL por trabajador en M$ del año 2024, según seguro de salud años 2022-2024</t>
  </si>
  <si>
    <t>Número de días autorizados por trabajador, según seguro de salud años 2022-2024</t>
  </si>
  <si>
    <t>Número de trabajadores con LM emitidas, según seguro de salud años 2022-2024</t>
  </si>
  <si>
    <t>Cuadro N° 1.2: Número de cotizantes, según seguro de salud y sexo año 2024</t>
  </si>
  <si>
    <t>Cuadro N° 1.3: Número de cotizantes, según seguro de salud y tramo etario año 2024</t>
  </si>
  <si>
    <t>Cuadro N° 1.4: Número de cotizantes, según seguro de salud y tipo de cotizante año 2024</t>
  </si>
  <si>
    <t>Cuadro N° 1.5: Número de cotizantes, según seguro de salud y región año 2024</t>
  </si>
  <si>
    <t>Cuadro N° 1.6: Número de cotizantes, según seguro de salud y tramo de remuneraciones año 2024</t>
  </si>
  <si>
    <t>Cuadro N° 1.7: Número de cotizantes, según seguro de salud y actividad económica año 2024</t>
  </si>
  <si>
    <t>Cuadro N° 1.9.1: Número de cotizantes FONASA, según sexo y tramo de remuneraciones año 2024</t>
  </si>
  <si>
    <t>Cuadro N° 1.9.2: Número de cotizantes ISAPREs, según sexo y tramo de remuneraciones año 2024</t>
  </si>
  <si>
    <t>Cuadro N° 1.10.1: Estadísticas promedio de cotizantes FONASA, según sexo año 2024</t>
  </si>
  <si>
    <t>Cuadro N° 1.10.2: Estadísticas promedio de cotizantes ISAPREs, según y sexo año 2024</t>
  </si>
  <si>
    <t>Cuadro N° 2.4.2: Número de días otorgados, según seguro de salud y sexo año 2024</t>
  </si>
  <si>
    <t>Cuadro N° 2.5.2: Número de días otorgados, según seguro de salud y tramo etario año 2024</t>
  </si>
  <si>
    <t>Cuadro N° 2.9.2: Número de días otorgados a MUJERES, según seguro de salud y región año 2024</t>
  </si>
  <si>
    <t>Cuadro N° 2.10.2: Número de días otorgados a HOMBRES, según seguro de salud y región año 2024</t>
  </si>
  <si>
    <t>Cuadro N° 2.11.2: Número de dias otorgados, según seguro de salud y actividad económica año 2024</t>
  </si>
  <si>
    <t>Cuadro N° 2.12.2: Número de dias otorgados a MUJERES, según seguro de salud y actividad económica año 2024</t>
  </si>
  <si>
    <t>Cuadro N° 2.13.2: Número de dias otorgados a HOMBRES, según seguro de salud y actividad económica año 2024</t>
  </si>
  <si>
    <t>Cuadro N° 3.2.1: Número de licencias médicas autorizadas, según seguro de salud y sexo año 2024</t>
  </si>
  <si>
    <t>Cuadro N° 3.3.1: Número de licencias médicas autorizadas, según seguro de salud y tramo etario año 2024</t>
  </si>
  <si>
    <t>Cuadro N° 3.5.1: Número de licencias médicas autorizadas, según seguro de salud y región año 2024</t>
  </si>
  <si>
    <t>Cuadro N° 3.6.1: Número de licencias médicas autorizadas a MUJERES, según seguro de salud y región año 2024</t>
  </si>
  <si>
    <t>Cuadro N° 3.7.1: Número de licencias médicas autorizadas a HOMBRES, según seguro de salud y región año 2024</t>
  </si>
  <si>
    <t>Cuadro N° 3.8.1: Número de licencias médicas autorizadas, según seguro de salud y actividad económica año 2024</t>
  </si>
  <si>
    <t>Cuadro N° 3.9.1: Número de licencias médicas autorizadas de MUJERES, según seguro de salud y actividad económica año 2024</t>
  </si>
  <si>
    <t>Cuadro N° 3.10.1: Número de licencias médicas autorizadas de HOMBRES, según seguro de salud y actividad económica año 2024</t>
  </si>
  <si>
    <t>Cuadro N° 3.2.2: Número de días pagados, según seguro de salud y sexo año 2024</t>
  </si>
  <si>
    <t>Cuadro N° 3.5.2: Número de días pagados, según seguro de salud y región año 2024</t>
  </si>
  <si>
    <t>Cuadro N° 3.6.2: Número de días pagados a MUJERES, según seguro de salud y región año 2024</t>
  </si>
  <si>
    <t>Cuadro N° 3.7.2: Número de días pagados a HOMBRES, según seguro de salud y región año 2024</t>
  </si>
  <si>
    <t>Cuadro N° 3.8.2: Número de dias pagados, según seguro de salud y actividad económica año 2024</t>
  </si>
  <si>
    <t>Cuadro N° 3.9.2: Número de dias pagados a MUJERES, según seguro de salud y actividad económica año 2024</t>
  </si>
  <si>
    <t>Cuadro N° 3.10.2: Número de dias pagados a HOMBRES, según seguro de salud y actividad económica año 2024</t>
  </si>
  <si>
    <t>Cuadro N° 4.2.1: Número de licencias médicas rechazadas, según seguro de salud y sexo año 2024</t>
  </si>
  <si>
    <t>Cuadro N° 4.3.1: Número de licencias médicas rechazadas, según seguro de salud y tramo etario año 2024</t>
  </si>
  <si>
    <t>Cuadro N° 4.5.1: Número de licencias médicas rechazadas, según seguro de salud y región año 2024</t>
  </si>
  <si>
    <t>Cuadro N° 4.6.1: Número de licencias médicas rechazadas a MUJERES, según seguro de salud y región año 2024</t>
  </si>
  <si>
    <t>Cuadro N° 4.7.1: Número de licencias médicas rechazadas a HOMBRES, según seguro de salud y región año 2024</t>
  </si>
  <si>
    <t>Cuadro N° 4.2.2: Número de días rechazados, según seguro de salud y sexo año 2024</t>
  </si>
  <si>
    <t>Cuadro N° 4.3.2: Número de días rechazados, según seguro de salud y tramo etario año 2024</t>
  </si>
  <si>
    <t>Cuadro N° 4.5.2: Número de días rechazados, según seguro de salud y región año 2024</t>
  </si>
  <si>
    <t>Cuadro N° 4.6.2: Número de días rechazados a MUJERES, según seguro de salud y región año 2024</t>
  </si>
  <si>
    <t>Cuadro N° 4.7.2: Número de días rechazados a HOMBRES, según seguro de salud y región año 2024</t>
  </si>
  <si>
    <t>Cuadro N° 5.2.1.1: Número de días otorgados, según seguro de salud y tipo de diagnóstico año 2024</t>
  </si>
  <si>
    <t>Cuadro N° 5.2.2.1: Número de días otorgados FONASA, según tipo de diagnóstico y sexo año 2024</t>
  </si>
  <si>
    <t>Cuadro N° 5.2.2.2: Número de días otorgados ISAPREs, según tipo de diagnóstico y sexo año 2024</t>
  </si>
  <si>
    <t>Cuadro N° 5.2.3.1: Número de días otorgados FONASA, según tipo de diagnóstico y tramo etario año 2024</t>
  </si>
  <si>
    <t>Cuadro N° 5.2.3.2: Número de días otorgados ISAPREs, según tipo de diagnóstico y tramo etario año 2024</t>
  </si>
  <si>
    <t>Cuadro N° 5.2.4.1: Número de días otorgados FONASA, según tipo de diagnóstico y región año 2024</t>
  </si>
  <si>
    <t>Cuadro N° 5.2.4.2: Número de días otorgados ISAPREs, según tipo de diagnóstico y región año 2024</t>
  </si>
  <si>
    <t>Cuadro N° 6.1.1.1: Número de licencias médicas autorizadas, según seguro de salud y tipo de diagnóstico año 2024</t>
  </si>
  <si>
    <t>Cuadro N° 6.1.2.1: Número de licencias médicas autorizadas FONASA, según tipo de diagnóstico y sexo año 2024</t>
  </si>
  <si>
    <t>Cuadro N° 6.1.2.2: Número de licencias médicas autorizadas ISAPREs, según tipo de diagnóstico y sexo año 2024</t>
  </si>
  <si>
    <t>Cuadro N° 6.1.3.1: Número de licencias médicas autorizadas FONASA, según tipo de diagnóstico y tramo etario año 2024</t>
  </si>
  <si>
    <t>Cuadro N° 6.1.3.2: Número de licencias médicas autorizadas ISAPREs, según tipo de diagnóstico y tramo etario año 2024</t>
  </si>
  <si>
    <t>Cuadro N° 6.1.4.1: Número de licencias médicas autorizadas FONASA, según tipo de diagnóstico y región año 2024</t>
  </si>
  <si>
    <t>Cuadro N° 6.1.4.2: Número de licencias médicas autorizadas ISAPREs, según tipo de diagnóstico y región año 2024</t>
  </si>
  <si>
    <t>Cuadro N° 6.2.1.1: Número de días pagados, según seguro de salud y tipo de diagnóstico año 2024</t>
  </si>
  <si>
    <t>Cuadro N° 6.2.2.1: Número de días pagados FONASA, según tipo de diagnóstico y sexo año 2024</t>
  </si>
  <si>
    <t>Cuadro N° 6.2.2.2: Número de días pagados ISAPREs, según tipo de diagnóstico y sexo año 2024</t>
  </si>
  <si>
    <t>Cuadro N° 6.2.3.1: Número de días pagados FONASA, según tipo de diagnóstico y tramo etario año 2024</t>
  </si>
  <si>
    <t>Cuadro N° 6.2.3.2: Número de días pagados ISAPREs, según tipo de diagnóstico y tramo etario año 2024</t>
  </si>
  <si>
    <t>Cuadro N° 6.2.4.1: Número de días pagados FONASA, según tipo de diagnóstico y región año 2024</t>
  </si>
  <si>
    <t>Cuadro N° 6.2.4.2: Número de días pagados ISAPREs, según tipo de diagnóstico y región año 2024</t>
  </si>
  <si>
    <t>Cuadro N° 7.1.1.1: Número de licencias médicas rechazadas, según seguro de salud y tipo de diagnóstico año 2024</t>
  </si>
  <si>
    <t>Cuadro N° 7.1.2.1: Número de licencias médicas rechazadas FONASA, según tipo de diagnóstico y sexo año 2024</t>
  </si>
  <si>
    <t>Cuadro N° 7.1.2.2: Número de licencias médicas rechazadas ISAPREs, según tipo de diagnóstico y sexo año 2024</t>
  </si>
  <si>
    <t>Cuadro N° 7.1.3.1: Número de licencias médicas rechazadas FONASA, según tipo de diagnóstico y tramo etario año 2024</t>
  </si>
  <si>
    <t>Cuadro N° 7.1.3.2: Número de licencias médicas rechazadas ISAPREs, según tipo de diagnóstico y tramo etario año 2024</t>
  </si>
  <si>
    <t>Cuadro N° 7.1.4.1: Número de licencias médicas rechazadas FONASA, según tipo de diagnóstico y región año 2024</t>
  </si>
  <si>
    <t>Cuadro N° 7.1.4.2: Número de licencias médicas rechazadas ISAPREs, según tipo de diagnóstico y región año 2024</t>
  </si>
  <si>
    <t>Cuadro N° 7.2.1.1: Número de días rechazados, según seguro de salud y tipo de diagnóstico año 2024</t>
  </si>
  <si>
    <t>Cuadro N° 7.2.2.1: Número de días rechazados FONASA, según tipo de diagnóstico y sexo año 2024</t>
  </si>
  <si>
    <t>Cuadro N° 7.2.2.2: Número de días rechazados ISAPREs, según tipo de diagnóstico y sexo año 2024</t>
  </si>
  <si>
    <t>Cuadro N° 7.2.3.1: Número de días rechazados FONASA, según tipo de diagnóstico y tramo etario año 2024</t>
  </si>
  <si>
    <t>Cuadro N° 7.2.3.2: Número de días rechazados ISAPREs, según tipo de diagnóstico y tramo etario año 2024</t>
  </si>
  <si>
    <t>Cuadro N° 7.2.4.1: Número de días rechazados FONASA, según tipo de diagnóstico y región año 2024</t>
  </si>
  <si>
    <t>Cuadro N° 7.2.4.2: Número de días rechazados ISAPREs, según tipo de diagnóstico y región año 2024</t>
  </si>
  <si>
    <t>Cuadro N° 3.1.1: Número de licencias médicas autorizadas, según seguro de salud años 2020-2024</t>
  </si>
  <si>
    <t>Cuadro N° 4.1.1: Número de licencias médicas rechazadas, según seguro de salud años 2020-2024</t>
  </si>
  <si>
    <t>Cuadro N° 4.1.2: Número de días rechazados, según seguro de salud años 2020-2024</t>
  </si>
  <si>
    <t>Cuadro N° 9.2: Número de días pagados por cotizante, según seguro de salud años 2020-2024</t>
  </si>
  <si>
    <t>Cuadro N° 9.5: Número de días pagados por licencia médica autorizada, según seguro de salud años 2020-2024</t>
  </si>
  <si>
    <t>Cuadro N° 9.6: Porcentaje de cotización necesario para financiar el SIL, según seguro de salud años 2020-2024</t>
  </si>
  <si>
    <t>Cuadro N° 3.3.2: Número de días pagados, según seguro de salud y tramo etario año 2024</t>
  </si>
  <si>
    <t>Cuadro N° 2.7.2 Número de días otorgados, según seguro de salud y tipo de resolución año 2024</t>
  </si>
  <si>
    <t>Cuadro N° 2.8.2: Número de días otorgados, según seguro de salud y región año 2024</t>
  </si>
  <si>
    <t>Cuadro N° 2.3.2: Número de días otorgados, según seguro de salud años 2020-2024</t>
  </si>
  <si>
    <t>Cuadro N° 3.1.2: Número de días pagados, según seguro de salud años 2020-2024</t>
  </si>
  <si>
    <t>Cuadro N° 9.1: Gasto en SIL por cotizante, según seguro de salud (miles $ de diciembre 2024) años 2020-2024</t>
  </si>
  <si>
    <t>Cuadro N° 9.3: Gasto en SIL por día pagado, según seguro de salud (miles $ de diciembre 2024) años 2020-2024</t>
  </si>
  <si>
    <t>Cuadro N° 9.4: Gasto en SIL por licencia médica autorizada, según seguro de salud (miles $ de diciembre 2024) años 2020-2024</t>
  </si>
  <si>
    <t>Cuadro N° 2.1: Número de licencias médicas emitidas, según seguro de salud y tipo de licencia año 2024</t>
  </si>
  <si>
    <t>Cuadro N° 2.2: Número de licencias médicas emitidas, según seguro de salud y tipo de formulario año 2024</t>
  </si>
  <si>
    <t>Cuadro N° 2.3.1: Número de licencias médicas emitidas, según seguro de salud años 2020-2024</t>
  </si>
  <si>
    <t>Cuadro N° 2.4.1: Número de licencias médicas emitidas, según seguro de salud y sexo año 2024</t>
  </si>
  <si>
    <t>Cuadro N° 2.5.1: Número de licencias médicas emitidas, según seguro de salud y tramo etario año 2024</t>
  </si>
  <si>
    <t>Cuadro N° 2.9.1: Número de licencias médicas emitidas MUJERES, según seguro de salud y región año 2024</t>
  </si>
  <si>
    <t>Cuadro N° 2.10.1: Número de licencias médicas emitidas HOMBRES, según seguro de salud y región año 2024</t>
  </si>
  <si>
    <t>Cuadro N° 2.11.1: Número de licencias médicas emitidas, según seguro de salud y actividad económica año 2024</t>
  </si>
  <si>
    <t>Cuadro N° 2.12.1: Número de licencias médicas emitidas de MUJERES, según seguro de salud y actividad económica año 2024</t>
  </si>
  <si>
    <t>Cuadro N° 2.13.1: Número de licencias médicas emitidas de HOMBRES, según seguro de salud y actividad económica año 2024</t>
  </si>
  <si>
    <t>Cuadro N° 5.1.1.1: Número de licencias médicas emitidas, según seguro de salud y tipo de diagnóstico año 2024</t>
  </si>
  <si>
    <t>Cuadro N° 5.1.2.1: Número de licencias médicas emitidas FONASA, según tipo de diagnóstico y sexo año 2024</t>
  </si>
  <si>
    <t>Cuadro N° 5.1.2.2: Número de licencias médicas emitidas ISAPREs, según tipo de diagnóstico y sexo año 2024</t>
  </si>
  <si>
    <t>Cuadro N° 5.1.3.1: Número de licencias médicas emitidas FONASA, según tipo de diagnóstico y tramo etario año 2024</t>
  </si>
  <si>
    <t>Cuadro N° 5.1.3.2: Número de licencias médicas emitidas ISAPREs, según tipo de diagnóstico y tramo etario año 2024</t>
  </si>
  <si>
    <t>Cuadro N° 5.1.4.1: Número de licencias médicas emitidas FONASA, según tipo de diagnóstico y región año 2024</t>
  </si>
  <si>
    <t>Cuadro N° 5.1.4.2: Número de licencias médicas emitidas ISAPREs, según tipo de diagnóstico y región año 2024</t>
  </si>
  <si>
    <t>Número de cotizantes, según seguro de salud y tipo de cotizante año 2024</t>
  </si>
  <si>
    <t>974.345 </t>
  </si>
  <si>
    <t> 1.304.491</t>
  </si>
  <si>
    <t>956.034 </t>
  </si>
  <si>
    <t>575.817 </t>
  </si>
  <si>
    <t> 881.637</t>
  </si>
  <si>
    <t> 568.373</t>
  </si>
  <si>
    <t> 926.868</t>
  </si>
  <si>
    <t> 1.221.983</t>
  </si>
  <si>
    <t>1.355.609 </t>
  </si>
  <si>
    <t> 797.453</t>
  </si>
  <si>
    <t>561.159 </t>
  </si>
  <si>
    <t>530.352 </t>
  </si>
  <si>
    <t> 557.262</t>
  </si>
  <si>
    <t>Dependiente total</t>
  </si>
  <si>
    <r>
      <t>ISAPRE</t>
    </r>
    <r>
      <rPr>
        <b/>
        <vertAlign val="superscript"/>
        <sz val="10"/>
        <color theme="0"/>
        <rFont val="Calibri"/>
        <family val="2"/>
      </rPr>
      <t>1</t>
    </r>
  </si>
  <si>
    <t>(1) La Superintendencia de Salud no tiene acceso a la información del detalle de dependientes debido a que solo observan a los dependientes totales.</t>
  </si>
  <si>
    <t>Reumeración dependientes</t>
  </si>
  <si>
    <t>(1) La Superintendencia de Salud no tiene el tipo de contrato (Público y/o Privado) de cotizantes. Además, el cotizante puede tener más de un contrato.</t>
  </si>
  <si>
    <r>
      <t>Estadísticas promedio de cotizantes ISAPREs</t>
    </r>
    <r>
      <rPr>
        <b/>
        <vertAlign val="superscript"/>
        <sz val="10"/>
        <rFont val="Calibri"/>
        <family val="2"/>
      </rPr>
      <t>1</t>
    </r>
    <r>
      <rPr>
        <b/>
        <sz val="10"/>
        <rFont val="Calibri"/>
        <family val="2"/>
      </rPr>
      <t>, según sexo año 2024</t>
    </r>
  </si>
  <si>
    <t>(*)Para una mejor comprensión de la metodología y términos utilizados para elaborar esta información se sugiere revisar el documento metodológico</t>
  </si>
  <si>
    <r>
      <t>FONASA</t>
    </r>
    <r>
      <rPr>
        <b/>
        <vertAlign val="superscript"/>
        <sz val="10"/>
        <color theme="0"/>
        <rFont val="Calibri"/>
        <family val="2"/>
      </rPr>
      <t>(1)</t>
    </r>
  </si>
  <si>
    <r>
      <t>ISAPRE</t>
    </r>
    <r>
      <rPr>
        <b/>
        <vertAlign val="superscript"/>
        <sz val="10"/>
        <color theme="0"/>
        <rFont val="Calibri (Cuerpo)"/>
      </rPr>
      <t>(2)</t>
    </r>
  </si>
  <si>
    <r>
      <t>Número de licencias médicas emitidas FONASA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sexo año 2024</t>
    </r>
  </si>
  <si>
    <r>
      <t>Número de licencias médicas emitidas FONASA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tramo etario año 2024</t>
    </r>
  </si>
  <si>
    <r>
      <t>Número de licencias médicas emitidas FONASA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diagnóstico año 2024</t>
    </r>
  </si>
  <si>
    <r>
      <t>COVID-19</t>
    </r>
    <r>
      <rPr>
        <vertAlign val="superscript"/>
        <sz val="10"/>
        <color theme="1"/>
        <rFont val="Calibri"/>
        <family val="2"/>
      </rPr>
      <t>(2)</t>
    </r>
  </si>
  <si>
    <r>
      <t>Número de días otorgados FONASA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sexo año 2024</t>
    </r>
  </si>
  <si>
    <r>
      <t>Número de días otorgados FONASA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tramo etario año 2024</t>
    </r>
  </si>
  <si>
    <r>
      <t>Número de días otorgados FONASA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diagnóstico año 2024</t>
    </r>
  </si>
  <si>
    <r>
      <t>COVID-19</t>
    </r>
    <r>
      <rPr>
        <vertAlign val="superscript"/>
        <sz val="10"/>
        <color theme="1"/>
        <rFont val="Calibri"/>
        <family val="2"/>
      </rPr>
      <t>(</t>
    </r>
    <r>
      <rPr>
        <vertAlign val="superscript"/>
        <sz val="10"/>
        <color theme="1"/>
        <rFont val="Calibri (Cuerpo)"/>
      </rPr>
      <t>1)</t>
    </r>
  </si>
  <si>
    <r>
      <t>ISAPRE</t>
    </r>
    <r>
      <rPr>
        <b/>
        <vertAlign val="superscript"/>
        <sz val="10"/>
        <color theme="0"/>
        <rFont val="Calibri"/>
        <family val="2"/>
      </rPr>
      <t>(</t>
    </r>
    <r>
      <rPr>
        <b/>
        <vertAlign val="superscript"/>
        <sz val="10"/>
        <color theme="0"/>
        <rFont val="Calibri (Cuerpo)"/>
      </rPr>
      <t>1)</t>
    </r>
  </si>
  <si>
    <r>
      <t>COVID-19</t>
    </r>
    <r>
      <rPr>
        <vertAlign val="superscript"/>
        <sz val="10"/>
        <color theme="1"/>
        <rFont val="Calibri"/>
        <family val="2"/>
      </rPr>
      <t>(2</t>
    </r>
    <r>
      <rPr>
        <vertAlign val="superscript"/>
        <sz val="10"/>
        <color theme="1"/>
        <rFont val="Calibri (Cuerpo)"/>
      </rPr>
      <t>)</t>
    </r>
  </si>
  <si>
    <r>
      <t>COVID-19</t>
    </r>
    <r>
      <rPr>
        <b/>
        <vertAlign val="superscript"/>
        <sz val="10"/>
        <color theme="0"/>
        <rFont val="Calibri"/>
        <family val="2"/>
      </rPr>
      <t>(1)</t>
    </r>
  </si>
  <si>
    <r>
      <t>COVID-19</t>
    </r>
    <r>
      <rPr>
        <b/>
        <vertAlign val="superscript"/>
        <sz val="10"/>
        <color theme="0"/>
        <rFont val="Calibri"/>
        <family val="2"/>
      </rPr>
      <t>(2)</t>
    </r>
  </si>
  <si>
    <r>
      <t>Número de licencias médicas autorizadas ISAPREs, según tipo de diagnóstico y sexo año 2024</t>
    </r>
    <r>
      <rPr>
        <b/>
        <vertAlign val="superscript"/>
        <sz val="10"/>
        <color theme="1"/>
        <rFont val="Calibri"/>
        <family val="2"/>
      </rPr>
      <t>(1)</t>
    </r>
  </si>
  <si>
    <r>
      <t>Número de licencias médicas autorizadas ISAPREs, según tipo de diagnóstico y tramo etario año 2024</t>
    </r>
    <r>
      <rPr>
        <b/>
        <vertAlign val="superscript"/>
        <sz val="10"/>
        <color theme="1"/>
        <rFont val="Calibri"/>
        <family val="2"/>
      </rPr>
      <t>(1)</t>
    </r>
  </si>
  <si>
    <r>
      <t>Número de licencias médicas autorizadas ISAPREs, según tipo de diagnóstico y región año 2024</t>
    </r>
    <r>
      <rPr>
        <b/>
        <vertAlign val="superscript"/>
        <sz val="10"/>
        <color theme="1"/>
        <rFont val="Calibri"/>
        <family val="2"/>
      </rPr>
      <t>(1)</t>
    </r>
  </si>
  <si>
    <r>
      <t>Número de días pagados ISAPREs, según tipo de diagnóstico y sexo año 2024</t>
    </r>
    <r>
      <rPr>
        <b/>
        <vertAlign val="superscript"/>
        <sz val="10"/>
        <color theme="1"/>
        <rFont val="Calibri"/>
        <family val="2"/>
      </rPr>
      <t>(1)</t>
    </r>
  </si>
  <si>
    <r>
      <t>Número de días pagados ISAPREs, según tipo de diagnóstico y tramo etario año 2024</t>
    </r>
    <r>
      <rPr>
        <b/>
        <vertAlign val="superscript"/>
        <sz val="10"/>
        <color theme="1"/>
        <rFont val="Calibri"/>
        <family val="2"/>
      </rPr>
      <t>(1)</t>
    </r>
  </si>
  <si>
    <r>
      <t>Número de días pagados ISAPREs, según tipo de diagnóstico y región año 2024</t>
    </r>
    <r>
      <rPr>
        <b/>
        <vertAlign val="superscript"/>
        <sz val="10"/>
        <color theme="1"/>
        <rFont val="Calibri"/>
        <family val="2"/>
      </rPr>
      <t>(1)</t>
    </r>
  </si>
  <si>
    <r>
      <t>COVID-19</t>
    </r>
    <r>
      <rPr>
        <vertAlign val="superscript"/>
        <sz val="10"/>
        <color theme="1"/>
        <rFont val="Calibri"/>
        <family val="2"/>
      </rPr>
      <t>(1</t>
    </r>
    <r>
      <rPr>
        <vertAlign val="superscript"/>
        <sz val="10"/>
        <color theme="1"/>
        <rFont val="Calibri (Cuerpo)"/>
      </rPr>
      <t>)</t>
    </r>
  </si>
  <si>
    <t>(1) El gasto de FONASA en los años 2021, 2022, 2023 y 2024, no incluye el gasto de Instituciones Públicas, sólo el de las Municipalidades, Universidades y Centro de Formación Técnica Estatales.</t>
  </si>
  <si>
    <r>
      <t>ISAPRE</t>
    </r>
    <r>
      <rPr>
        <b/>
        <vertAlign val="superscript"/>
        <sz val="10"/>
        <color theme="0"/>
        <rFont val="Calibri"/>
        <family val="2"/>
      </rPr>
      <t>(2)</t>
    </r>
  </si>
  <si>
    <r>
      <t>COVID-19</t>
    </r>
    <r>
      <rPr>
        <vertAlign val="superscript"/>
        <sz val="10"/>
        <color theme="1"/>
        <rFont val="Calibri"/>
        <family val="2"/>
      </rPr>
      <t>(3</t>
    </r>
    <r>
      <rPr>
        <vertAlign val="superscript"/>
        <sz val="10"/>
        <color theme="1"/>
        <rFont val="Calibri (Cuerpo)"/>
      </rPr>
      <t>)</t>
    </r>
  </si>
  <si>
    <r>
      <t>Número de licencias médicas autorizadas FONASA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sexo año 2024</t>
    </r>
  </si>
  <si>
    <r>
      <t>Número de licencias médicas autorizadas ISAPREs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sexo año 2024</t>
    </r>
  </si>
  <si>
    <r>
      <t>Número de licencias médicas autorizadas FONASA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diagnóstico año 2024</t>
    </r>
  </si>
  <si>
    <r>
      <t>Número de licencias médicas autorizadas ISAPREs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diagnóstico año 2024</t>
    </r>
  </si>
  <si>
    <r>
      <t>Número de días pagados FONASA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sexo año 2024</t>
    </r>
  </si>
  <si>
    <r>
      <t>Número de días pagados FONASA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tramo etario año 2024</t>
    </r>
  </si>
  <si>
    <r>
      <t>Número de días pagados FONASA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diagnóstico año 2024</t>
    </r>
  </si>
  <si>
    <r>
      <t>Número de días pagados ISAPREs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diagnóstico año 2024}</t>
    </r>
  </si>
  <si>
    <r>
      <t>Número de días pagados ISAPREs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tramo etario año 2024</t>
    </r>
  </si>
  <si>
    <r>
      <t>Número de días pagados ISAPREs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sexo año 2024</t>
    </r>
  </si>
  <si>
    <r>
      <t>Número de licencias médicas rechazadas FONASA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sexo año 2024</t>
    </r>
  </si>
  <si>
    <r>
      <t>Número de licencias médicas rechazadas FONASA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tramo etario año 2024</t>
    </r>
  </si>
  <si>
    <r>
      <t>Número de licencias médicas rechazadas FONASA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diagnóstico año 2024</t>
    </r>
  </si>
  <si>
    <r>
      <t>Número de días rechazados FONASA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sexo año 2024</t>
    </r>
  </si>
  <si>
    <r>
      <t>Número de días rechazados FONASA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tramo etario año 2024</t>
    </r>
  </si>
  <si>
    <r>
      <t>Número de días rechazados FONASA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diagnóstico año 2024</t>
    </r>
  </si>
  <si>
    <t>(1) Incluye LM reclamadas y acogidas total o parcialmente en las instancias de apelación.</t>
  </si>
  <si>
    <t>(1) Incluye los días pagados por las LM reclamadas y acogidas total o parcialmente en las instancias de apelación.</t>
  </si>
  <si>
    <t>(2) Incluye los días pagados por las LM reclamadas y acogidas total o parcialmente en las instancias de apelación.</t>
  </si>
  <si>
    <r>
      <t>ISAPRE</t>
    </r>
    <r>
      <rPr>
        <b/>
        <vertAlign val="superscript"/>
        <sz val="10"/>
        <color theme="0"/>
        <rFont val="Calibri (Cuerpo)"/>
      </rPr>
      <t>(1)</t>
    </r>
  </si>
  <si>
    <t>(1) La desagregación por tipo de trabajador se encuentra en revisión para los afiliados a FONASA.</t>
  </si>
  <si>
    <t>(1) El gasto de FONASA, no incluye el gasto de Instituciones Públicas, sólo el de las Municipalidades, Universidades y Centro de Formación Técnica Estatales. Además, la desagregación del gasto por tipo de trabajador se encuentra en revisión.</t>
  </si>
  <si>
    <t>Cuadro N° 8.3: Gasto en SIL por licencias médicas, según seguro de salud y sexo (miles $ de diciembre 2024) año 2024</t>
  </si>
  <si>
    <t>Cuadro N° 8.7: Gasto en SIL por licencias médicas, según seguro de salud y actividad económica año 2024 (miles $ de diciembre 2024) año 2024</t>
  </si>
  <si>
    <t>Cuadro N° 9.7: Número de licencias autorizadas por trabajador, según seguro de salud años 2022-2024</t>
  </si>
  <si>
    <t>Cuadro N° 9.8: Gasto el SIL por trabajador en M$ del año 2024, según seguro de salud años 2022-2024</t>
  </si>
  <si>
    <t>Cuadro N° 9.9: Número de días autorizados por trabajador, según seguro de salud años 2022-2024</t>
  </si>
  <si>
    <t>Cuadro N° 2.6.1: Número de licencias médicas emitidas, según seguro de salud y tipo de trabajador año 2024</t>
  </si>
  <si>
    <t>Cuadro N° 2.6.2: Número de días otorgados, según seguro de salud y tipo de trabajador año 2024</t>
  </si>
  <si>
    <t>Cuadro N° 3.4.1: Número de licencias médicas autorizadas, según seguro de salud y tipo de trabajador año 2024</t>
  </si>
  <si>
    <t>Cuadro N° 3.4.2: Número de días pagados, según seguro de salud y tipo de trabajador año 2024</t>
  </si>
  <si>
    <t>Cuadro N° 4.4.1: Número de licencias médicas rechazadas, según seguro de salud y tipo de trabajador año 2024</t>
  </si>
  <si>
    <t>Cuadro N° 4.4.2: Número de días rechazados, según seguro de salud y tipo de trabajador año 2024</t>
  </si>
  <si>
    <t>Cuadro N° 8.6.1: Gasto en SIL por licencias médicas FONASA, según tipo de trabajador y tipo de diagnóstico (miles $ de diciembre 2024) año 2024</t>
  </si>
  <si>
    <t>Cuadro N° 8.6.2: Gasto en SIL por licencias médicas ISAPREs, según tipo de trabajador y tipo de diagnóstico (miles $ de diciembre 2024) año 2024</t>
  </si>
  <si>
    <t>Cuadro N° 10.1.1.1: Número de licencias médicas emitidas, según seguro de salud y tipo de trabajador año 2024</t>
  </si>
  <si>
    <t>Cuadro N° 10.1.2.1: Número de licencias médicas emitidas FONASA, según tipo de trabajador y sexo año 2024</t>
  </si>
  <si>
    <t>Cuadro N° 10.1.2.2: Número de licencias médicas emitidas ISAPREs, según tipo de trabajador y sexo año 2024</t>
  </si>
  <si>
    <t>Cuadro N° 10.1.3.1: Número de licencias médicas emitidas FONASA, según tipo de trabajador y tramo etario año 2024</t>
  </si>
  <si>
    <t>Cuadro N° 10.1.3.2: Número de licencias médicas emitidas ISAPREs, según tipo de trabajador y tramo etario año 2024</t>
  </si>
  <si>
    <t>Cuadro N° 10.1.4.1: Número de licencias médicas emitidas FONASA, según tipo de trabajador y diagnóstico año 2024</t>
  </si>
  <si>
    <t>Cuadro N° 10.1.4.2: Número de licencias médicas emitidas ISAPREs, según tipo de trabajador y diagnóstico año 2024</t>
  </si>
  <si>
    <t>Cuadro N° 10.2.1.1: Número de días otorgados, según seguro de salud y tipo de trabajador año 2024</t>
  </si>
  <si>
    <t>Cuadro N° 10.2.2.1: Número de días otorgados FONASA, según tipo de trabajador y sexo año 2024</t>
  </si>
  <si>
    <t>Cuadro N° 10.2.2.2: Número de días otorgados ISAPREs, según tipo de trabajador y sexo año 2024</t>
  </si>
  <si>
    <t>Cuadro N° 10.2.3.1: Número de días otorgados FONASA, según tipo de trabajador y tramo etario año 2024</t>
  </si>
  <si>
    <t>Cuadro N° 10.2.3.2: Número de días otorgados ISAPREs, según tipo de trabajador y tramo etario año 2024</t>
  </si>
  <si>
    <t>Cuadro N° 10.2.4.1: Número de días otorgados FONASA, según tipo de trabajador y diagnóstico año 2024</t>
  </si>
  <si>
    <t>Cuadro N° 10.2.4.2: Número de días otorgados ISAPREs, según tipo de trabajador y diagnóstico año 2024</t>
  </si>
  <si>
    <t>Cuadro N° 11.1.1.1: Número de licencias médicas autorizadas, según seguro de salud y tipo de trabajador año 2024</t>
  </si>
  <si>
    <t>Cuadro N° 11.1.2.1: Número de licencias médicas autorizadas FONASA, según tipo de trabajador y sexo año 2024</t>
  </si>
  <si>
    <t>Cuadro N° 11.1.2.2: Número de licencias médicas autorizadas ISAPREs, según tipo de trabajador y sexo año 2024</t>
  </si>
  <si>
    <t>Cuadro N° 11.1.3.1: Número de licencias médicas autorizadas FONASA, según tipo de trabajador y tramo etario año 2024</t>
  </si>
  <si>
    <t>Cuadro N° 11.1.3.2: Número de licencias médicas autorizadas ISAPREs, según tipo de trabajador y tramo etario año 2024</t>
  </si>
  <si>
    <t>Cuadro N° 11.1.4.1: Número de licencias médicas autorizadas FONASA, según tipo de trabajador y diagnóstico año 2024</t>
  </si>
  <si>
    <t>Cuadro N° 11.1.4.2: Número de licencias médicas autorizadas ISAPREs, según tipo de trabajador y diagnóstico año 2024</t>
  </si>
  <si>
    <t>Cuadro N° 11.2.1.1: Número de días pagados, según seguro de salud y tipo de trabajador año 2024</t>
  </si>
  <si>
    <t>Cuadro N° 11.2.2.1: Número de días pagados FONASA, según tipo de trabajador y sexo año 2024</t>
  </si>
  <si>
    <t>Cuadro N° 11.2.2.2: Número de días pagados ISAPREs, según tipo de trabajador y sexo año 2024</t>
  </si>
  <si>
    <t>Cuadro N° 11.2.3.1: Número de días pagados FONASA, según tipo de trabajador y tramo etario año 2024</t>
  </si>
  <si>
    <t>Cuadro N° 11.2.3.2: Número de días pagados ISAPREs, según tipo de trabajador y tramo etario año 2024</t>
  </si>
  <si>
    <t>Cuadro N° 11.2.4.1: Número de días pagados FONASA, según tipo de trabajador y diagnóstico año 2024</t>
  </si>
  <si>
    <t>Cuadro N° 11.2.4.2: Número de días pagados ISAPREs, según tipo de trabajador y diagnóstico año 2024</t>
  </si>
  <si>
    <t>Cuadro N° 12.1.1.1: Número de licencias médicas rechazadas, según seguro de salud y tipo de trabajador año 2024</t>
  </si>
  <si>
    <t>Cuadro N° 12.1.2.1: Número de licencias médicas rechazadas FONASA, según tipo de trabajador y sexo año 2024</t>
  </si>
  <si>
    <t>Cuadro N° 12.1.2.2: Número de licencias médicas rechazadas ISAPREs, según tipo de trabajador y sexo año 2024</t>
  </si>
  <si>
    <t>Cuadro N° 12.1.3.1: Número de licencias médicas rechazadas FONASA, según tipo de trabajador y tramo etario año 2024</t>
  </si>
  <si>
    <t>Cuadro N° 12.1.3.2: Número de licencias médicas rechazadas ISAPREs, según tipo de trabajador y tramo etario año 2024</t>
  </si>
  <si>
    <t>Cuadro N° 12.1.4.1: Número de licencias médicas rechazadas FONASA, según tipo de trabajador y diagnóstico año 2024</t>
  </si>
  <si>
    <t>Cuadro N° 12.1.4.2: Número de licencias médicas rechazadas ISAPREs, según tipo de trabajador y diagnóstico año 2024</t>
  </si>
  <si>
    <t>Cuadro N° 12.2.1.1: Número de días rechazados, según seguro de salud y tipo de trabajador año 2024</t>
  </si>
  <si>
    <t>Cuadro N° 12.2.2.1: Número de días rechazados FONASA, según tipo de trabajador y sexo año 2024</t>
  </si>
  <si>
    <t>Cuadro N° 12.2.2.2: Número de días rechazados ISAPREs, según tipo de trabajador y sexo año 2024</t>
  </si>
  <si>
    <t>Cuadro N° 12.2.3.1: Número de días rechazados FONASA, según tipo de trabajador y tramo etario año 2024</t>
  </si>
  <si>
    <t>Cuadro N° 12.2.3.2: Número de días rechazados ISAPREs, según tipo de trabajador y tramo etario año 2024</t>
  </si>
  <si>
    <t>Cuadro N° 12.2.4.1: Número de días rechazados FONASA, según tipo de trabajador y diagnóstico año 2024</t>
  </si>
  <si>
    <t>Cuadro N° 12.2.4.2: Número de días rechazados ISAPREs, según tipo de trabajador y diagnóstico año 2024</t>
  </si>
  <si>
    <t>Cuadro N° 13.2: Número de trabajadores con LM emitidas, según seguro de salud y sexo año 2024</t>
  </si>
  <si>
    <t>Cuadro N° 13.3: Número de trabajadores con LM emitidas, según tipo de diagnóstico y seguro de salud año 2024</t>
  </si>
  <si>
    <t>Cuadro N° 13.4.1: Número de trabajadores con LM emitidas FONASA, según tipo de diagnóstico y sexo año 2024</t>
  </si>
  <si>
    <t>Cuadro N° 13.4.2: Número de trabajadores con LM emitidas ISAPRES, según tipo de diagnóstico y sexo año 2024</t>
  </si>
  <si>
    <t>Cuadro N° 13.5: Número de trabajadores con LM emitidas, según seguro de salud y tramo etario año 2024</t>
  </si>
  <si>
    <t>Cuadro N° 13.7.1: Número de trabajadores con LM emitidas, según seguro de salud y región año 2024</t>
  </si>
  <si>
    <t>Cuadro N° 13.8.1: Número de trabajadores con LM emitidas, según seguro de salud y actividad económica año 2024</t>
  </si>
  <si>
    <t>Cuadro N° 13.8.2: Número de trabajadores MUJERES con LM emitidas, según seguro de salud y actividad económica año 2024</t>
  </si>
  <si>
    <t>Cuadro N° 13.8.3:Número de trabajadores HOMBRES con LM emitidasde, según seguro de salud y actividad económica año 2024</t>
  </si>
  <si>
    <t>Cuadro N° 13.7.2: Número de trabajadores MUJERES con LM emitidas, según seguro de salud y región año 2024</t>
  </si>
  <si>
    <t>Cuadro N° 13.7.3: Número de trabajadores HOMBRES con LM emitidas, según seguro de salud y región año 2024</t>
  </si>
  <si>
    <t>Cuadro N° 1.1:</t>
  </si>
  <si>
    <t>Cuadro N° 1.1: Número de cotizantes, según seguro de salud años 2020-2024</t>
  </si>
  <si>
    <t>Cuadro N° 1.8: Renta imponible promedio anual para el universo de cotizantes, según seguro de salud (miles $ de cada año) años 2020-2024</t>
  </si>
  <si>
    <r>
      <t>Renta imponible promedio anual</t>
    </r>
    <r>
      <rPr>
        <b/>
        <vertAlign val="superscript"/>
        <sz val="10"/>
        <color theme="1"/>
        <rFont val="Calibri"/>
        <family val="2"/>
      </rPr>
      <t>1</t>
    </r>
    <r>
      <rPr>
        <b/>
        <sz val="10"/>
        <color theme="1"/>
        <rFont val="Calibri"/>
        <family val="2"/>
      </rPr>
      <t xml:space="preserve"> para el universo de cotizantes, según seguro de salud (miles $ de cada año) años 2020-2024</t>
    </r>
  </si>
  <si>
    <t>(1) Los ingresos promedios corresponden a las remuneraciones imponibles promedio de los cotizantes de FONASA e ISAPRE.</t>
  </si>
  <si>
    <r>
      <t>VALORES PROMEDIOS</t>
    </r>
    <r>
      <rPr>
        <b/>
        <vertAlign val="superscript"/>
        <sz val="10"/>
        <color theme="0"/>
        <rFont val="Calibri"/>
        <family val="2"/>
      </rPr>
      <t>1</t>
    </r>
  </si>
  <si>
    <r>
      <t>VALORES PROMEDIOS</t>
    </r>
    <r>
      <rPr>
        <b/>
        <vertAlign val="superscript"/>
        <sz val="10"/>
        <color theme="0"/>
        <rFont val="Calibri"/>
        <family val="2"/>
      </rPr>
      <t>2</t>
    </r>
  </si>
  <si>
    <t>(2) Los ingresos promedios corresponden a las remuneraciones imponibles promedio de los cotizantes de FONASA e ISAPRE.</t>
  </si>
  <si>
    <t>Cuadro N° 4.10.1: Número de licencias médicas rechazadas a HOMBRES, según seguro de salud y actividad económica año 2024</t>
  </si>
  <si>
    <t>Cuadro N° 4.8.1: Número de licencias médicas rechazadas, según seguro de salud y actividad económica año 2024</t>
  </si>
  <si>
    <t>Cuadro N° 4.9.1: Número de licencias médicas rechazadas a MUJERES, según seguro de salud y actividad económica año 2024</t>
  </si>
  <si>
    <t>Cuadro N° 4.8.2: Número de días rechazados, según seguro de salud y actividad económica año 2024</t>
  </si>
  <si>
    <t>Cuadro N° 4.9.2: Número de días rechazados a MUJERES, según seguro de salud y actividad económica año 2024</t>
  </si>
  <si>
    <t>Cuadro N° 4.10.2: Número de días rechazados a HOMBRES, según seguro de salud y actividad económica año 2024</t>
  </si>
  <si>
    <t>Cuadro N° 8.1:</t>
  </si>
  <si>
    <t>Cuadro N° 8.2:</t>
  </si>
  <si>
    <t>Cuadro N° 8.1: Gasto en SIL nominal por licencias médicas, según seguro de salud (miles $ de cada año) años 2020-2024</t>
  </si>
  <si>
    <t>Cuadro N° 8.2: Gasto en SIL por licencias médicas, según seguro de salud (miles $ de diciembre 2024) años 2020-2024</t>
  </si>
  <si>
    <r>
      <t>Gasto en SIL por licencias médicas FONASA</t>
    </r>
    <r>
      <rPr>
        <b/>
        <vertAlign val="superscript"/>
        <sz val="10"/>
        <color theme="1"/>
        <rFont val="Calibri"/>
        <family val="2"/>
      </rPr>
      <t>(1)</t>
    </r>
    <r>
      <rPr>
        <b/>
        <sz val="10"/>
        <color theme="1"/>
        <rFont val="Calibri"/>
        <family val="2"/>
      </rPr>
      <t>, según tipo de trabajador y tipo de diagnóstico (miles $ de diciembre 2024) año 2024</t>
    </r>
  </si>
  <si>
    <t>Gasto en SIL por licencias médicas ISAPRE, según tipo de trabajador y tipo de diagnóstico (miles $ de diciembre 2024) año 2024</t>
  </si>
  <si>
    <t>Cuadro N° 8.5: Gasto en SIL por licencias médicas, según seguro de salud y tipo de diagnóstico (miles $ de diciembre 2024) año 2024</t>
  </si>
  <si>
    <t>Cuadro N° 8.4: Gasto en SIL por licencias médicas, según seguro de salud y tipo de trabajador (miles $ de diciembre 2024) año 2024</t>
  </si>
  <si>
    <t>Número de trabajadores con LM emitidas, según seguro de salud y tipo de trabajador año 2024</t>
  </si>
  <si>
    <t>Cuadro N° 13.6: Número de trabajadores con LM emitidas, según seguro de salud y tipo de trabajador año 2024</t>
  </si>
  <si>
    <t>Cuadro N° 2.8.1: Número de licencias médicas emitidas, según seguro de salud y región año 2024</t>
  </si>
  <si>
    <t>Cuadro N° 2.7.1: Número de licencias médicas emitidas, según seguro de salud y tipo de resolución año 2024</t>
  </si>
  <si>
    <t>Cuadro N° 13.1: Número de trabajadores con LM emitidas, según seguro de salud años 2022-2024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</si>
</sst>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5" formatCode="&quot;$&quot;#,##0;&quot;$&quot;\-#,##0"/>
    <numFmt numFmtId="7" formatCode="&quot;$&quot;#,##0.00;&quot;$&quot;\-#,##0.00"/>
    <numFmt numFmtId="41" formatCode="_ * #,##0_ ;_ * \-#,##0_ ;_ * &quot;-&quot;_ ;_ @_ "/>
    <numFmt numFmtId="43" formatCode="_ * #,##0.00_ ;_ * \-#,##0.00_ ;_ * &quot;-&quot;??_ ;_ @_ "/>
    <numFmt numFmtId="164" formatCode="#,##0.0"/>
    <numFmt numFmtId="165" formatCode="0.0%"/>
    <numFmt numFmtId="166" formatCode="_ * #,##0.0_ ;_ * \-#,##0.0_ ;_ * &quot;-&quot;_ ;_ @_ "/>
    <numFmt numFmtId="167" formatCode="#,##0.000"/>
    <numFmt numFmtId="168" formatCode="_-* #,##0_-;\-* #,##0_-;_-* &quot;-&quot;_-;_-@_-"/>
    <numFmt numFmtId="169" formatCode="_-* #,##0.00_-;\-* #,##0.00_-;_-* &quot;-&quot;??_-;_-@_-"/>
    <numFmt numFmtId="170" formatCode="_-* #,##0.00\ _€_-;\-* #,##0.00\ _€_-;_-* &quot;-&quot;??\ _€_-;_-@_-"/>
    <numFmt numFmtId="171" formatCode="#,##0;[Red]#,##0"/>
    <numFmt numFmtId="172" formatCode="_-* #,##0.00\ _P_t_s_-;\-* #,##0.00\ _P_t_s_-;_-* &quot;-&quot;??\ _P_t_s_-;_-@_-"/>
    <numFmt numFmtId="173" formatCode="0.000"/>
    <numFmt numFmtId="174" formatCode="0.0"/>
  </numFmts>
  <fonts count="74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20"/>
      <color rgb="FF538DD5"/>
      <name val="Calibri"/>
      <family val="2"/>
    </font>
    <font>
      <sz val="12"/>
      <color rgb="FF000000"/>
      <name val="Calibri"/>
      <family val="2"/>
    </font>
    <font>
      <sz val="11"/>
      <name val="Calibri"/>
      <family val="2"/>
    </font>
    <font>
      <i/>
      <sz val="11"/>
      <color rgb="FF000000"/>
      <name val="Calibri"/>
      <family val="2"/>
    </font>
    <font>
      <sz val="11"/>
      <color theme="10"/>
      <name val="Calibri"/>
      <family val="2"/>
    </font>
    <font>
      <b/>
      <sz val="12"/>
      <color rgb="FF558ED5"/>
      <name val="Calibri"/>
      <family val="2"/>
    </font>
    <font>
      <b/>
      <sz val="11"/>
      <color rgb="FF558ED5"/>
      <name val="Calibri"/>
      <family val="2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4"/>
      <color theme="0"/>
      <name val="Calibri"/>
      <family val="2"/>
    </font>
    <font>
      <b/>
      <sz val="14"/>
      <color rgb="FF548DD4"/>
      <name val="Calibri"/>
      <family val="2"/>
    </font>
    <font>
      <b/>
      <sz val="14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b/>
      <sz val="10"/>
      <color rgb="FFFFFFFF"/>
      <name val="Calibri"/>
      <family val="2"/>
    </font>
    <font>
      <sz val="10"/>
      <color rgb="FFC00000"/>
      <name val="Calibri"/>
      <family val="2"/>
    </font>
    <font>
      <sz val="9"/>
      <color theme="1"/>
      <name val="Calibri"/>
      <family val="2"/>
    </font>
    <font>
      <sz val="9"/>
      <color rgb="FFFF0000"/>
      <name val="Calibri"/>
      <family val="2"/>
    </font>
    <font>
      <sz val="10"/>
      <color theme="1"/>
      <name val="Arial"/>
      <family val="2"/>
    </font>
    <font>
      <sz val="11"/>
      <color rgb="FF7E3794"/>
      <name val="Inconsolata"/>
    </font>
    <font>
      <sz val="10"/>
      <color theme="1"/>
      <name val="Verdana"/>
      <family val="2"/>
    </font>
    <font>
      <b/>
      <vertAlign val="superscript"/>
      <sz val="10"/>
      <color theme="0"/>
      <name val="Calibri (Cuerpo)"/>
    </font>
    <font>
      <vertAlign val="superscript"/>
      <sz val="10"/>
      <color theme="1"/>
      <name val="Calibri (Cuerpo)"/>
    </font>
    <font>
      <b/>
      <vertAlign val="superscript"/>
      <sz val="10"/>
      <color theme="1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11"/>
      <name val="Calibri"/>
      <family val="2"/>
      <scheme val="minor"/>
    </font>
    <font>
      <b/>
      <sz val="10"/>
      <color theme="1"/>
      <name val="Calibri"/>
      <family val="2"/>
    </font>
    <font>
      <sz val="11"/>
      <color theme="0"/>
      <name val="Calibri"/>
      <family val="2"/>
    </font>
    <font>
      <b/>
      <sz val="14"/>
      <color theme="0"/>
      <name val="Calibri"/>
      <family val="2"/>
    </font>
    <font>
      <b/>
      <sz val="11"/>
      <color theme="0"/>
      <name val="Calibri"/>
      <family val="2"/>
    </font>
    <font>
      <sz val="11"/>
      <color theme="4"/>
      <name val="Calibri"/>
      <family val="2"/>
    </font>
    <font>
      <u/>
      <sz val="11"/>
      <color theme="4"/>
      <name val="Calibri"/>
      <family val="2"/>
    </font>
    <font>
      <b/>
      <sz val="12"/>
      <name val="Calibri"/>
      <family val="2"/>
    </font>
    <font>
      <sz val="10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8"/>
      <name val="Arial"/>
      <family val="2"/>
    </font>
    <font>
      <b/>
      <sz val="9"/>
      <color theme="1"/>
      <name val="Verdana"/>
      <family val="2"/>
    </font>
    <font>
      <u/>
      <sz val="12"/>
      <color indexed="12"/>
      <name val="Arial"/>
      <family val="2"/>
    </font>
    <font>
      <sz val="10"/>
      <color rgb="FFFF0000"/>
      <name val="Calibri"/>
      <family val="2"/>
      <scheme val="minor"/>
    </font>
    <font>
      <sz val="10"/>
      <color rgb="FFFF0000"/>
      <name val="Calibri"/>
      <family val="2"/>
    </font>
    <font>
      <u/>
      <sz val="11"/>
      <color theme="10"/>
      <name val="Calibri"/>
      <family val="2"/>
      <scheme val="minor"/>
    </font>
    <font>
      <b/>
      <vertAlign val="superscript"/>
      <sz val="10"/>
      <color theme="0"/>
      <name val="Calibri"/>
      <family val="2"/>
    </font>
    <font>
      <b/>
      <vertAlign val="superscript"/>
      <sz val="10"/>
      <name val="Calibri"/>
      <family val="2"/>
    </font>
    <font>
      <sz val="10"/>
      <color theme="1"/>
      <name val="Calibri"/>
      <family val="2"/>
    </font>
    <font>
      <vertAlign val="superscript"/>
      <sz val="10"/>
      <color theme="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16365C"/>
        <bgColor rgb="FF16365C"/>
      </patternFill>
    </fill>
    <fill>
      <patternFill patternType="solid">
        <fgColor rgb="FFDAEEF3"/>
        <bgColor rgb="FFDAEEF3"/>
      </patternFill>
    </fill>
    <fill>
      <patternFill patternType="solid">
        <fgColor rgb="FF17365D"/>
        <bgColor rgb="FF17365D"/>
      </patternFill>
    </fill>
    <fill>
      <patternFill patternType="solid">
        <fgColor rgb="FF1F497D"/>
        <bgColor rgb="FF1F497D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38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</borders>
  <cellStyleXfs count="121">
    <xf numFmtId="0" fontId="0" fillId="0" borderId="0"/>
    <xf numFmtId="0" fontId="1" fillId="0" borderId="20"/>
    <xf numFmtId="9" fontId="1" fillId="0" borderId="20" applyFont="0" applyFill="0" applyBorder="0" applyAlignment="0" applyProtection="0"/>
    <xf numFmtId="168" fontId="1" fillId="0" borderId="20" applyFont="0" applyFill="0" applyBorder="0" applyAlignment="0" applyProtection="0"/>
    <xf numFmtId="0" fontId="1" fillId="0" borderId="20"/>
    <xf numFmtId="169" fontId="1" fillId="0" borderId="20" applyFont="0" applyFill="0" applyBorder="0" applyAlignment="0" applyProtection="0"/>
    <xf numFmtId="0" fontId="45" fillId="0" borderId="20">
      <alignment vertical="top"/>
    </xf>
    <xf numFmtId="0" fontId="45" fillId="0" borderId="20"/>
    <xf numFmtId="169" fontId="45" fillId="0" borderId="20" applyFont="0" applyFill="0" applyBorder="0" applyAlignment="0" applyProtection="0"/>
    <xf numFmtId="9" fontId="45" fillId="0" borderId="20" applyFont="0" applyFill="0" applyBorder="0" applyAlignment="0" applyProtection="0"/>
    <xf numFmtId="0" fontId="45" fillId="0" borderId="20"/>
    <xf numFmtId="0" fontId="45" fillId="0" borderId="20"/>
    <xf numFmtId="9" fontId="45" fillId="0" borderId="20" applyFont="0" applyFill="0" applyBorder="0" applyAlignment="0" applyProtection="0"/>
    <xf numFmtId="0" fontId="48" fillId="12" borderId="20" applyNumberFormat="0" applyBorder="0" applyAlignment="0" applyProtection="0"/>
    <xf numFmtId="0" fontId="48" fillId="13" borderId="20" applyNumberFormat="0" applyBorder="0" applyAlignment="0" applyProtection="0"/>
    <xf numFmtId="0" fontId="48" fillId="14" borderId="20" applyNumberFormat="0" applyBorder="0" applyAlignment="0" applyProtection="0"/>
    <xf numFmtId="0" fontId="48" fillId="15" borderId="20" applyNumberFormat="0" applyBorder="0" applyAlignment="0" applyProtection="0"/>
    <xf numFmtId="0" fontId="48" fillId="16" borderId="20" applyNumberFormat="0" applyBorder="0" applyAlignment="0" applyProtection="0"/>
    <xf numFmtId="0" fontId="48" fillId="17" borderId="20" applyNumberFormat="0" applyBorder="0" applyAlignment="0" applyProtection="0"/>
    <xf numFmtId="0" fontId="48" fillId="18" borderId="20" applyNumberFormat="0" applyBorder="0" applyAlignment="0" applyProtection="0"/>
    <xf numFmtId="0" fontId="48" fillId="19" borderId="20" applyNumberFormat="0" applyBorder="0" applyAlignment="0" applyProtection="0"/>
    <xf numFmtId="0" fontId="48" fillId="20" borderId="20" applyNumberFormat="0" applyBorder="0" applyAlignment="0" applyProtection="0"/>
    <xf numFmtId="0" fontId="48" fillId="15" borderId="20" applyNumberFormat="0" applyBorder="0" applyAlignment="0" applyProtection="0"/>
    <xf numFmtId="0" fontId="48" fillId="18" borderId="20" applyNumberFormat="0" applyBorder="0" applyAlignment="0" applyProtection="0"/>
    <xf numFmtId="0" fontId="48" fillId="21" borderId="20" applyNumberFormat="0" applyBorder="0" applyAlignment="0" applyProtection="0"/>
    <xf numFmtId="0" fontId="49" fillId="22" borderId="20" applyNumberFormat="0" applyBorder="0" applyAlignment="0" applyProtection="0"/>
    <xf numFmtId="0" fontId="49" fillId="19" borderId="20" applyNumberFormat="0" applyBorder="0" applyAlignment="0" applyProtection="0"/>
    <xf numFmtId="0" fontId="49" fillId="20" borderId="20" applyNumberFormat="0" applyBorder="0" applyAlignment="0" applyProtection="0"/>
    <xf numFmtId="0" fontId="49" fillId="23" borderId="20" applyNumberFormat="0" applyBorder="0" applyAlignment="0" applyProtection="0"/>
    <xf numFmtId="0" fontId="49" fillId="24" borderId="20" applyNumberFormat="0" applyBorder="0" applyAlignment="0" applyProtection="0"/>
    <xf numFmtId="0" fontId="49" fillId="25" borderId="20" applyNumberFormat="0" applyBorder="0" applyAlignment="0" applyProtection="0"/>
    <xf numFmtId="0" fontId="49" fillId="26" borderId="20" applyNumberFormat="0" applyBorder="0" applyAlignment="0" applyProtection="0"/>
    <xf numFmtId="0" fontId="49" fillId="27" borderId="20" applyNumberFormat="0" applyBorder="0" applyAlignment="0" applyProtection="0"/>
    <xf numFmtId="0" fontId="49" fillId="28" borderId="20" applyNumberFormat="0" applyBorder="0" applyAlignment="0" applyProtection="0"/>
    <xf numFmtId="0" fontId="49" fillId="23" borderId="20" applyNumberFormat="0" applyBorder="0" applyAlignment="0" applyProtection="0"/>
    <xf numFmtId="0" fontId="49" fillId="24" borderId="20" applyNumberFormat="0" applyBorder="0" applyAlignment="0" applyProtection="0"/>
    <xf numFmtId="0" fontId="49" fillId="29" borderId="20" applyNumberFormat="0" applyBorder="0" applyAlignment="0" applyProtection="0"/>
    <xf numFmtId="0" fontId="50" fillId="13" borderId="20" applyNumberFormat="0" applyBorder="0" applyAlignment="0" applyProtection="0"/>
    <xf numFmtId="0" fontId="51" fillId="30" borderId="27" applyNumberFormat="0" applyAlignment="0" applyProtection="0"/>
    <xf numFmtId="0" fontId="52" fillId="31" borderId="28" applyNumberFormat="0" applyAlignment="0" applyProtection="0"/>
    <xf numFmtId="0" fontId="53" fillId="0" borderId="20" applyNumberFormat="0" applyFill="0" applyBorder="0" applyAlignment="0" applyProtection="0"/>
    <xf numFmtId="0" fontId="54" fillId="14" borderId="20" applyNumberFormat="0" applyBorder="0" applyAlignment="0" applyProtection="0"/>
    <xf numFmtId="0" fontId="55" fillId="0" borderId="29" applyNumberFormat="0" applyFill="0" applyAlignment="0" applyProtection="0"/>
    <xf numFmtId="0" fontId="56" fillId="0" borderId="30" applyNumberFormat="0" applyFill="0" applyAlignment="0" applyProtection="0"/>
    <xf numFmtId="0" fontId="57" fillId="0" borderId="31" applyNumberFormat="0" applyFill="0" applyAlignment="0" applyProtection="0"/>
    <xf numFmtId="0" fontId="57" fillId="0" borderId="20" applyNumberFormat="0" applyFill="0" applyBorder="0" applyAlignment="0" applyProtection="0"/>
    <xf numFmtId="0" fontId="58" fillId="17" borderId="27" applyNumberFormat="0" applyAlignment="0" applyProtection="0"/>
    <xf numFmtId="0" fontId="59" fillId="0" borderId="32" applyNumberFormat="0" applyFill="0" applyAlignment="0" applyProtection="0"/>
    <xf numFmtId="0" fontId="60" fillId="32" borderId="20" applyNumberFormat="0" applyBorder="0" applyAlignment="0" applyProtection="0"/>
    <xf numFmtId="0" fontId="45" fillId="0" borderId="20"/>
    <xf numFmtId="0" fontId="48" fillId="33" borderId="33" applyNumberFormat="0" applyFont="0" applyAlignment="0" applyProtection="0"/>
    <xf numFmtId="0" fontId="48" fillId="33" borderId="33" applyNumberFormat="0" applyFont="0" applyAlignment="0" applyProtection="0"/>
    <xf numFmtId="0" fontId="61" fillId="30" borderId="34" applyNumberFormat="0" applyAlignment="0" applyProtection="0"/>
    <xf numFmtId="9" fontId="48" fillId="0" borderId="20" applyFont="0" applyFill="0" applyBorder="0" applyAlignment="0" applyProtection="0"/>
    <xf numFmtId="0" fontId="62" fillId="0" borderId="20" applyNumberFormat="0" applyFill="0" applyBorder="0" applyAlignment="0" applyProtection="0"/>
    <xf numFmtId="0" fontId="47" fillId="0" borderId="35" applyNumberFormat="0" applyFill="0" applyAlignment="0" applyProtection="0"/>
    <xf numFmtId="0" fontId="63" fillId="0" borderId="20" applyNumberFormat="0" applyFill="0" applyBorder="0" applyAlignment="0" applyProtection="0"/>
    <xf numFmtId="43" fontId="1" fillId="0" borderId="20" applyFont="0" applyFill="0" applyBorder="0" applyAlignment="0" applyProtection="0"/>
    <xf numFmtId="170" fontId="1" fillId="0" borderId="20" applyFont="0" applyFill="0" applyBorder="0" applyAlignment="0" applyProtection="0"/>
    <xf numFmtId="0" fontId="45" fillId="0" borderId="20"/>
    <xf numFmtId="0" fontId="64" fillId="0" borderId="20" applyNumberFormat="0" applyFont="0" applyFill="0" applyAlignment="0" applyProtection="0"/>
    <xf numFmtId="0" fontId="43" fillId="0" borderId="20" applyNumberFormat="0" applyFont="0" applyFill="0" applyAlignment="0" applyProtection="0"/>
    <xf numFmtId="171" fontId="44" fillId="34" borderId="36"/>
    <xf numFmtId="3" fontId="65" fillId="35" borderId="37">
      <alignment horizontal="center" wrapText="1"/>
    </xf>
    <xf numFmtId="0" fontId="46" fillId="0" borderId="20" applyFont="0" applyFill="0" applyBorder="0" applyAlignment="0" applyProtection="0"/>
    <xf numFmtId="0" fontId="46" fillId="0" borderId="20" applyFont="0" applyFill="0" applyBorder="0" applyAlignment="0" applyProtection="0"/>
    <xf numFmtId="0" fontId="46" fillId="0" borderId="20" applyFont="0" applyFill="0" applyBorder="0" applyAlignment="0" applyProtection="0"/>
    <xf numFmtId="0" fontId="46" fillId="0" borderId="20" applyFont="0" applyFill="0" applyBorder="0" applyAlignment="0" applyProtection="0"/>
    <xf numFmtId="0" fontId="46" fillId="0" borderId="20" applyFont="0" applyFill="0" applyBorder="0" applyAlignment="0" applyProtection="0"/>
    <xf numFmtId="0" fontId="46" fillId="0" borderId="20" applyFont="0" applyFill="0" applyBorder="0" applyAlignment="0" applyProtection="0"/>
    <xf numFmtId="0" fontId="46" fillId="0" borderId="20" applyFont="0" applyFill="0" applyBorder="0" applyAlignment="0" applyProtection="0"/>
    <xf numFmtId="0" fontId="45" fillId="0" borderId="20" applyFont="0" applyFill="0" applyBorder="0" applyAlignment="0" applyProtection="0"/>
    <xf numFmtId="0" fontId="45" fillId="0" borderId="20" applyFont="0" applyFill="0" applyBorder="0" applyAlignment="0" applyProtection="0"/>
    <xf numFmtId="2" fontId="45" fillId="0" borderId="20" applyFont="0" applyFill="0" applyBorder="0" applyAlignment="0" applyProtection="0"/>
    <xf numFmtId="2" fontId="45" fillId="0" borderId="20" applyFont="0" applyFill="0" applyBorder="0" applyAlignment="0" applyProtection="0"/>
    <xf numFmtId="0" fontId="66" fillId="0" borderId="20" applyNumberFormat="0" applyFill="0" applyBorder="0" applyAlignment="0" applyProtection="0">
      <alignment vertical="top"/>
      <protection locked="0"/>
    </xf>
    <xf numFmtId="169" fontId="1" fillId="0" borderId="20" applyFont="0" applyFill="0" applyBorder="0" applyAlignment="0" applyProtection="0"/>
    <xf numFmtId="169" fontId="1" fillId="0" borderId="20" applyFont="0" applyFill="0" applyBorder="0" applyAlignment="0" applyProtection="0"/>
    <xf numFmtId="172" fontId="45" fillId="0" borderId="20" applyFont="0" applyFill="0" applyBorder="0" applyAlignment="0" applyProtection="0"/>
    <xf numFmtId="7" fontId="45" fillId="0" borderId="20" applyFont="0" applyFill="0" applyBorder="0" applyAlignment="0" applyProtection="0"/>
    <xf numFmtId="7" fontId="45" fillId="0" borderId="20" applyFont="0" applyFill="0" applyBorder="0" applyAlignment="0" applyProtection="0"/>
    <xf numFmtId="5" fontId="45" fillId="0" borderId="20" applyFont="0" applyFill="0" applyBorder="0" applyAlignment="0" applyProtection="0"/>
    <xf numFmtId="5" fontId="45" fillId="0" borderId="20" applyFont="0" applyFill="0" applyBorder="0" applyAlignment="0" applyProtection="0"/>
    <xf numFmtId="0" fontId="45" fillId="0" borderId="20"/>
    <xf numFmtId="0" fontId="46" fillId="0" borderId="20"/>
    <xf numFmtId="0" fontId="46" fillId="0" borderId="20"/>
    <xf numFmtId="0" fontId="46" fillId="0" borderId="20"/>
    <xf numFmtId="0" fontId="46" fillId="0" borderId="20"/>
    <xf numFmtId="0" fontId="46" fillId="0" borderId="20"/>
    <xf numFmtId="0" fontId="46" fillId="0" borderId="20"/>
    <xf numFmtId="0" fontId="46" fillId="0" borderId="20"/>
    <xf numFmtId="0" fontId="46" fillId="0" borderId="20"/>
    <xf numFmtId="0" fontId="45" fillId="0" borderId="20">
      <alignment vertical="top"/>
    </xf>
    <xf numFmtId="0" fontId="45" fillId="0" borderId="20">
      <alignment vertical="top"/>
    </xf>
    <xf numFmtId="0" fontId="1" fillId="0" borderId="20"/>
    <xf numFmtId="0" fontId="46" fillId="0" borderId="20">
      <alignment vertical="top"/>
    </xf>
    <xf numFmtId="0" fontId="1" fillId="0" borderId="20"/>
    <xf numFmtId="0" fontId="45" fillId="0" borderId="20"/>
    <xf numFmtId="0" fontId="1" fillId="0" borderId="20"/>
    <xf numFmtId="0" fontId="1" fillId="0" borderId="20"/>
    <xf numFmtId="0" fontId="1" fillId="0" borderId="20"/>
    <xf numFmtId="0" fontId="45" fillId="0" borderId="20">
      <alignment vertical="top"/>
    </xf>
    <xf numFmtId="0" fontId="45" fillId="0" borderId="20"/>
    <xf numFmtId="0" fontId="45" fillId="0" borderId="20"/>
    <xf numFmtId="0" fontId="45" fillId="0" borderId="20"/>
    <xf numFmtId="0" fontId="45" fillId="0" borderId="20"/>
    <xf numFmtId="0" fontId="45" fillId="0" borderId="20"/>
    <xf numFmtId="0" fontId="45" fillId="0" borderId="20"/>
    <xf numFmtId="0" fontId="46" fillId="0" borderId="20">
      <alignment vertical="top"/>
    </xf>
    <xf numFmtId="0" fontId="45" fillId="0" borderId="20"/>
    <xf numFmtId="0" fontId="45" fillId="0" borderId="20"/>
    <xf numFmtId="0" fontId="45" fillId="0" borderId="20"/>
    <xf numFmtId="0" fontId="45" fillId="0" borderId="20"/>
    <xf numFmtId="9" fontId="1" fillId="0" borderId="20" applyFont="0" applyFill="0" applyBorder="0" applyAlignment="0" applyProtection="0"/>
    <xf numFmtId="9" fontId="1" fillId="0" borderId="20" applyFont="0" applyFill="0" applyBorder="0" applyAlignment="0" applyProtection="0"/>
    <xf numFmtId="3" fontId="45" fillId="0" borderId="20" applyFont="0" applyFill="0" applyBorder="0" applyAlignment="0" applyProtection="0"/>
    <xf numFmtId="3" fontId="45" fillId="0" borderId="20" applyFont="0" applyFill="0" applyBorder="0" applyAlignment="0" applyProtection="0"/>
    <xf numFmtId="0" fontId="45" fillId="0" borderId="20"/>
    <xf numFmtId="0" fontId="45" fillId="0" borderId="20">
      <alignment vertical="top"/>
    </xf>
    <xf numFmtId="41" fontId="1" fillId="0" borderId="20" applyFont="0" applyFill="0" applyBorder="0" applyAlignment="0" applyProtection="0"/>
    <xf numFmtId="0" fontId="69" fillId="0" borderId="20" applyNumberFormat="0" applyFill="0" applyBorder="0" applyAlignment="0" applyProtection="0"/>
  </cellStyleXfs>
  <cellXfs count="192">
    <xf numFmtId="0" fontId="0" fillId="0" borderId="0" xfId="0" applyFont="1" applyAlignment="1"/>
    <xf numFmtId="0" fontId="2" fillId="0" borderId="0" xfId="0" applyFont="1"/>
    <xf numFmtId="0" fontId="2" fillId="0" borderId="0" xfId="0" applyFont="1" applyAlignment="1">
      <alignment horizontal="left"/>
    </xf>
    <xf numFmtId="0" fontId="3" fillId="0" borderId="0" xfId="0" applyFont="1"/>
    <xf numFmtId="0" fontId="2" fillId="0" borderId="0" xfId="0" applyFont="1" applyAlignment="1">
      <alignment vertical="top"/>
    </xf>
    <xf numFmtId="0" fontId="4" fillId="2" borderId="1" xfId="0" applyFont="1" applyFill="1" applyBorder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4" fillId="4" borderId="12" xfId="0" applyFont="1" applyFill="1" applyBorder="1" applyAlignment="1">
      <alignment horizontal="center" vertical="center"/>
    </xf>
    <xf numFmtId="0" fontId="3" fillId="0" borderId="8" xfId="0" applyFont="1" applyBorder="1"/>
    <xf numFmtId="0" fontId="3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3" fillId="0" borderId="9" xfId="0" applyFont="1" applyBorder="1" applyAlignment="1">
      <alignment horizontal="left"/>
    </xf>
    <xf numFmtId="0" fontId="15" fillId="0" borderId="0" xfId="0" applyFont="1"/>
    <xf numFmtId="0" fontId="16" fillId="0" borderId="0" xfId="0" applyFont="1" applyAlignment="1">
      <alignment vertical="center"/>
    </xf>
    <xf numFmtId="0" fontId="16" fillId="0" borderId="0" xfId="0" applyFont="1"/>
    <xf numFmtId="0" fontId="17" fillId="0" borderId="0" xfId="0" applyFont="1"/>
    <xf numFmtId="0" fontId="18" fillId="6" borderId="13" xfId="0" applyFont="1" applyFill="1" applyBorder="1" applyAlignment="1">
      <alignment horizontal="center"/>
    </xf>
    <xf numFmtId="0" fontId="16" fillId="7" borderId="14" xfId="0" applyFont="1" applyFill="1" applyBorder="1" applyAlignment="1">
      <alignment horizontal="center" vertical="center"/>
    </xf>
    <xf numFmtId="3" fontId="16" fillId="0" borderId="8" xfId="0" applyNumberFormat="1" applyFont="1" applyBorder="1" applyAlignment="1">
      <alignment horizontal="center" vertical="center"/>
    </xf>
    <xf numFmtId="3" fontId="12" fillId="0" borderId="0" xfId="0" applyNumberFormat="1" applyFont="1"/>
    <xf numFmtId="3" fontId="16" fillId="0" borderId="11" xfId="0" applyNumberFormat="1" applyFont="1" applyBorder="1" applyAlignment="1">
      <alignment horizontal="center" vertical="center"/>
    </xf>
    <xf numFmtId="0" fontId="16" fillId="7" borderId="10" xfId="0" applyFont="1" applyFill="1" applyBorder="1" applyAlignment="1">
      <alignment horizontal="center" vertical="center"/>
    </xf>
    <xf numFmtId="3" fontId="16" fillId="0" borderId="9" xfId="0" applyNumberFormat="1" applyFont="1" applyBorder="1" applyAlignment="1">
      <alignment horizontal="center" vertical="center"/>
    </xf>
    <xf numFmtId="9" fontId="16" fillId="0" borderId="0" xfId="0" applyNumberFormat="1" applyFont="1" applyAlignment="1">
      <alignment vertical="center"/>
    </xf>
    <xf numFmtId="0" fontId="16" fillId="7" borderId="12" xfId="0" applyFont="1" applyFill="1" applyBorder="1" applyAlignment="1">
      <alignment horizontal="center" vertical="center"/>
    </xf>
    <xf numFmtId="3" fontId="16" fillId="0" borderId="8" xfId="0" applyNumberFormat="1" applyFont="1" applyBorder="1" applyAlignment="1">
      <alignment horizontal="center"/>
    </xf>
    <xf numFmtId="3" fontId="16" fillId="0" borderId="11" xfId="0" applyNumberFormat="1" applyFont="1" applyBorder="1" applyAlignment="1">
      <alignment horizontal="center"/>
    </xf>
    <xf numFmtId="0" fontId="17" fillId="7" borderId="10" xfId="0" applyFont="1" applyFill="1" applyBorder="1" applyAlignment="1">
      <alignment horizontal="center" vertical="center"/>
    </xf>
    <xf numFmtId="3" fontId="17" fillId="0" borderId="9" xfId="0" applyNumberFormat="1" applyFont="1" applyBorder="1" applyAlignment="1">
      <alignment horizontal="center" vertical="center"/>
    </xf>
    <xf numFmtId="3" fontId="17" fillId="0" borderId="9" xfId="0" applyNumberFormat="1" applyFont="1" applyBorder="1" applyAlignment="1">
      <alignment horizontal="center"/>
    </xf>
    <xf numFmtId="0" fontId="16" fillId="0" borderId="0" xfId="0" applyFont="1" applyAlignment="1">
      <alignment horizontal="left" vertical="center"/>
    </xf>
    <xf numFmtId="3" fontId="19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1" fontId="19" fillId="0" borderId="0" xfId="0" applyNumberFormat="1" applyFont="1"/>
    <xf numFmtId="0" fontId="17" fillId="8" borderId="1" xfId="0" applyFont="1" applyFill="1" applyBorder="1"/>
    <xf numFmtId="0" fontId="19" fillId="0" borderId="0" xfId="0" applyFont="1"/>
    <xf numFmtId="0" fontId="16" fillId="7" borderId="15" xfId="0" applyFont="1" applyFill="1" applyBorder="1" applyAlignment="1">
      <alignment horizontal="center" vertical="center"/>
    </xf>
    <xf numFmtId="0" fontId="16" fillId="7" borderId="16" xfId="0" applyFont="1" applyFill="1" applyBorder="1" applyAlignment="1">
      <alignment horizontal="center" vertical="center"/>
    </xf>
    <xf numFmtId="0" fontId="18" fillId="6" borderId="13" xfId="0" applyFont="1" applyFill="1" applyBorder="1" applyAlignment="1">
      <alignment horizontal="center" wrapText="1"/>
    </xf>
    <xf numFmtId="0" fontId="18" fillId="6" borderId="13" xfId="0" applyFont="1" applyFill="1" applyBorder="1" applyAlignment="1">
      <alignment horizontal="center" vertical="center"/>
    </xf>
    <xf numFmtId="3" fontId="12" fillId="0" borderId="0" xfId="0" applyNumberFormat="1" applyFont="1" applyAlignment="1"/>
    <xf numFmtId="3" fontId="16" fillId="0" borderId="0" xfId="0" applyNumberFormat="1" applyFont="1"/>
    <xf numFmtId="9" fontId="12" fillId="0" borderId="0" xfId="0" applyNumberFormat="1" applyFont="1"/>
    <xf numFmtId="3" fontId="16" fillId="0" borderId="0" xfId="0" applyNumberFormat="1" applyFont="1" applyAlignment="1">
      <alignment vertical="center"/>
    </xf>
    <xf numFmtId="0" fontId="18" fillId="6" borderId="13" xfId="0" applyFont="1" applyFill="1" applyBorder="1" applyAlignment="1">
      <alignment horizontal="center" vertical="center" wrapText="1"/>
    </xf>
    <xf numFmtId="3" fontId="19" fillId="0" borderId="0" xfId="0" applyNumberFormat="1" applyFont="1"/>
    <xf numFmtId="3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6" borderId="17" xfId="0" applyFont="1" applyFill="1" applyBorder="1" applyAlignment="1">
      <alignment horizontal="center"/>
    </xf>
    <xf numFmtId="3" fontId="16" fillId="0" borderId="3" xfId="0" applyNumberFormat="1" applyFont="1" applyBorder="1" applyAlignment="1">
      <alignment horizontal="center"/>
    </xf>
    <xf numFmtId="3" fontId="16" fillId="0" borderId="5" xfId="0" applyNumberFormat="1" applyFont="1" applyBorder="1" applyAlignment="1">
      <alignment horizontal="center"/>
    </xf>
    <xf numFmtId="3" fontId="17" fillId="0" borderId="7" xfId="0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3" fontId="16" fillId="0" borderId="9" xfId="0" applyNumberFormat="1" applyFont="1" applyBorder="1" applyAlignment="1">
      <alignment horizontal="center"/>
    </xf>
    <xf numFmtId="3" fontId="16" fillId="0" borderId="0" xfId="0" applyNumberFormat="1" applyFont="1" applyAlignment="1">
      <alignment horizontal="center"/>
    </xf>
    <xf numFmtId="165" fontId="16" fillId="0" borderId="0" xfId="0" applyNumberFormat="1" applyFont="1" applyAlignment="1">
      <alignment vertical="center"/>
    </xf>
    <xf numFmtId="9" fontId="16" fillId="0" borderId="0" xfId="0" applyNumberFormat="1" applyFont="1"/>
    <xf numFmtId="3" fontId="21" fillId="0" borderId="0" xfId="0" applyNumberFormat="1" applyFont="1" applyAlignment="1">
      <alignment vertical="center"/>
    </xf>
    <xf numFmtId="3" fontId="17" fillId="0" borderId="0" xfId="0" applyNumberFormat="1" applyFont="1" applyAlignment="1">
      <alignment horizontal="center" vertical="center"/>
    </xf>
    <xf numFmtId="165" fontId="19" fillId="0" borderId="0" xfId="0" applyNumberFormat="1" applyFont="1" applyAlignment="1">
      <alignment vertical="center"/>
    </xf>
    <xf numFmtId="165" fontId="19" fillId="0" borderId="0" xfId="0" applyNumberFormat="1" applyFont="1"/>
    <xf numFmtId="165" fontId="16" fillId="0" borderId="0" xfId="0" applyNumberFormat="1" applyFont="1"/>
    <xf numFmtId="0" fontId="16" fillId="7" borderId="16" xfId="0" applyFont="1" applyFill="1" applyBorder="1" applyAlignment="1">
      <alignment horizontal="left" vertical="center"/>
    </xf>
    <xf numFmtId="0" fontId="22" fillId="0" borderId="21" xfId="0" applyFont="1" applyBorder="1" applyAlignment="1">
      <alignment vertical="top"/>
    </xf>
    <xf numFmtId="0" fontId="22" fillId="0" borderId="0" xfId="0" applyFont="1" applyAlignment="1">
      <alignment vertical="center"/>
    </xf>
    <xf numFmtId="0" fontId="22" fillId="0" borderId="0" xfId="0" applyFont="1"/>
    <xf numFmtId="0" fontId="23" fillId="0" borderId="0" xfId="0" applyFont="1"/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1" fontId="16" fillId="0" borderId="0" xfId="0" applyNumberFormat="1" applyFont="1"/>
    <xf numFmtId="0" fontId="24" fillId="0" borderId="0" xfId="0" applyFont="1"/>
    <xf numFmtId="0" fontId="16" fillId="8" borderId="1" xfId="0" applyFont="1" applyFill="1" applyBorder="1" applyAlignment="1">
      <alignment vertical="center"/>
    </xf>
    <xf numFmtId="164" fontId="16" fillId="0" borderId="8" xfId="0" applyNumberFormat="1" applyFont="1" applyBorder="1" applyAlignment="1">
      <alignment horizontal="center" vertical="center"/>
    </xf>
    <xf numFmtId="164" fontId="16" fillId="0" borderId="11" xfId="0" applyNumberFormat="1" applyFont="1" applyBorder="1" applyAlignment="1">
      <alignment horizontal="center" vertical="center"/>
    </xf>
    <xf numFmtId="164" fontId="16" fillId="0" borderId="11" xfId="0" applyNumberFormat="1" applyFont="1" applyBorder="1" applyAlignment="1">
      <alignment horizontal="center"/>
    </xf>
    <xf numFmtId="166" fontId="16" fillId="0" borderId="0" xfId="0" applyNumberFormat="1" applyFont="1" applyAlignment="1">
      <alignment vertical="center"/>
    </xf>
    <xf numFmtId="164" fontId="16" fillId="0" borderId="9" xfId="0" applyNumberFormat="1" applyFont="1" applyBorder="1" applyAlignment="1">
      <alignment horizontal="center" vertical="center"/>
    </xf>
    <xf numFmtId="164" fontId="16" fillId="0" borderId="9" xfId="0" applyNumberFormat="1" applyFont="1" applyBorder="1" applyAlignment="1">
      <alignment horizontal="center"/>
    </xf>
    <xf numFmtId="0" fontId="25" fillId="2" borderId="1" xfId="0" applyFont="1" applyFill="1" applyBorder="1"/>
    <xf numFmtId="167" fontId="16" fillId="0" borderId="0" xfId="0" applyNumberFormat="1" applyFont="1" applyAlignment="1">
      <alignment vertical="center"/>
    </xf>
    <xf numFmtId="0" fontId="25" fillId="2" borderId="1" xfId="0" applyFont="1" applyFill="1" applyBorder="1" applyAlignment="1">
      <alignment horizontal="left"/>
    </xf>
    <xf numFmtId="164" fontId="16" fillId="0" borderId="0" xfId="0" applyNumberFormat="1" applyFont="1" applyAlignment="1">
      <alignment vertical="center"/>
    </xf>
    <xf numFmtId="165" fontId="16" fillId="0" borderId="11" xfId="0" applyNumberFormat="1" applyFont="1" applyBorder="1" applyAlignment="1">
      <alignment horizontal="center" vertical="center"/>
    </xf>
    <xf numFmtId="165" fontId="16" fillId="0" borderId="11" xfId="0" applyNumberFormat="1" applyFont="1" applyBorder="1" applyAlignment="1">
      <alignment horizontal="center"/>
    </xf>
    <xf numFmtId="165" fontId="16" fillId="0" borderId="9" xfId="0" applyNumberFormat="1" applyFont="1" applyBorder="1" applyAlignment="1">
      <alignment horizontal="center" vertical="center"/>
    </xf>
    <xf numFmtId="165" fontId="16" fillId="0" borderId="9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 vertical="center"/>
    </xf>
    <xf numFmtId="10" fontId="16" fillId="0" borderId="0" xfId="0" applyNumberFormat="1" applyFont="1"/>
    <xf numFmtId="0" fontId="20" fillId="6" borderId="13" xfId="0" applyFont="1" applyFill="1" applyBorder="1" applyAlignment="1">
      <alignment horizontal="center"/>
    </xf>
    <xf numFmtId="3" fontId="21" fillId="0" borderId="0" xfId="0" applyNumberFormat="1" applyFont="1"/>
    <xf numFmtId="3" fontId="16" fillId="8" borderId="12" xfId="0" applyNumberFormat="1" applyFont="1" applyFill="1" applyBorder="1" applyAlignment="1">
      <alignment horizontal="center" vertical="center"/>
    </xf>
    <xf numFmtId="3" fontId="16" fillId="8" borderId="14" xfId="0" applyNumberFormat="1" applyFont="1" applyFill="1" applyBorder="1" applyAlignment="1">
      <alignment horizontal="center" vertical="center"/>
    </xf>
    <xf numFmtId="3" fontId="21" fillId="0" borderId="21" xfId="0" applyNumberFormat="1" applyFont="1" applyBorder="1" applyAlignment="1">
      <alignment vertical="center" wrapText="1"/>
    </xf>
    <xf numFmtId="3" fontId="17" fillId="8" borderId="1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3" fontId="16" fillId="8" borderId="10" xfId="0" applyNumberFormat="1" applyFont="1" applyFill="1" applyBorder="1" applyAlignment="1">
      <alignment horizontal="center" vertical="center"/>
    </xf>
    <xf numFmtId="0" fontId="16" fillId="7" borderId="22" xfId="0" applyFont="1" applyFill="1" applyBorder="1" applyAlignment="1">
      <alignment horizontal="left" vertical="center"/>
    </xf>
    <xf numFmtId="0" fontId="16" fillId="7" borderId="22" xfId="0" applyFont="1" applyFill="1" applyBorder="1" applyAlignment="1">
      <alignment horizontal="center" vertical="center"/>
    </xf>
    <xf numFmtId="3" fontId="16" fillId="0" borderId="14" xfId="0" applyNumberFormat="1" applyFont="1" applyBorder="1" applyAlignment="1">
      <alignment horizontal="center" vertical="center"/>
    </xf>
    <xf numFmtId="0" fontId="35" fillId="0" borderId="0" xfId="0" applyFont="1"/>
    <xf numFmtId="0" fontId="17" fillId="0" borderId="0" xfId="0" applyFont="1" applyFill="1"/>
    <xf numFmtId="0" fontId="18" fillId="6" borderId="12" xfId="0" applyFont="1" applyFill="1" applyBorder="1" applyAlignment="1">
      <alignment horizontal="center"/>
    </xf>
    <xf numFmtId="0" fontId="19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3" fontId="16" fillId="0" borderId="10" xfId="0" applyNumberFormat="1" applyFont="1" applyBorder="1" applyAlignment="1">
      <alignment horizontal="center" vertical="center"/>
    </xf>
    <xf numFmtId="0" fontId="36" fillId="0" borderId="0" xfId="0" applyFont="1"/>
    <xf numFmtId="0" fontId="31" fillId="0" borderId="0" xfId="0" applyFont="1" applyAlignment="1"/>
    <xf numFmtId="0" fontId="38" fillId="0" borderId="0" xfId="0" applyFont="1"/>
    <xf numFmtId="0" fontId="39" fillId="0" borderId="11" xfId="0" applyFont="1" applyBorder="1" applyAlignment="1">
      <alignment horizontal="left"/>
    </xf>
    <xf numFmtId="0" fontId="40" fillId="0" borderId="11" xfId="0" applyFont="1" applyBorder="1" applyAlignment="1">
      <alignment horizontal="left"/>
    </xf>
    <xf numFmtId="0" fontId="39" fillId="0" borderId="9" xfId="0" applyFont="1" applyBorder="1" applyAlignment="1">
      <alignment horizontal="left"/>
    </xf>
    <xf numFmtId="0" fontId="41" fillId="4" borderId="10" xfId="0" applyFont="1" applyFill="1" applyBorder="1" applyAlignment="1">
      <alignment horizontal="left" vertical="top"/>
    </xf>
    <xf numFmtId="0" fontId="41" fillId="4" borderId="23" xfId="0" applyFont="1" applyFill="1" applyBorder="1" applyAlignment="1">
      <alignment horizontal="left" vertical="top"/>
    </xf>
    <xf numFmtId="0" fontId="39" fillId="0" borderId="9" xfId="0" applyFont="1" applyBorder="1"/>
    <xf numFmtId="0" fontId="36" fillId="0" borderId="24" xfId="0" applyFont="1" applyBorder="1"/>
    <xf numFmtId="0" fontId="0" fillId="10" borderId="0" xfId="0" applyFont="1" applyFill="1" applyAlignment="1"/>
    <xf numFmtId="0" fontId="32" fillId="0" borderId="1" xfId="0" applyFont="1" applyFill="1" applyBorder="1" applyAlignment="1"/>
    <xf numFmtId="0" fontId="33" fillId="0" borderId="0" xfId="0" applyFont="1" applyFill="1" applyAlignment="1">
      <alignment vertical="center"/>
    </xf>
    <xf numFmtId="0" fontId="33" fillId="0" borderId="0" xfId="0" applyFont="1" applyFill="1"/>
    <xf numFmtId="0" fontId="0" fillId="0" borderId="0" xfId="0" applyFont="1" applyFill="1" applyAlignment="1"/>
    <xf numFmtId="3" fontId="33" fillId="0" borderId="8" xfId="0" applyNumberFormat="1" applyFont="1" applyFill="1" applyBorder="1" applyAlignment="1">
      <alignment horizontal="center" vertical="center"/>
    </xf>
    <xf numFmtId="3" fontId="12" fillId="0" borderId="0" xfId="0" applyNumberFormat="1" applyFont="1" applyFill="1"/>
    <xf numFmtId="3" fontId="33" fillId="0" borderId="11" xfId="0" applyNumberFormat="1" applyFont="1" applyFill="1" applyBorder="1" applyAlignment="1">
      <alignment horizontal="center" vertical="center"/>
    </xf>
    <xf numFmtId="3" fontId="33" fillId="0" borderId="14" xfId="0" applyNumberFormat="1" applyFont="1" applyFill="1" applyBorder="1" applyAlignment="1">
      <alignment horizontal="center" vertical="center"/>
    </xf>
    <xf numFmtId="3" fontId="32" fillId="0" borderId="9" xfId="0" applyNumberFormat="1" applyFont="1" applyFill="1" applyBorder="1" applyAlignment="1">
      <alignment horizontal="center" vertical="center"/>
    </xf>
    <xf numFmtId="0" fontId="16" fillId="0" borderId="0" xfId="0" applyFont="1" applyFill="1"/>
    <xf numFmtId="0" fontId="19" fillId="0" borderId="0" xfId="0" applyFont="1" applyFill="1" applyAlignment="1">
      <alignment vertical="center"/>
    </xf>
    <xf numFmtId="3" fontId="33" fillId="11" borderId="12" xfId="0" applyNumberFormat="1" applyFont="1" applyFill="1" applyBorder="1" applyAlignment="1">
      <alignment horizontal="center" vertical="center"/>
    </xf>
    <xf numFmtId="3" fontId="33" fillId="11" borderId="14" xfId="0" applyNumberFormat="1" applyFont="1" applyFill="1" applyBorder="1" applyAlignment="1">
      <alignment horizontal="center" vertical="center"/>
    </xf>
    <xf numFmtId="0" fontId="32" fillId="0" borderId="1" xfId="0" applyFont="1" applyFill="1" applyBorder="1"/>
    <xf numFmtId="3" fontId="33" fillId="0" borderId="0" xfId="0" applyNumberFormat="1" applyFont="1" applyFill="1" applyAlignment="1">
      <alignment horizontal="center" vertical="center"/>
    </xf>
    <xf numFmtId="3" fontId="33" fillId="0" borderId="9" xfId="0" applyNumberFormat="1" applyFont="1" applyFill="1" applyBorder="1" applyAlignment="1">
      <alignment horizontal="center" vertical="center"/>
    </xf>
    <xf numFmtId="164" fontId="33" fillId="0" borderId="0" xfId="0" applyNumberFormat="1" applyFont="1" applyFill="1" applyAlignment="1">
      <alignment horizontal="center" vertical="center"/>
    </xf>
    <xf numFmtId="0" fontId="34" fillId="0" borderId="0" xfId="0" applyFont="1" applyFill="1" applyAlignment="1"/>
    <xf numFmtId="0" fontId="16" fillId="0" borderId="0" xfId="0" applyFont="1" applyFill="1" applyAlignment="1">
      <alignment vertical="center"/>
    </xf>
    <xf numFmtId="3" fontId="42" fillId="0" borderId="26" xfId="0" applyNumberFormat="1" applyFont="1" applyBorder="1" applyAlignment="1">
      <alignment horizontal="center" vertical="center"/>
    </xf>
    <xf numFmtId="3" fontId="42" fillId="0" borderId="25" xfId="0" applyNumberFormat="1" applyFont="1" applyBorder="1" applyAlignment="1">
      <alignment horizontal="center" vertical="center"/>
    </xf>
    <xf numFmtId="3" fontId="68" fillId="0" borderId="0" xfId="0" applyNumberFormat="1" applyFont="1" applyAlignment="1">
      <alignment vertical="center"/>
    </xf>
    <xf numFmtId="1" fontId="67" fillId="0" borderId="0" xfId="0" applyNumberFormat="1" applyFont="1" applyFill="1" applyAlignment="1">
      <alignment vertical="center"/>
    </xf>
    <xf numFmtId="3" fontId="67" fillId="0" borderId="0" xfId="0" applyNumberFormat="1" applyFont="1" applyFill="1"/>
    <xf numFmtId="1" fontId="67" fillId="0" borderId="20" xfId="113" applyNumberFormat="1" applyFont="1" applyFill="1" applyAlignment="1">
      <alignment vertical="center"/>
    </xf>
    <xf numFmtId="3" fontId="67" fillId="0" borderId="20" xfId="113" applyNumberFormat="1" applyFont="1" applyFill="1" applyAlignment="1">
      <alignment vertical="center"/>
    </xf>
    <xf numFmtId="0" fontId="67" fillId="0" borderId="0" xfId="0" applyFont="1" applyFill="1" applyAlignment="1">
      <alignment vertical="center"/>
    </xf>
    <xf numFmtId="0" fontId="0" fillId="0" borderId="0" xfId="0" applyFont="1" applyAlignment="1"/>
    <xf numFmtId="173" fontId="16" fillId="0" borderId="0" xfId="0" applyNumberFormat="1" applyFont="1" applyAlignment="1">
      <alignment vertical="center"/>
    </xf>
    <xf numFmtId="2" fontId="16" fillId="0" borderId="0" xfId="0" applyNumberFormat="1" applyFont="1" applyAlignment="1">
      <alignment vertical="center"/>
    </xf>
    <xf numFmtId="174" fontId="16" fillId="0" borderId="0" xfId="0" applyNumberFormat="1" applyFont="1" applyAlignment="1">
      <alignment vertical="center"/>
    </xf>
    <xf numFmtId="2" fontId="16" fillId="0" borderId="0" xfId="0" applyNumberFormat="1" applyFont="1"/>
    <xf numFmtId="174" fontId="16" fillId="0" borderId="0" xfId="0" applyNumberFormat="1" applyFont="1"/>
    <xf numFmtId="164" fontId="19" fillId="0" borderId="0" xfId="0" applyNumberFormat="1" applyFont="1" applyAlignment="1">
      <alignment vertical="center"/>
    </xf>
    <xf numFmtId="0" fontId="12" fillId="0" borderId="0" xfId="0" applyFont="1"/>
    <xf numFmtId="0" fontId="0" fillId="0" borderId="0" xfId="0" applyFont="1" applyAlignment="1"/>
    <xf numFmtId="3" fontId="72" fillId="0" borderId="12" xfId="0" applyNumberFormat="1" applyFont="1" applyBorder="1" applyAlignment="1">
      <alignment horizontal="center" vertical="center"/>
    </xf>
    <xf numFmtId="3" fontId="72" fillId="0" borderId="14" xfId="0" applyNumberFormat="1" applyFont="1" applyBorder="1" applyAlignment="1">
      <alignment horizontal="center" vertical="center"/>
    </xf>
    <xf numFmtId="3" fontId="72" fillId="0" borderId="12" xfId="0" applyNumberFormat="1" applyFont="1" applyBorder="1" applyAlignment="1">
      <alignment horizontal="center"/>
    </xf>
    <xf numFmtId="3" fontId="72" fillId="0" borderId="14" xfId="0" applyNumberFormat="1" applyFont="1" applyBorder="1" applyAlignment="1">
      <alignment horizontal="center"/>
    </xf>
    <xf numFmtId="3" fontId="16" fillId="0" borderId="8" xfId="0" applyNumberFormat="1" applyFont="1" applyFill="1" applyBorder="1" applyAlignment="1">
      <alignment horizontal="center" vertical="center"/>
    </xf>
    <xf numFmtId="3" fontId="16" fillId="0" borderId="11" xfId="0" applyNumberFormat="1" applyFont="1" applyFill="1" applyBorder="1" applyAlignment="1">
      <alignment horizontal="center" vertical="center"/>
    </xf>
    <xf numFmtId="3" fontId="17" fillId="0" borderId="9" xfId="0" applyNumberFormat="1" applyFont="1" applyFill="1" applyBorder="1" applyAlignment="1">
      <alignment horizontal="center" vertical="center"/>
    </xf>
    <xf numFmtId="3" fontId="16" fillId="0" borderId="12" xfId="0" applyNumberFormat="1" applyFont="1" applyFill="1" applyBorder="1" applyAlignment="1">
      <alignment horizontal="center" vertical="center"/>
    </xf>
    <xf numFmtId="3" fontId="16" fillId="0" borderId="14" xfId="0" applyNumberFormat="1" applyFont="1" applyFill="1" applyBorder="1" applyAlignment="1">
      <alignment horizontal="center" vertical="center"/>
    </xf>
    <xf numFmtId="3" fontId="16" fillId="0" borderId="12" xfId="0" applyNumberFormat="1" applyFont="1" applyBorder="1" applyAlignment="1">
      <alignment horizontal="center" vertical="center"/>
    </xf>
    <xf numFmtId="3" fontId="26" fillId="0" borderId="14" xfId="0" applyNumberFormat="1" applyFont="1" applyBorder="1" applyAlignment="1">
      <alignment horizontal="center"/>
    </xf>
    <xf numFmtId="0" fontId="0" fillId="0" borderId="0" xfId="0" applyFont="1" applyAlignment="1"/>
    <xf numFmtId="3" fontId="17" fillId="0" borderId="20" xfId="0" applyNumberFormat="1" applyFont="1" applyBorder="1" applyAlignment="1">
      <alignment horizontal="center" vertical="center"/>
    </xf>
    <xf numFmtId="0" fontId="20" fillId="6" borderId="13" xfId="0" applyFont="1" applyFill="1" applyBorder="1" applyAlignment="1">
      <alignment horizontal="center" vertical="center"/>
    </xf>
    <xf numFmtId="0" fontId="17" fillId="8" borderId="1" xfId="0" applyFont="1" applyFill="1" applyBorder="1" applyAlignment="1"/>
    <xf numFmtId="3" fontId="19" fillId="0" borderId="11" xfId="0" applyNumberFormat="1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20" xfId="0" applyBorder="1"/>
    <xf numFmtId="0" fontId="5" fillId="0" borderId="2" xfId="0" applyFont="1" applyBorder="1" applyAlignment="1">
      <alignment horizontal="left" vertical="center" wrapText="1"/>
    </xf>
    <xf numFmtId="0" fontId="6" fillId="0" borderId="3" xfId="0" applyFont="1" applyBorder="1"/>
    <xf numFmtId="0" fontId="6" fillId="0" borderId="4" xfId="0" applyFont="1" applyBorder="1"/>
    <xf numFmtId="0" fontId="6" fillId="0" borderId="5" xfId="0" applyFont="1" applyBorder="1"/>
    <xf numFmtId="0" fontId="6" fillId="0" borderId="6" xfId="0" applyFont="1" applyBorder="1"/>
    <xf numFmtId="0" fontId="6" fillId="0" borderId="7" xfId="0" applyFont="1" applyBorder="1"/>
    <xf numFmtId="0" fontId="7" fillId="0" borderId="0" xfId="0" applyFont="1" applyAlignment="1">
      <alignment horizontal="left"/>
    </xf>
    <xf numFmtId="0" fontId="0" fillId="0" borderId="0" xfId="0" applyFont="1" applyAlignment="1"/>
    <xf numFmtId="0" fontId="37" fillId="3" borderId="8" xfId="0" applyFont="1" applyFill="1" applyBorder="1" applyAlignment="1">
      <alignment horizontal="center"/>
    </xf>
    <xf numFmtId="0" fontId="36" fillId="0" borderId="9" xfId="0" applyFont="1" applyBorder="1"/>
    <xf numFmtId="0" fontId="13" fillId="5" borderId="2" xfId="0" applyFont="1" applyFill="1" applyBorder="1" applyAlignment="1">
      <alignment horizontal="center" vertical="center"/>
    </xf>
    <xf numFmtId="0" fontId="17" fillId="9" borderId="18" xfId="0" applyFont="1" applyFill="1" applyBorder="1" applyAlignment="1">
      <alignment horizontal="center"/>
    </xf>
    <xf numFmtId="0" fontId="6" fillId="0" borderId="19" xfId="0" applyFont="1" applyBorder="1"/>
    <xf numFmtId="0" fontId="6" fillId="0" borderId="20" xfId="0" applyFont="1" applyBorder="1"/>
    <xf numFmtId="0" fontId="16" fillId="0" borderId="0" xfId="0" applyFont="1" applyAlignment="1">
      <alignment horizontal="left" vertical="top" wrapText="1"/>
    </xf>
  </cellXfs>
  <cellStyles count="121">
    <cellStyle name="20% - Accent1" xfId="13"/>
    <cellStyle name="20% - Accent2" xfId="14"/>
    <cellStyle name="20% - Accent3" xfId="15"/>
    <cellStyle name="20% - Accent4" xfId="16"/>
    <cellStyle name="20% - Accent5" xfId="17"/>
    <cellStyle name="20% - Accent6" xfId="18"/>
    <cellStyle name="40% - Accent1" xfId="19"/>
    <cellStyle name="40% - Accent2" xfId="20"/>
    <cellStyle name="40% - Accent3" xfId="21"/>
    <cellStyle name="40% - Accent4" xfId="22"/>
    <cellStyle name="40% - Accent5" xfId="23"/>
    <cellStyle name="40% - Accent6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Accent1" xfId="31"/>
    <cellStyle name="Accent2" xfId="32"/>
    <cellStyle name="Accent3" xfId="33"/>
    <cellStyle name="Accent4" xfId="34"/>
    <cellStyle name="Accent5" xfId="35"/>
    <cellStyle name="Accent6" xfId="36"/>
    <cellStyle name="Bad" xfId="37"/>
    <cellStyle name="Cabecera 1" xfId="60"/>
    <cellStyle name="Cabecera 2" xfId="61"/>
    <cellStyle name="Calculation" xfId="38"/>
    <cellStyle name="Check Cell" xfId="39"/>
    <cellStyle name="Estilo 1" xfId="62"/>
    <cellStyle name="Estilo 2" xfId="63"/>
    <cellStyle name="Explanatory Text" xfId="40"/>
    <cellStyle name="F2" xfId="64"/>
    <cellStyle name="F3" xfId="65"/>
    <cellStyle name="F4" xfId="66"/>
    <cellStyle name="F5" xfId="67"/>
    <cellStyle name="F6" xfId="68"/>
    <cellStyle name="F7" xfId="69"/>
    <cellStyle name="F8" xfId="70"/>
    <cellStyle name="Fecha" xfId="71"/>
    <cellStyle name="Fecha 2" xfId="72"/>
    <cellStyle name="Fijo" xfId="73"/>
    <cellStyle name="Fijo 2" xfId="74"/>
    <cellStyle name="Good" xfId="41"/>
    <cellStyle name="Heading 1" xfId="42"/>
    <cellStyle name="Heading 2" xfId="43"/>
    <cellStyle name="Heading 3" xfId="44"/>
    <cellStyle name="Heading 4" xfId="45"/>
    <cellStyle name="Hipervínculo 2" xfId="75"/>
    <cellStyle name="Hipervínculo 3" xfId="120"/>
    <cellStyle name="Input" xfId="46"/>
    <cellStyle name="Linked Cell" xfId="47"/>
    <cellStyle name="Millares [0] 2" xfId="3"/>
    <cellStyle name="Millares [0] 3" xfId="119"/>
    <cellStyle name="Millares 2" xfId="8"/>
    <cellStyle name="Millares 2 2" xfId="58"/>
    <cellStyle name="Millares 3" xfId="57"/>
    <cellStyle name="Millares 4" xfId="76"/>
    <cellStyle name="Millares 4 2" xfId="77"/>
    <cellStyle name="Millares 5" xfId="5"/>
    <cellStyle name="Millares 6" xfId="78"/>
    <cellStyle name="Monetario" xfId="79"/>
    <cellStyle name="Monetario 2" xfId="80"/>
    <cellStyle name="Monetario0" xfId="81"/>
    <cellStyle name="Monetario0 2" xfId="82"/>
    <cellStyle name="Neutral 2" xfId="48"/>
    <cellStyle name="Normal" xfId="0" builtinId="0"/>
    <cellStyle name="Normal 10" xfId="59"/>
    <cellStyle name="Normal 11" xfId="83"/>
    <cellStyle name="Normal 12" xfId="84"/>
    <cellStyle name="Normal 13" xfId="85"/>
    <cellStyle name="Normal 14" xfId="86"/>
    <cellStyle name="Normal 15" xfId="87"/>
    <cellStyle name="Normal 16" xfId="88"/>
    <cellStyle name="Normal 17" xfId="89"/>
    <cellStyle name="Normal 18" xfId="90"/>
    <cellStyle name="Normal 19" xfId="91"/>
    <cellStyle name="Normal 2" xfId="6"/>
    <cellStyle name="Normal 2 2" xfId="11"/>
    <cellStyle name="Normal 2 3" xfId="92"/>
    <cellStyle name="Normal 2 4" xfId="118"/>
    <cellStyle name="Normal 2 5" xfId="117"/>
    <cellStyle name="Normal 20" xfId="93"/>
    <cellStyle name="Normal 20 2" xfId="94"/>
    <cellStyle name="Normal 20 3" xfId="95"/>
    <cellStyle name="Normal 21" xfId="96"/>
    <cellStyle name="Normal 21 2" xfId="97"/>
    <cellStyle name="Normal 21 3" xfId="98"/>
    <cellStyle name="Normal 22" xfId="4"/>
    <cellStyle name="Normal 22 2" xfId="99"/>
    <cellStyle name="Normal 23" xfId="100"/>
    <cellStyle name="Normal 24" xfId="101"/>
    <cellStyle name="Normal 25" xfId="1"/>
    <cellStyle name="Normal 3" xfId="7"/>
    <cellStyle name="Normal 3 2" xfId="49"/>
    <cellStyle name="Normal 3 3" xfId="102"/>
    <cellStyle name="Normal 3 4" xfId="103"/>
    <cellStyle name="Normal 4" xfId="10"/>
    <cellStyle name="Normal 4 2" xfId="104"/>
    <cellStyle name="Normal 4 3" xfId="105"/>
    <cellStyle name="Normal 4 4" xfId="106"/>
    <cellStyle name="Normal 5" xfId="107"/>
    <cellStyle name="Normal 6" xfId="108"/>
    <cellStyle name="Normal 6 2" xfId="109"/>
    <cellStyle name="Normal 7" xfId="110"/>
    <cellStyle name="Normal 8" xfId="111"/>
    <cellStyle name="Normal 9" xfId="112"/>
    <cellStyle name="Notas 2" xfId="50"/>
    <cellStyle name="Note" xfId="51"/>
    <cellStyle name="Output" xfId="52"/>
    <cellStyle name="Porcentaje 2" xfId="9"/>
    <cellStyle name="Porcentaje 3" xfId="113"/>
    <cellStyle name="Porcentaje 3 2" xfId="114"/>
    <cellStyle name="Porcentaje 4" xfId="2"/>
    <cellStyle name="Porcentual 2" xfId="53"/>
    <cellStyle name="Porcentual 3" xfId="12"/>
    <cellStyle name="Punto0" xfId="115"/>
    <cellStyle name="Punto0 2" xfId="116"/>
    <cellStyle name="Title" xfId="54"/>
    <cellStyle name="Total 2" xfId="55"/>
    <cellStyle name="Warning Text" xfId="5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2171700</xdr:colOff>
      <xdr:row>1</xdr:row>
      <xdr:rowOff>9525</xdr:rowOff>
    </xdr:from>
    <xdr:ext cx="1714500" cy="457200"/>
    <xdr:pic>
      <xdr:nvPicPr>
        <xdr:cNvPr id="2" name="image4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1533525</xdr:colOff>
      <xdr:row>0</xdr:row>
      <xdr:rowOff>114300</xdr:rowOff>
    </xdr:from>
    <xdr:ext cx="1257300" cy="457200"/>
    <xdr:pic>
      <xdr:nvPicPr>
        <xdr:cNvPr id="3" name="image2.png" title="Imagen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0</xdr:row>
      <xdr:rowOff>0</xdr:rowOff>
    </xdr:from>
    <xdr:ext cx="1628775" cy="571500"/>
    <xdr:pic>
      <xdr:nvPicPr>
        <xdr:cNvPr id="4" name="image1.png" title="Imagen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3648075</xdr:colOff>
      <xdr:row>0</xdr:row>
      <xdr:rowOff>0</xdr:rowOff>
    </xdr:from>
    <xdr:ext cx="1047750" cy="866775"/>
    <xdr:pic>
      <xdr:nvPicPr>
        <xdr:cNvPr id="5" name="image3.png" title="Imagen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abSelected="1" zoomScale="120" zoomScaleNormal="120" workbookViewId="0">
      <selection activeCell="D1" sqref="D1"/>
    </sheetView>
  </sheetViews>
  <sheetFormatPr baseColWidth="10" defaultColWidth="14.42578125" defaultRowHeight="15" customHeight="1"/>
  <cols>
    <col min="1" max="1" width="14.42578125" customWidth="1"/>
    <col min="2" max="2" width="45.85546875" customWidth="1"/>
    <col min="3" max="3" width="105.140625" customWidth="1"/>
    <col min="4" max="4" width="87" customWidth="1"/>
    <col min="5" max="6" width="14.42578125" customWidth="1"/>
  </cols>
  <sheetData>
    <row r="1" spans="1:26">
      <c r="A1" s="1"/>
      <c r="B1" s="1"/>
      <c r="C1" s="2"/>
      <c r="D1" s="1"/>
      <c r="E1" s="1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1"/>
      <c r="B2" s="1"/>
      <c r="C2" s="1"/>
      <c r="D2" s="1"/>
      <c r="E2" s="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>
      <c r="A3" s="1"/>
      <c r="B3" s="1"/>
      <c r="C3" s="4"/>
      <c r="D3" s="1"/>
      <c r="E3" s="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>
      <c r="A4" s="1"/>
      <c r="B4" s="1"/>
      <c r="C4" s="1"/>
      <c r="D4" s="1"/>
      <c r="E4" s="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6.25">
      <c r="A5" s="1"/>
      <c r="B5" s="1"/>
      <c r="C5" s="5"/>
      <c r="D5" s="1"/>
      <c r="E5" s="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6.25">
      <c r="A6" s="1"/>
      <c r="B6" s="5" t="s">
        <v>0</v>
      </c>
      <c r="C6" s="1"/>
      <c r="D6" s="3"/>
      <c r="E6" s="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>
      <c r="A7" s="1"/>
      <c r="B7" s="177" t="s">
        <v>1</v>
      </c>
      <c r="C7" s="178"/>
      <c r="D7" s="3"/>
      <c r="E7" s="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>
      <c r="A8" s="1"/>
      <c r="B8" s="179"/>
      <c r="C8" s="180"/>
      <c r="D8" s="3"/>
      <c r="E8" s="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>
      <c r="A9" s="1"/>
      <c r="B9" s="179"/>
      <c r="C9" s="180"/>
      <c r="D9" s="3"/>
      <c r="E9" s="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1"/>
      <c r="B10" s="179"/>
      <c r="C10" s="180"/>
      <c r="D10" s="3"/>
      <c r="E10" s="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1"/>
      <c r="B11" s="179"/>
      <c r="C11" s="180"/>
      <c r="D11" s="3"/>
      <c r="E11" s="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.5" customHeight="1">
      <c r="A12" s="1"/>
      <c r="B12" s="179"/>
      <c r="C12" s="180"/>
      <c r="D12" s="3"/>
      <c r="E12" s="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62.25" customHeight="1">
      <c r="A13" s="1"/>
      <c r="B13" s="181"/>
      <c r="C13" s="182"/>
      <c r="D13" s="3"/>
      <c r="E13" s="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>
      <c r="A14" s="1"/>
      <c r="B14" s="183" t="s">
        <v>683</v>
      </c>
      <c r="C14" s="18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>
      <c r="A15" s="1"/>
      <c r="B15" s="1"/>
      <c r="C15" s="1"/>
      <c r="D15" s="1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>
      <c r="A16" s="1"/>
      <c r="B16" s="6"/>
      <c r="C16" s="3"/>
      <c r="D16" s="3"/>
      <c r="E16" s="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>
      <c r="A17" s="1"/>
      <c r="B17" s="6"/>
      <c r="C17" s="3"/>
      <c r="D17" s="3"/>
      <c r="E17" s="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>
      <c r="A18" s="1"/>
      <c r="B18" s="1"/>
      <c r="C18" s="1"/>
      <c r="D18" s="3"/>
      <c r="E18" s="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>
      <c r="A19" s="1"/>
      <c r="B19" s="1"/>
      <c r="C19" s="1"/>
      <c r="D19" s="3"/>
      <c r="E19" s="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>
      <c r="A20" s="1"/>
      <c r="B20" s="1"/>
      <c r="C20" s="1"/>
      <c r="D20" s="3"/>
      <c r="E20" s="1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3"/>
      <c r="E21" s="1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1"/>
      <c r="B22" s="1"/>
      <c r="C22" s="1"/>
      <c r="D22" s="3"/>
      <c r="E22" s="1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1"/>
      <c r="B23" s="1"/>
      <c r="C23" s="1"/>
      <c r="D23" s="3"/>
      <c r="E23" s="1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1"/>
      <c r="B24" s="1"/>
      <c r="C24" s="1"/>
      <c r="D24" s="3"/>
      <c r="E24" s="1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1"/>
      <c r="B25" s="1"/>
      <c r="C25" s="1"/>
      <c r="D25" s="1"/>
      <c r="E25" s="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1"/>
      <c r="B26" s="1"/>
      <c r="C26" s="1"/>
      <c r="D26" s="1"/>
      <c r="E26" s="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1"/>
      <c r="C27" s="3"/>
      <c r="D27" s="1"/>
      <c r="E27" s="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1"/>
      <c r="E28" s="1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1"/>
      <c r="B29" s="1"/>
      <c r="C29" s="7"/>
      <c r="D29" s="1"/>
      <c r="E29" s="1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1"/>
      <c r="B30" s="1"/>
      <c r="C30" s="1"/>
      <c r="D30" s="1"/>
      <c r="E30" s="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1"/>
      <c r="B31" s="1"/>
      <c r="C31" s="1"/>
      <c r="D31" s="1"/>
      <c r="E31" s="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1"/>
      <c r="B32" s="1"/>
      <c r="C32" s="1"/>
      <c r="D32" s="1"/>
      <c r="E32" s="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1"/>
      <c r="B33" s="1"/>
      <c r="C33" s="7"/>
      <c r="D33" s="1"/>
      <c r="E33" s="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1"/>
      <c r="B34" s="1"/>
      <c r="C34" s="1"/>
      <c r="D34" s="1"/>
      <c r="E34" s="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1"/>
      <c r="B35" s="1"/>
      <c r="C35" s="1"/>
      <c r="D35" s="1"/>
      <c r="E35" s="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1"/>
      <c r="B36" s="1"/>
      <c r="C36" s="1"/>
      <c r="D36" s="1"/>
      <c r="E36" s="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1"/>
      <c r="B37" s="1"/>
      <c r="C37" s="1"/>
      <c r="D37" s="1"/>
      <c r="E37" s="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1"/>
      <c r="B38" s="1"/>
      <c r="C38" s="7"/>
      <c r="D38" s="1"/>
      <c r="E38" s="1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1"/>
      <c r="B39" s="1"/>
      <c r="C39" s="1"/>
      <c r="D39" s="1"/>
      <c r="E39" s="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>
      <c r="A40" s="1"/>
      <c r="B40" s="1"/>
      <c r="C40" s="4"/>
      <c r="D40" s="1"/>
      <c r="E40" s="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1"/>
      <c r="B41" s="1"/>
      <c r="C41" s="1"/>
      <c r="D41" s="1"/>
      <c r="E41" s="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1"/>
      <c r="B42" s="1"/>
      <c r="C42" s="8"/>
      <c r="D42" s="1"/>
      <c r="E42" s="1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1"/>
      <c r="B43" s="1"/>
      <c r="C43" s="7"/>
      <c r="D43" s="1"/>
      <c r="E43" s="1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1"/>
      <c r="B44" s="1"/>
      <c r="C44" s="1"/>
      <c r="D44" s="1"/>
      <c r="E44" s="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1"/>
      <c r="B45" s="1"/>
      <c r="C45" s="1"/>
      <c r="D45" s="1"/>
      <c r="E45" s="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1"/>
      <c r="B46" s="1"/>
      <c r="C46" s="9"/>
      <c r="D46" s="1"/>
      <c r="E46" s="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1"/>
      <c r="B47" s="1"/>
      <c r="C47" s="7"/>
      <c r="D47" s="1"/>
      <c r="E47" s="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1"/>
      <c r="B48" s="1"/>
      <c r="C48" s="1"/>
      <c r="D48" s="1"/>
      <c r="E48" s="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1"/>
      <c r="B49" s="1"/>
      <c r="C49" s="1"/>
      <c r="D49" s="1"/>
      <c r="E49" s="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1"/>
      <c r="B50" s="1"/>
      <c r="C50" s="1"/>
      <c r="D50" s="1"/>
      <c r="E50" s="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1"/>
      <c r="B51" s="1"/>
      <c r="C51" s="1"/>
      <c r="D51" s="1"/>
      <c r="E51" s="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1"/>
      <c r="B52" s="1"/>
      <c r="C52" s="7"/>
      <c r="D52" s="1"/>
      <c r="E52" s="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1"/>
      <c r="B53" s="1"/>
      <c r="C53" s="1"/>
      <c r="D53" s="1"/>
      <c r="E53" s="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7:C13"/>
    <mergeCell ref="B14:C14"/>
  </mergeCells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0"/>
  <sheetViews>
    <sheetView showGridLines="0" workbookViewId="0">
      <selection activeCell="F2" sqref="F2"/>
    </sheetView>
  </sheetViews>
  <sheetFormatPr baseColWidth="10" defaultColWidth="14.42578125" defaultRowHeight="15" customHeight="1"/>
  <cols>
    <col min="1" max="1" width="37" customWidth="1"/>
    <col min="2" max="16" width="15.7109375" customWidth="1"/>
    <col min="17" max="17" width="11" customWidth="1"/>
    <col min="18" max="18" width="30.7109375" customWidth="1"/>
    <col min="19" max="34" width="15.7109375" customWidth="1"/>
  </cols>
  <sheetData>
    <row r="1" spans="1:34" ht="18.75">
      <c r="A1" s="16" t="s">
        <v>388</v>
      </c>
      <c r="B1" s="17"/>
      <c r="C1" s="17"/>
      <c r="D1" s="17"/>
      <c r="E1" s="17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</row>
    <row r="2" spans="1:34" ht="12.75" customHeight="1">
      <c r="A2" s="19"/>
      <c r="B2" s="17"/>
      <c r="C2" s="17"/>
      <c r="D2" s="17"/>
      <c r="E2" s="17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34" ht="12.75" customHeight="1">
      <c r="A3" s="19" t="s">
        <v>389</v>
      </c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</row>
    <row r="4" spans="1:34" ht="12.75" customHeight="1">
      <c r="A4" s="19" t="s">
        <v>390</v>
      </c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</row>
    <row r="5" spans="1:34" ht="12.75" customHeight="1">
      <c r="A5" s="20" t="s">
        <v>323</v>
      </c>
      <c r="B5" s="20" t="s">
        <v>67</v>
      </c>
      <c r="C5" s="20" t="s">
        <v>68</v>
      </c>
      <c r="D5" s="20" t="s">
        <v>69</v>
      </c>
      <c r="E5" s="17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</row>
    <row r="6" spans="1:34" ht="12.75" customHeight="1">
      <c r="A6" s="66" t="s">
        <v>324</v>
      </c>
      <c r="B6" s="22">
        <v>251415</v>
      </c>
      <c r="C6" s="158">
        <v>63574</v>
      </c>
      <c r="D6" s="22">
        <f t="shared" ref="D6:D18" si="0">+B6+C6</f>
        <v>314989</v>
      </c>
      <c r="E6" s="47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</row>
    <row r="7" spans="1:34" ht="12.75" customHeight="1">
      <c r="A7" s="66" t="s">
        <v>325</v>
      </c>
      <c r="B7" s="24">
        <v>51831</v>
      </c>
      <c r="C7" s="159">
        <v>16908</v>
      </c>
      <c r="D7" s="24">
        <f t="shared" si="0"/>
        <v>68739</v>
      </c>
      <c r="E7" s="47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</row>
    <row r="8" spans="1:34" ht="12.75" customHeight="1">
      <c r="A8" s="66" t="s">
        <v>326</v>
      </c>
      <c r="B8" s="24">
        <v>4708</v>
      </c>
      <c r="C8" s="159">
        <v>16427</v>
      </c>
      <c r="D8" s="24">
        <f t="shared" si="0"/>
        <v>21135</v>
      </c>
      <c r="E8" s="47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</row>
    <row r="9" spans="1:34" ht="12.75" customHeight="1">
      <c r="A9" s="66" t="s">
        <v>327</v>
      </c>
      <c r="B9" s="24">
        <v>8666</v>
      </c>
      <c r="C9" s="159">
        <v>5183</v>
      </c>
      <c r="D9" s="24">
        <f t="shared" si="0"/>
        <v>13849</v>
      </c>
      <c r="E9" s="47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</row>
    <row r="10" spans="1:34" ht="12.75" customHeight="1">
      <c r="A10" s="66" t="s">
        <v>328</v>
      </c>
      <c r="B10" s="24">
        <v>1485</v>
      </c>
      <c r="C10" s="159">
        <v>5895</v>
      </c>
      <c r="D10" s="24">
        <f t="shared" si="0"/>
        <v>7380</v>
      </c>
      <c r="E10" s="47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</row>
    <row r="11" spans="1:34" ht="12.75" customHeight="1">
      <c r="A11" s="66" t="s">
        <v>329</v>
      </c>
      <c r="B11" s="24">
        <v>3019</v>
      </c>
      <c r="C11" s="159">
        <v>4614</v>
      </c>
      <c r="D11" s="24">
        <f t="shared" si="0"/>
        <v>7633</v>
      </c>
      <c r="E11" s="47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</row>
    <row r="12" spans="1:34" ht="12.75" customHeight="1">
      <c r="A12" s="66" t="s">
        <v>330</v>
      </c>
      <c r="B12" s="24">
        <v>876</v>
      </c>
      <c r="C12" s="159">
        <v>1175</v>
      </c>
      <c r="D12" s="24">
        <f t="shared" si="0"/>
        <v>2051</v>
      </c>
      <c r="E12" s="47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</row>
    <row r="13" spans="1:34" ht="12.75" customHeight="1">
      <c r="A13" s="66" t="s">
        <v>331</v>
      </c>
      <c r="B13" s="24">
        <v>3025</v>
      </c>
      <c r="C13" s="159">
        <v>2295</v>
      </c>
      <c r="D13" s="24">
        <f t="shared" si="0"/>
        <v>5320</v>
      </c>
      <c r="E13" s="47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</row>
    <row r="14" spans="1:34" ht="12.75" customHeight="1">
      <c r="A14" s="66" t="s">
        <v>332</v>
      </c>
      <c r="B14" s="24">
        <v>3779</v>
      </c>
      <c r="C14" s="159">
        <v>2761</v>
      </c>
      <c r="D14" s="24">
        <f t="shared" si="0"/>
        <v>6540</v>
      </c>
      <c r="E14" s="47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</row>
    <row r="15" spans="1:34" ht="12.75" customHeight="1">
      <c r="A15" s="66" t="s">
        <v>333</v>
      </c>
      <c r="B15" s="24">
        <v>6089</v>
      </c>
      <c r="C15" s="159">
        <v>1850</v>
      </c>
      <c r="D15" s="24">
        <f t="shared" si="0"/>
        <v>7939</v>
      </c>
      <c r="E15" s="47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</row>
    <row r="16" spans="1:34" ht="12.75" customHeight="1">
      <c r="A16" s="66" t="s">
        <v>704</v>
      </c>
      <c r="B16" s="24">
        <v>96</v>
      </c>
      <c r="C16" s="159">
        <v>614</v>
      </c>
      <c r="D16" s="24">
        <f t="shared" si="0"/>
        <v>710</v>
      </c>
      <c r="E16" s="47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</row>
    <row r="17" spans="1:34" ht="12.75" customHeight="1">
      <c r="A17" s="66" t="s">
        <v>334</v>
      </c>
      <c r="B17" s="24">
        <v>18535</v>
      </c>
      <c r="C17" s="159">
        <v>11066</v>
      </c>
      <c r="D17" s="24">
        <f t="shared" si="0"/>
        <v>29601</v>
      </c>
      <c r="E17" s="47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</row>
    <row r="18" spans="1:34" ht="12.75" customHeight="1">
      <c r="A18" s="66" t="s">
        <v>76</v>
      </c>
      <c r="B18" s="24">
        <v>0</v>
      </c>
      <c r="C18" s="159">
        <v>23</v>
      </c>
      <c r="D18" s="24">
        <f t="shared" si="0"/>
        <v>23</v>
      </c>
      <c r="E18" s="47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</row>
    <row r="19" spans="1:34" ht="12.75" customHeight="1">
      <c r="A19" s="31" t="s">
        <v>77</v>
      </c>
      <c r="B19" s="32">
        <f t="shared" ref="B19:D19" si="1">SUM(B6:B18)</f>
        <v>353524</v>
      </c>
      <c r="C19" s="32">
        <f t="shared" si="1"/>
        <v>132385</v>
      </c>
      <c r="D19" s="32">
        <f t="shared" si="1"/>
        <v>485909</v>
      </c>
      <c r="E19" s="47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</row>
    <row r="20" spans="1:34" ht="12.75" customHeight="1">
      <c r="A20" s="18" t="s">
        <v>391</v>
      </c>
      <c r="B20" s="35"/>
      <c r="C20" s="35"/>
      <c r="D20" s="35"/>
      <c r="E20" s="17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</row>
    <row r="21" spans="1:34" ht="12.75" customHeight="1">
      <c r="A21" s="18"/>
      <c r="B21" s="17"/>
      <c r="C21" s="17"/>
      <c r="D21" s="17"/>
      <c r="E21" s="17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</row>
    <row r="22" spans="1:34" ht="12.75" customHeight="1">
      <c r="A22" s="19" t="s">
        <v>392</v>
      </c>
      <c r="B22" s="17"/>
      <c r="C22" s="17"/>
      <c r="D22" s="17"/>
      <c r="E22" s="17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9" t="s">
        <v>393</v>
      </c>
      <c r="S22" s="17"/>
      <c r="T22" s="17"/>
      <c r="U22" s="17"/>
      <c r="V22" s="17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</row>
    <row r="23" spans="1:34" ht="12.75" customHeight="1">
      <c r="A23" s="19" t="s">
        <v>394</v>
      </c>
      <c r="B23" s="17"/>
      <c r="C23" s="17"/>
      <c r="D23" s="17"/>
      <c r="E23" s="17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9" t="s">
        <v>395</v>
      </c>
      <c r="S23" s="17"/>
      <c r="T23" s="17"/>
      <c r="U23" s="17"/>
      <c r="V23" s="17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</row>
    <row r="24" spans="1:34" ht="12.75" customHeight="1">
      <c r="A24" s="48" t="s">
        <v>72</v>
      </c>
      <c r="B24" s="48" t="s">
        <v>324</v>
      </c>
      <c r="C24" s="48" t="s">
        <v>325</v>
      </c>
      <c r="D24" s="48" t="s">
        <v>326</v>
      </c>
      <c r="E24" s="48" t="s">
        <v>340</v>
      </c>
      <c r="F24" s="48" t="s">
        <v>328</v>
      </c>
      <c r="G24" s="48" t="s">
        <v>329</v>
      </c>
      <c r="H24" s="48" t="s">
        <v>330</v>
      </c>
      <c r="I24" s="48" t="s">
        <v>341</v>
      </c>
      <c r="J24" s="48" t="s">
        <v>332</v>
      </c>
      <c r="K24" s="48" t="s">
        <v>333</v>
      </c>
      <c r="L24" s="48" t="s">
        <v>696</v>
      </c>
      <c r="M24" s="48" t="s">
        <v>334</v>
      </c>
      <c r="N24" s="48" t="s">
        <v>76</v>
      </c>
      <c r="O24" s="48" t="s">
        <v>145</v>
      </c>
      <c r="P24" s="18"/>
      <c r="Q24" s="18"/>
      <c r="R24" s="48" t="s">
        <v>72</v>
      </c>
      <c r="S24" s="48" t="s">
        <v>324</v>
      </c>
      <c r="T24" s="48" t="s">
        <v>325</v>
      </c>
      <c r="U24" s="48" t="s">
        <v>326</v>
      </c>
      <c r="V24" s="48" t="s">
        <v>340</v>
      </c>
      <c r="W24" s="48" t="s">
        <v>328</v>
      </c>
      <c r="X24" s="48" t="s">
        <v>329</v>
      </c>
      <c r="Y24" s="48" t="s">
        <v>330</v>
      </c>
      <c r="Z24" s="48" t="s">
        <v>341</v>
      </c>
      <c r="AA24" s="48" t="s">
        <v>332</v>
      </c>
      <c r="AB24" s="48" t="s">
        <v>333</v>
      </c>
      <c r="AC24" s="48" t="s">
        <v>696</v>
      </c>
      <c r="AD24" s="48" t="s">
        <v>334</v>
      </c>
      <c r="AE24" s="48" t="s">
        <v>76</v>
      </c>
      <c r="AF24" s="48" t="s">
        <v>145</v>
      </c>
      <c r="AG24" s="18"/>
      <c r="AH24" s="18"/>
    </row>
    <row r="25" spans="1:34" ht="12.75" customHeight="1">
      <c r="A25" s="28" t="s">
        <v>73</v>
      </c>
      <c r="B25" s="22">
        <v>69907</v>
      </c>
      <c r="C25" s="22">
        <v>19518</v>
      </c>
      <c r="D25" s="29">
        <v>1688</v>
      </c>
      <c r="E25" s="29">
        <v>4584</v>
      </c>
      <c r="F25" s="29">
        <v>540</v>
      </c>
      <c r="G25" s="29">
        <v>1453</v>
      </c>
      <c r="H25" s="29">
        <v>0</v>
      </c>
      <c r="I25" s="29">
        <v>1428</v>
      </c>
      <c r="J25" s="29">
        <v>2038</v>
      </c>
      <c r="K25" s="29">
        <v>4241</v>
      </c>
      <c r="L25" s="29">
        <v>31</v>
      </c>
      <c r="M25" s="29">
        <v>7952</v>
      </c>
      <c r="N25" s="29">
        <v>0</v>
      </c>
      <c r="O25" s="29">
        <f t="shared" ref="O25:O27" si="2">SUM(B25:N25)</f>
        <v>113380</v>
      </c>
      <c r="P25" s="18"/>
      <c r="Q25" s="39"/>
      <c r="R25" s="28" t="s">
        <v>73</v>
      </c>
      <c r="S25" s="158">
        <v>22486</v>
      </c>
      <c r="T25" s="158">
        <v>8930</v>
      </c>
      <c r="U25" s="160">
        <v>7126</v>
      </c>
      <c r="V25" s="160">
        <v>3226</v>
      </c>
      <c r="W25" s="160">
        <v>2879</v>
      </c>
      <c r="X25" s="160">
        <v>2382</v>
      </c>
      <c r="Y25" s="160">
        <v>0</v>
      </c>
      <c r="Z25" s="160">
        <v>854</v>
      </c>
      <c r="AA25" s="160">
        <v>1446</v>
      </c>
      <c r="AB25" s="160">
        <v>1320</v>
      </c>
      <c r="AC25" s="160">
        <v>260</v>
      </c>
      <c r="AD25" s="160">
        <v>4890</v>
      </c>
      <c r="AE25" s="160">
        <v>17</v>
      </c>
      <c r="AF25" s="29">
        <f t="shared" ref="AF25:AF27" si="3">SUM(S25:AE25)</f>
        <v>55816</v>
      </c>
      <c r="AG25" s="18"/>
      <c r="AH25" s="49"/>
    </row>
    <row r="26" spans="1:34" ht="12.75" customHeight="1">
      <c r="A26" s="21" t="s">
        <v>74</v>
      </c>
      <c r="B26" s="24">
        <v>181508</v>
      </c>
      <c r="C26" s="24">
        <v>32313</v>
      </c>
      <c r="D26" s="30">
        <v>3020</v>
      </c>
      <c r="E26" s="30">
        <v>4082</v>
      </c>
      <c r="F26" s="30">
        <v>945</v>
      </c>
      <c r="G26" s="30">
        <v>1566</v>
      </c>
      <c r="H26" s="30">
        <v>876</v>
      </c>
      <c r="I26" s="30">
        <v>1597</v>
      </c>
      <c r="J26" s="30">
        <v>1741</v>
      </c>
      <c r="K26" s="30">
        <v>1848</v>
      </c>
      <c r="L26" s="30">
        <v>65</v>
      </c>
      <c r="M26" s="30">
        <v>10583</v>
      </c>
      <c r="N26" s="30">
        <v>0</v>
      </c>
      <c r="O26" s="30">
        <f t="shared" si="2"/>
        <v>240144</v>
      </c>
      <c r="P26" s="18"/>
      <c r="Q26" s="39"/>
      <c r="R26" s="21" t="s">
        <v>74</v>
      </c>
      <c r="S26" s="159">
        <v>41088</v>
      </c>
      <c r="T26" s="159">
        <v>7977</v>
      </c>
      <c r="U26" s="161">
        <v>9301</v>
      </c>
      <c r="V26" s="161">
        <v>1957</v>
      </c>
      <c r="W26" s="161">
        <v>3016</v>
      </c>
      <c r="X26" s="161">
        <v>2232</v>
      </c>
      <c r="Y26" s="161">
        <v>1175</v>
      </c>
      <c r="Z26" s="161">
        <v>1441</v>
      </c>
      <c r="AA26" s="161">
        <v>1315</v>
      </c>
      <c r="AB26" s="161">
        <v>530</v>
      </c>
      <c r="AC26" s="161">
        <v>354</v>
      </c>
      <c r="AD26" s="161">
        <v>6175</v>
      </c>
      <c r="AE26" s="161">
        <v>6</v>
      </c>
      <c r="AF26" s="30">
        <f t="shared" si="3"/>
        <v>76567</v>
      </c>
      <c r="AG26" s="18"/>
      <c r="AH26" s="39"/>
    </row>
    <row r="27" spans="1:34" ht="12.75" customHeight="1">
      <c r="A27" s="21" t="s">
        <v>76</v>
      </c>
      <c r="B27" s="24">
        <v>0</v>
      </c>
      <c r="C27" s="24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f t="shared" si="2"/>
        <v>0</v>
      </c>
      <c r="P27" s="18"/>
      <c r="Q27" s="39"/>
      <c r="R27" s="21" t="s">
        <v>76</v>
      </c>
      <c r="S27" s="159">
        <v>0</v>
      </c>
      <c r="T27" s="159">
        <v>1</v>
      </c>
      <c r="U27" s="161">
        <v>0</v>
      </c>
      <c r="V27" s="161">
        <v>0</v>
      </c>
      <c r="W27" s="161">
        <v>0</v>
      </c>
      <c r="X27" s="161">
        <v>0</v>
      </c>
      <c r="Y27" s="161">
        <v>0</v>
      </c>
      <c r="Z27" s="161">
        <v>0</v>
      </c>
      <c r="AA27" s="161">
        <v>0</v>
      </c>
      <c r="AB27" s="161">
        <v>0</v>
      </c>
      <c r="AC27" s="161">
        <v>0</v>
      </c>
      <c r="AD27" s="161">
        <v>1</v>
      </c>
      <c r="AE27" s="161">
        <v>0</v>
      </c>
      <c r="AF27" s="30">
        <f t="shared" si="3"/>
        <v>2</v>
      </c>
      <c r="AG27" s="18"/>
      <c r="AH27" s="39"/>
    </row>
    <row r="28" spans="1:34" ht="12.75" customHeight="1">
      <c r="A28" s="31" t="s">
        <v>77</v>
      </c>
      <c r="B28" s="26">
        <f t="shared" ref="B28:O28" si="4">SUM(B25:B27)</f>
        <v>251415</v>
      </c>
      <c r="C28" s="26">
        <f t="shared" si="4"/>
        <v>51831</v>
      </c>
      <c r="D28" s="26">
        <f t="shared" si="4"/>
        <v>4708</v>
      </c>
      <c r="E28" s="26">
        <f t="shared" si="4"/>
        <v>8666</v>
      </c>
      <c r="F28" s="26">
        <f t="shared" si="4"/>
        <v>1485</v>
      </c>
      <c r="G28" s="26">
        <f t="shared" si="4"/>
        <v>3019</v>
      </c>
      <c r="H28" s="26">
        <f t="shared" si="4"/>
        <v>876</v>
      </c>
      <c r="I28" s="26">
        <f t="shared" si="4"/>
        <v>3025</v>
      </c>
      <c r="J28" s="26">
        <f t="shared" si="4"/>
        <v>3779</v>
      </c>
      <c r="K28" s="26">
        <f t="shared" si="4"/>
        <v>6089</v>
      </c>
      <c r="L28" s="26">
        <f t="shared" si="4"/>
        <v>96</v>
      </c>
      <c r="M28" s="26">
        <f t="shared" si="4"/>
        <v>18535</v>
      </c>
      <c r="N28" s="26">
        <f t="shared" si="4"/>
        <v>0</v>
      </c>
      <c r="O28" s="26">
        <f t="shared" si="4"/>
        <v>353524</v>
      </c>
      <c r="P28" s="18"/>
      <c r="Q28" s="39"/>
      <c r="R28" s="31" t="s">
        <v>77</v>
      </c>
      <c r="S28" s="32">
        <f t="shared" ref="S28:AF28" si="5">SUM(S25:S27)</f>
        <v>63574</v>
      </c>
      <c r="T28" s="32">
        <f t="shared" si="5"/>
        <v>16908</v>
      </c>
      <c r="U28" s="32">
        <f t="shared" si="5"/>
        <v>16427</v>
      </c>
      <c r="V28" s="32">
        <f t="shared" si="5"/>
        <v>5183</v>
      </c>
      <c r="W28" s="32">
        <f t="shared" si="5"/>
        <v>5895</v>
      </c>
      <c r="X28" s="32">
        <f t="shared" si="5"/>
        <v>4614</v>
      </c>
      <c r="Y28" s="32">
        <f t="shared" si="5"/>
        <v>1175</v>
      </c>
      <c r="Z28" s="32">
        <f t="shared" si="5"/>
        <v>2295</v>
      </c>
      <c r="AA28" s="32">
        <f t="shared" si="5"/>
        <v>2761</v>
      </c>
      <c r="AB28" s="32">
        <f t="shared" si="5"/>
        <v>1850</v>
      </c>
      <c r="AC28" s="32">
        <f t="shared" si="5"/>
        <v>614</v>
      </c>
      <c r="AD28" s="32">
        <f t="shared" si="5"/>
        <v>11066</v>
      </c>
      <c r="AE28" s="32">
        <f t="shared" si="5"/>
        <v>23</v>
      </c>
      <c r="AF28" s="33">
        <f t="shared" si="5"/>
        <v>132385</v>
      </c>
      <c r="AG28" s="18"/>
      <c r="AH28" s="39"/>
    </row>
    <row r="29" spans="1:34" ht="12.75" customHeight="1">
      <c r="A29" s="18" t="s">
        <v>391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18"/>
      <c r="Q29" s="39"/>
      <c r="R29" s="18" t="s">
        <v>391</v>
      </c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18"/>
      <c r="AH29" s="18"/>
    </row>
    <row r="30" spans="1:34" ht="12.75" customHeight="1">
      <c r="A30" s="18"/>
      <c r="B30" s="17"/>
      <c r="C30" s="17"/>
      <c r="D30" s="17"/>
      <c r="E30" s="17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39"/>
      <c r="R30" s="18"/>
      <c r="S30" s="17"/>
      <c r="T30" s="17"/>
      <c r="U30" s="17"/>
      <c r="V30" s="17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</row>
    <row r="31" spans="1:34" ht="12.75" customHeight="1">
      <c r="A31" s="19" t="s">
        <v>396</v>
      </c>
      <c r="B31" s="17"/>
      <c r="C31" s="17"/>
      <c r="D31" s="17"/>
      <c r="E31" s="17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39"/>
      <c r="R31" s="19" t="s">
        <v>397</v>
      </c>
      <c r="S31" s="17"/>
      <c r="T31" s="17"/>
      <c r="U31" s="17"/>
      <c r="V31" s="17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</row>
    <row r="32" spans="1:34" ht="12.75" customHeight="1">
      <c r="A32" s="19" t="s">
        <v>398</v>
      </c>
      <c r="B32" s="17"/>
      <c r="C32" s="17"/>
      <c r="D32" s="17"/>
      <c r="E32" s="17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39"/>
      <c r="R32" s="19" t="s">
        <v>399</v>
      </c>
      <c r="S32" s="17"/>
      <c r="T32" s="17"/>
      <c r="U32" s="17"/>
      <c r="V32" s="17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</row>
    <row r="33" spans="1:34" ht="12.75" customHeight="1">
      <c r="A33" s="43" t="s">
        <v>80</v>
      </c>
      <c r="B33" s="48" t="s">
        <v>324</v>
      </c>
      <c r="C33" s="48" t="s">
        <v>325</v>
      </c>
      <c r="D33" s="48" t="s">
        <v>326</v>
      </c>
      <c r="E33" s="48" t="s">
        <v>340</v>
      </c>
      <c r="F33" s="48" t="s">
        <v>328</v>
      </c>
      <c r="G33" s="48" t="s">
        <v>329</v>
      </c>
      <c r="H33" s="48" t="s">
        <v>330</v>
      </c>
      <c r="I33" s="48" t="s">
        <v>341</v>
      </c>
      <c r="J33" s="48" t="s">
        <v>332</v>
      </c>
      <c r="K33" s="48" t="s">
        <v>333</v>
      </c>
      <c r="L33" s="48" t="s">
        <v>696</v>
      </c>
      <c r="M33" s="48" t="s">
        <v>334</v>
      </c>
      <c r="N33" s="48" t="s">
        <v>76</v>
      </c>
      <c r="O33" s="48" t="s">
        <v>145</v>
      </c>
      <c r="P33" s="18"/>
      <c r="Q33" s="39"/>
      <c r="R33" s="43" t="s">
        <v>80</v>
      </c>
      <c r="S33" s="48" t="s">
        <v>324</v>
      </c>
      <c r="T33" s="48" t="s">
        <v>325</v>
      </c>
      <c r="U33" s="48" t="s">
        <v>326</v>
      </c>
      <c r="V33" s="48" t="s">
        <v>340</v>
      </c>
      <c r="W33" s="48" t="s">
        <v>328</v>
      </c>
      <c r="X33" s="48" t="s">
        <v>329</v>
      </c>
      <c r="Y33" s="48" t="s">
        <v>330</v>
      </c>
      <c r="Z33" s="48" t="s">
        <v>341</v>
      </c>
      <c r="AA33" s="48" t="s">
        <v>332</v>
      </c>
      <c r="AB33" s="48" t="s">
        <v>333</v>
      </c>
      <c r="AC33" s="48" t="s">
        <v>696</v>
      </c>
      <c r="AD33" s="48" t="s">
        <v>334</v>
      </c>
      <c r="AE33" s="48" t="s">
        <v>76</v>
      </c>
      <c r="AF33" s="48" t="s">
        <v>145</v>
      </c>
      <c r="AG33" s="18"/>
      <c r="AH33" s="18"/>
    </row>
    <row r="34" spans="1:34" ht="12.75" customHeight="1">
      <c r="A34" s="28" t="s">
        <v>81</v>
      </c>
      <c r="B34" s="22">
        <v>372</v>
      </c>
      <c r="C34" s="22">
        <v>53</v>
      </c>
      <c r="D34" s="22">
        <v>29</v>
      </c>
      <c r="E34" s="22">
        <v>35</v>
      </c>
      <c r="F34" s="22">
        <v>9</v>
      </c>
      <c r="G34" s="22">
        <v>3</v>
      </c>
      <c r="H34" s="22">
        <v>6</v>
      </c>
      <c r="I34" s="22">
        <v>5</v>
      </c>
      <c r="J34" s="22">
        <v>0</v>
      </c>
      <c r="K34" s="22">
        <v>0</v>
      </c>
      <c r="L34" s="22">
        <v>1</v>
      </c>
      <c r="M34" s="22">
        <v>10</v>
      </c>
      <c r="N34" s="22">
        <v>0</v>
      </c>
      <c r="O34" s="22">
        <f t="shared" ref="O34:O41" si="6">SUM(B34:N34)</f>
        <v>523</v>
      </c>
      <c r="P34" s="18"/>
      <c r="Q34" s="39"/>
      <c r="R34" s="28" t="s">
        <v>81</v>
      </c>
      <c r="S34" s="158">
        <v>6</v>
      </c>
      <c r="T34" s="158">
        <v>3</v>
      </c>
      <c r="U34" s="158">
        <v>11</v>
      </c>
      <c r="V34" s="158">
        <v>4</v>
      </c>
      <c r="W34" s="158">
        <v>8</v>
      </c>
      <c r="X34" s="158">
        <v>1</v>
      </c>
      <c r="Y34" s="158">
        <v>1</v>
      </c>
      <c r="Z34" s="158">
        <v>0</v>
      </c>
      <c r="AA34" s="158">
        <v>0</v>
      </c>
      <c r="AB34" s="158">
        <v>0</v>
      </c>
      <c r="AC34" s="158">
        <v>0</v>
      </c>
      <c r="AD34" s="158">
        <v>2</v>
      </c>
      <c r="AE34" s="158">
        <v>0</v>
      </c>
      <c r="AF34" s="22">
        <f t="shared" ref="AF34:AF41" si="7">SUM(S34:AE34)</f>
        <v>36</v>
      </c>
      <c r="AG34" s="18"/>
      <c r="AH34" s="49"/>
    </row>
    <row r="35" spans="1:34" ht="12.75" customHeight="1">
      <c r="A35" s="21" t="s">
        <v>82</v>
      </c>
      <c r="B35" s="24">
        <v>12161</v>
      </c>
      <c r="C35" s="24">
        <v>941</v>
      </c>
      <c r="D35" s="24">
        <v>225</v>
      </c>
      <c r="E35" s="24">
        <v>291</v>
      </c>
      <c r="F35" s="24">
        <v>89</v>
      </c>
      <c r="G35" s="24">
        <v>119</v>
      </c>
      <c r="H35" s="24">
        <v>93</v>
      </c>
      <c r="I35" s="24">
        <v>56</v>
      </c>
      <c r="J35" s="24">
        <v>11</v>
      </c>
      <c r="K35" s="24">
        <v>24</v>
      </c>
      <c r="L35" s="24">
        <v>7</v>
      </c>
      <c r="M35" s="24">
        <v>420</v>
      </c>
      <c r="N35" s="24">
        <v>0</v>
      </c>
      <c r="O35" s="24">
        <f t="shared" si="6"/>
        <v>14437</v>
      </c>
      <c r="P35" s="18"/>
      <c r="Q35" s="39"/>
      <c r="R35" s="21" t="s">
        <v>82</v>
      </c>
      <c r="S35" s="159">
        <v>395</v>
      </c>
      <c r="T35" s="159">
        <v>131</v>
      </c>
      <c r="U35" s="159">
        <v>208</v>
      </c>
      <c r="V35" s="159">
        <v>97</v>
      </c>
      <c r="W35" s="159">
        <v>70</v>
      </c>
      <c r="X35" s="159">
        <v>84</v>
      </c>
      <c r="Y35" s="159">
        <v>14</v>
      </c>
      <c r="Z35" s="159">
        <v>18</v>
      </c>
      <c r="AA35" s="159">
        <v>2</v>
      </c>
      <c r="AB35" s="159">
        <v>6</v>
      </c>
      <c r="AC35" s="159">
        <v>11</v>
      </c>
      <c r="AD35" s="159">
        <v>112</v>
      </c>
      <c r="AE35" s="159">
        <v>0</v>
      </c>
      <c r="AF35" s="24">
        <f t="shared" si="7"/>
        <v>1148</v>
      </c>
      <c r="AG35" s="18"/>
      <c r="AH35" s="39"/>
    </row>
    <row r="36" spans="1:34" ht="12.75" customHeight="1">
      <c r="A36" s="21" t="s">
        <v>83</v>
      </c>
      <c r="B36" s="24">
        <v>92053</v>
      </c>
      <c r="C36" s="24">
        <v>5974</v>
      </c>
      <c r="D36" s="24">
        <v>1228</v>
      </c>
      <c r="E36" s="24">
        <v>1521</v>
      </c>
      <c r="F36" s="24">
        <v>525</v>
      </c>
      <c r="G36" s="24">
        <v>565</v>
      </c>
      <c r="H36" s="24">
        <v>528</v>
      </c>
      <c r="I36" s="24">
        <v>425</v>
      </c>
      <c r="J36" s="24">
        <v>149</v>
      </c>
      <c r="K36" s="24">
        <v>184</v>
      </c>
      <c r="L36" s="24">
        <v>28</v>
      </c>
      <c r="M36" s="24">
        <v>2696</v>
      </c>
      <c r="N36" s="24">
        <v>0</v>
      </c>
      <c r="O36" s="24">
        <f t="shared" si="6"/>
        <v>105876</v>
      </c>
      <c r="P36" s="18"/>
      <c r="Q36" s="39"/>
      <c r="R36" s="21" t="s">
        <v>83</v>
      </c>
      <c r="S36" s="159">
        <v>17164</v>
      </c>
      <c r="T36" s="159">
        <v>3030</v>
      </c>
      <c r="U36" s="159">
        <v>4421</v>
      </c>
      <c r="V36" s="159">
        <v>1282</v>
      </c>
      <c r="W36" s="159">
        <v>2051</v>
      </c>
      <c r="X36" s="159">
        <v>1378</v>
      </c>
      <c r="Y36" s="159">
        <v>592</v>
      </c>
      <c r="Z36" s="159">
        <v>548</v>
      </c>
      <c r="AA36" s="159">
        <v>136</v>
      </c>
      <c r="AB36" s="159">
        <v>107</v>
      </c>
      <c r="AC36" s="159">
        <v>175</v>
      </c>
      <c r="AD36" s="159">
        <v>2441</v>
      </c>
      <c r="AE36" s="159">
        <v>3</v>
      </c>
      <c r="AF36" s="24">
        <f t="shared" si="7"/>
        <v>33328</v>
      </c>
      <c r="AG36" s="18"/>
      <c r="AH36" s="39"/>
    </row>
    <row r="37" spans="1:34" ht="12.75" customHeight="1">
      <c r="A37" s="21" t="s">
        <v>84</v>
      </c>
      <c r="B37" s="24">
        <v>79314</v>
      </c>
      <c r="C37" s="24">
        <v>9450</v>
      </c>
      <c r="D37" s="24">
        <v>1062</v>
      </c>
      <c r="E37" s="24">
        <v>1631</v>
      </c>
      <c r="F37" s="24">
        <v>423</v>
      </c>
      <c r="G37" s="24">
        <v>733</v>
      </c>
      <c r="H37" s="24">
        <v>245</v>
      </c>
      <c r="I37" s="24">
        <v>595</v>
      </c>
      <c r="J37" s="24">
        <v>448</v>
      </c>
      <c r="K37" s="24">
        <v>519</v>
      </c>
      <c r="L37" s="24">
        <v>28</v>
      </c>
      <c r="M37" s="24">
        <v>3696</v>
      </c>
      <c r="N37" s="24">
        <v>0</v>
      </c>
      <c r="O37" s="24">
        <f t="shared" si="6"/>
        <v>98144</v>
      </c>
      <c r="P37" s="18"/>
      <c r="Q37" s="39"/>
      <c r="R37" s="21" t="s">
        <v>84</v>
      </c>
      <c r="S37" s="159">
        <v>25121</v>
      </c>
      <c r="T37" s="159">
        <v>5057</v>
      </c>
      <c r="U37" s="159">
        <v>5680</v>
      </c>
      <c r="V37" s="159">
        <v>1647</v>
      </c>
      <c r="W37" s="159">
        <v>2216</v>
      </c>
      <c r="X37" s="159">
        <v>1591</v>
      </c>
      <c r="Y37" s="159">
        <v>552</v>
      </c>
      <c r="Z37" s="159">
        <v>821</v>
      </c>
      <c r="AA37" s="159">
        <v>412</v>
      </c>
      <c r="AB37" s="159">
        <v>322</v>
      </c>
      <c r="AC37" s="159">
        <v>210</v>
      </c>
      <c r="AD37" s="159">
        <v>3497</v>
      </c>
      <c r="AE37" s="159">
        <v>6</v>
      </c>
      <c r="AF37" s="24">
        <f t="shared" si="7"/>
        <v>47132</v>
      </c>
      <c r="AG37" s="18"/>
      <c r="AH37" s="39"/>
    </row>
    <row r="38" spans="1:34" ht="12.75" customHeight="1">
      <c r="A38" s="21" t="s">
        <v>85</v>
      </c>
      <c r="B38" s="24">
        <v>35404</v>
      </c>
      <c r="C38" s="24">
        <v>12152</v>
      </c>
      <c r="D38" s="24">
        <v>689</v>
      </c>
      <c r="E38" s="24">
        <v>1833</v>
      </c>
      <c r="F38" s="24">
        <v>204</v>
      </c>
      <c r="G38" s="24">
        <v>567</v>
      </c>
      <c r="H38" s="24">
        <v>4</v>
      </c>
      <c r="I38" s="24">
        <v>632</v>
      </c>
      <c r="J38" s="24">
        <v>889</v>
      </c>
      <c r="K38" s="24">
        <v>1024</v>
      </c>
      <c r="L38" s="24">
        <v>25</v>
      </c>
      <c r="M38" s="24">
        <v>4061</v>
      </c>
      <c r="N38" s="24">
        <v>0</v>
      </c>
      <c r="O38" s="24">
        <f t="shared" si="6"/>
        <v>57484</v>
      </c>
      <c r="P38" s="18"/>
      <c r="Q38" s="39"/>
      <c r="R38" s="21" t="s">
        <v>85</v>
      </c>
      <c r="S38" s="159">
        <v>12011</v>
      </c>
      <c r="T38" s="159">
        <v>4083</v>
      </c>
      <c r="U38" s="159">
        <v>3279</v>
      </c>
      <c r="V38" s="159">
        <v>1088</v>
      </c>
      <c r="W38" s="159">
        <v>986</v>
      </c>
      <c r="X38" s="159">
        <v>768</v>
      </c>
      <c r="Y38" s="159">
        <v>16</v>
      </c>
      <c r="Z38" s="159">
        <v>467</v>
      </c>
      <c r="AA38" s="159">
        <v>542</v>
      </c>
      <c r="AB38" s="159">
        <v>346</v>
      </c>
      <c r="AC38" s="159">
        <v>124</v>
      </c>
      <c r="AD38" s="159">
        <v>2328</v>
      </c>
      <c r="AE38" s="159">
        <v>4</v>
      </c>
      <c r="AF38" s="24">
        <f t="shared" si="7"/>
        <v>26042</v>
      </c>
      <c r="AG38" s="18"/>
      <c r="AH38" s="39"/>
    </row>
    <row r="39" spans="1:34" ht="12.75" customHeight="1">
      <c r="A39" s="21" t="s">
        <v>86</v>
      </c>
      <c r="B39" s="24">
        <v>23158</v>
      </c>
      <c r="C39" s="24">
        <v>15470</v>
      </c>
      <c r="D39" s="24">
        <v>794</v>
      </c>
      <c r="E39" s="24">
        <v>2224</v>
      </c>
      <c r="F39" s="24">
        <v>154</v>
      </c>
      <c r="G39" s="24">
        <v>665</v>
      </c>
      <c r="H39" s="24">
        <v>0</v>
      </c>
      <c r="I39" s="24">
        <v>761</v>
      </c>
      <c r="J39" s="24">
        <v>1178</v>
      </c>
      <c r="K39" s="24">
        <v>2065</v>
      </c>
      <c r="L39" s="24">
        <v>5</v>
      </c>
      <c r="M39" s="24">
        <v>4641</v>
      </c>
      <c r="N39" s="24">
        <v>0</v>
      </c>
      <c r="O39" s="24">
        <f t="shared" si="6"/>
        <v>51115</v>
      </c>
      <c r="P39" s="18"/>
      <c r="Q39" s="39"/>
      <c r="R39" s="21" t="s">
        <v>86</v>
      </c>
      <c r="S39" s="159">
        <v>6902</v>
      </c>
      <c r="T39" s="159">
        <v>3577</v>
      </c>
      <c r="U39" s="159">
        <v>2145</v>
      </c>
      <c r="V39" s="159">
        <v>809</v>
      </c>
      <c r="W39" s="159">
        <v>440</v>
      </c>
      <c r="X39" s="159">
        <v>577</v>
      </c>
      <c r="Y39" s="159">
        <v>0</v>
      </c>
      <c r="Z39" s="159">
        <v>291</v>
      </c>
      <c r="AA39" s="159">
        <v>918</v>
      </c>
      <c r="AB39" s="159">
        <v>615</v>
      </c>
      <c r="AC39" s="159">
        <v>78</v>
      </c>
      <c r="AD39" s="159">
        <v>1973</v>
      </c>
      <c r="AE39" s="159">
        <v>8</v>
      </c>
      <c r="AF39" s="24">
        <f t="shared" si="7"/>
        <v>18333</v>
      </c>
      <c r="AG39" s="18"/>
      <c r="AH39" s="39"/>
    </row>
    <row r="40" spans="1:34" ht="12.75" customHeight="1">
      <c r="A40" s="21" t="s">
        <v>87</v>
      </c>
      <c r="B40" s="24">
        <v>8953</v>
      </c>
      <c r="C40" s="24">
        <v>7791</v>
      </c>
      <c r="D40" s="24">
        <v>681</v>
      </c>
      <c r="E40" s="24">
        <v>1131</v>
      </c>
      <c r="F40" s="24">
        <v>81</v>
      </c>
      <c r="G40" s="24">
        <v>367</v>
      </c>
      <c r="H40" s="24">
        <v>0</v>
      </c>
      <c r="I40" s="24">
        <v>551</v>
      </c>
      <c r="J40" s="24">
        <v>1104</v>
      </c>
      <c r="K40" s="24">
        <v>2273</v>
      </c>
      <c r="L40" s="24">
        <v>2</v>
      </c>
      <c r="M40" s="24">
        <v>3011</v>
      </c>
      <c r="N40" s="24">
        <v>0</v>
      </c>
      <c r="O40" s="24">
        <f t="shared" si="6"/>
        <v>25945</v>
      </c>
      <c r="P40" s="18"/>
      <c r="Q40" s="39"/>
      <c r="R40" s="21" t="s">
        <v>87</v>
      </c>
      <c r="S40" s="159">
        <v>1975</v>
      </c>
      <c r="T40" s="159">
        <v>1027</v>
      </c>
      <c r="U40" s="159">
        <v>683</v>
      </c>
      <c r="V40" s="159">
        <v>256</v>
      </c>
      <c r="W40" s="159">
        <v>124</v>
      </c>
      <c r="X40" s="159">
        <v>215</v>
      </c>
      <c r="Y40" s="159">
        <v>0</v>
      </c>
      <c r="Z40" s="159">
        <v>150</v>
      </c>
      <c r="AA40" s="159">
        <v>751</v>
      </c>
      <c r="AB40" s="159">
        <v>454</v>
      </c>
      <c r="AC40" s="159">
        <v>16</v>
      </c>
      <c r="AD40" s="159">
        <v>713</v>
      </c>
      <c r="AE40" s="159">
        <v>2</v>
      </c>
      <c r="AF40" s="24">
        <f t="shared" si="7"/>
        <v>6366</v>
      </c>
      <c r="AG40" s="18"/>
      <c r="AH40" s="39"/>
    </row>
    <row r="41" spans="1:34" ht="12.75" customHeight="1">
      <c r="A41" s="21" t="s">
        <v>76</v>
      </c>
      <c r="B41" s="24">
        <v>0</v>
      </c>
      <c r="C41" s="24">
        <v>0</v>
      </c>
      <c r="D41" s="24">
        <v>0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f t="shared" si="6"/>
        <v>0</v>
      </c>
      <c r="P41" s="18"/>
      <c r="Q41" s="39"/>
      <c r="R41" s="21" t="s">
        <v>76</v>
      </c>
      <c r="S41" s="159">
        <v>0</v>
      </c>
      <c r="T41" s="159">
        <v>0</v>
      </c>
      <c r="U41" s="159">
        <v>0</v>
      </c>
      <c r="V41" s="159">
        <v>0</v>
      </c>
      <c r="W41" s="159">
        <v>0</v>
      </c>
      <c r="X41" s="159">
        <v>0</v>
      </c>
      <c r="Y41" s="159">
        <v>0</v>
      </c>
      <c r="Z41" s="159">
        <v>0</v>
      </c>
      <c r="AA41" s="159">
        <v>0</v>
      </c>
      <c r="AB41" s="159">
        <v>0</v>
      </c>
      <c r="AC41" s="159">
        <v>0</v>
      </c>
      <c r="AD41" s="159">
        <v>0</v>
      </c>
      <c r="AE41" s="159">
        <v>0</v>
      </c>
      <c r="AF41" s="24">
        <f t="shared" si="7"/>
        <v>0</v>
      </c>
      <c r="AG41" s="18"/>
      <c r="AH41" s="39"/>
    </row>
    <row r="42" spans="1:34" ht="12.75" customHeight="1">
      <c r="A42" s="31" t="s">
        <v>77</v>
      </c>
      <c r="B42" s="26">
        <f t="shared" ref="B42:O42" si="8">SUM(B34:B41)</f>
        <v>251415</v>
      </c>
      <c r="C42" s="26">
        <f t="shared" si="8"/>
        <v>51831</v>
      </c>
      <c r="D42" s="26">
        <f t="shared" si="8"/>
        <v>4708</v>
      </c>
      <c r="E42" s="26">
        <f t="shared" si="8"/>
        <v>8666</v>
      </c>
      <c r="F42" s="26">
        <f t="shared" si="8"/>
        <v>1485</v>
      </c>
      <c r="G42" s="26">
        <f t="shared" si="8"/>
        <v>3019</v>
      </c>
      <c r="H42" s="26">
        <f t="shared" si="8"/>
        <v>876</v>
      </c>
      <c r="I42" s="26">
        <f t="shared" si="8"/>
        <v>3025</v>
      </c>
      <c r="J42" s="26">
        <f t="shared" si="8"/>
        <v>3779</v>
      </c>
      <c r="K42" s="26">
        <f t="shared" si="8"/>
        <v>6089</v>
      </c>
      <c r="L42" s="26">
        <f t="shared" si="8"/>
        <v>96</v>
      </c>
      <c r="M42" s="26">
        <f t="shared" si="8"/>
        <v>18535</v>
      </c>
      <c r="N42" s="26">
        <f t="shared" si="8"/>
        <v>0</v>
      </c>
      <c r="O42" s="26">
        <f t="shared" si="8"/>
        <v>353524</v>
      </c>
      <c r="P42" s="18"/>
      <c r="Q42" s="39"/>
      <c r="R42" s="31" t="s">
        <v>77</v>
      </c>
      <c r="S42" s="32">
        <f t="shared" ref="S42:AF42" si="9">SUM(S34:S41)</f>
        <v>63574</v>
      </c>
      <c r="T42" s="32">
        <f t="shared" si="9"/>
        <v>16908</v>
      </c>
      <c r="U42" s="32">
        <f t="shared" si="9"/>
        <v>16427</v>
      </c>
      <c r="V42" s="32">
        <f t="shared" si="9"/>
        <v>5183</v>
      </c>
      <c r="W42" s="32">
        <f t="shared" si="9"/>
        <v>5895</v>
      </c>
      <c r="X42" s="32">
        <f t="shared" si="9"/>
        <v>4614</v>
      </c>
      <c r="Y42" s="32">
        <f t="shared" si="9"/>
        <v>1175</v>
      </c>
      <c r="Z42" s="32">
        <f t="shared" si="9"/>
        <v>2295</v>
      </c>
      <c r="AA42" s="32">
        <f t="shared" si="9"/>
        <v>2761</v>
      </c>
      <c r="AB42" s="32">
        <f t="shared" si="9"/>
        <v>1850</v>
      </c>
      <c r="AC42" s="32">
        <f t="shared" si="9"/>
        <v>614</v>
      </c>
      <c r="AD42" s="32">
        <f t="shared" si="9"/>
        <v>11066</v>
      </c>
      <c r="AE42" s="32">
        <f t="shared" si="9"/>
        <v>23</v>
      </c>
      <c r="AF42" s="32">
        <f t="shared" si="9"/>
        <v>132385</v>
      </c>
      <c r="AG42" s="18"/>
      <c r="AH42" s="39"/>
    </row>
    <row r="43" spans="1:34" ht="12.75" customHeight="1">
      <c r="A43" s="18" t="s">
        <v>391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18"/>
      <c r="Q43" s="18"/>
      <c r="R43" s="18" t="s">
        <v>391</v>
      </c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18"/>
      <c r="AH43" s="18"/>
    </row>
    <row r="44" spans="1:34" ht="12.75" customHeight="1">
      <c r="A44" s="18"/>
      <c r="B44" s="17"/>
      <c r="C44" s="17"/>
      <c r="D44" s="17"/>
      <c r="E44" s="17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7"/>
      <c r="T44" s="47"/>
      <c r="U44" s="17"/>
      <c r="V44" s="17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</row>
    <row r="45" spans="1:34" ht="12.75" customHeight="1">
      <c r="A45" s="19" t="s">
        <v>400</v>
      </c>
      <c r="B45" s="17"/>
      <c r="C45" s="17"/>
      <c r="D45" s="17"/>
      <c r="E45" s="17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9" t="s">
        <v>401</v>
      </c>
      <c r="S45" s="17"/>
      <c r="T45" s="17"/>
      <c r="U45" s="17"/>
      <c r="V45" s="17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</row>
    <row r="46" spans="1:34" ht="12.75" customHeight="1">
      <c r="A46" s="19" t="s">
        <v>402</v>
      </c>
      <c r="B46" s="17"/>
      <c r="C46" s="17"/>
      <c r="D46" s="17"/>
      <c r="E46" s="17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9" t="s">
        <v>403</v>
      </c>
      <c r="S46" s="17"/>
      <c r="T46" s="17"/>
      <c r="U46" s="17"/>
      <c r="V46" s="17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</row>
    <row r="47" spans="1:34" ht="12.75" customHeight="1">
      <c r="A47" s="43" t="s">
        <v>94</v>
      </c>
      <c r="B47" s="48" t="s">
        <v>324</v>
      </c>
      <c r="C47" s="48" t="s">
        <v>325</v>
      </c>
      <c r="D47" s="48" t="s">
        <v>326</v>
      </c>
      <c r="E47" s="48" t="s">
        <v>340</v>
      </c>
      <c r="F47" s="48" t="s">
        <v>328</v>
      </c>
      <c r="G47" s="48" t="s">
        <v>329</v>
      </c>
      <c r="H47" s="48" t="s">
        <v>330</v>
      </c>
      <c r="I47" s="48" t="s">
        <v>341</v>
      </c>
      <c r="J47" s="48" t="s">
        <v>332</v>
      </c>
      <c r="K47" s="48" t="s">
        <v>333</v>
      </c>
      <c r="L47" s="48" t="s">
        <v>696</v>
      </c>
      <c r="M47" s="48" t="s">
        <v>334</v>
      </c>
      <c r="N47" s="48" t="s">
        <v>76</v>
      </c>
      <c r="O47" s="48" t="s">
        <v>145</v>
      </c>
      <c r="P47" s="18"/>
      <c r="Q47" s="18"/>
      <c r="R47" s="43" t="s">
        <v>94</v>
      </c>
      <c r="S47" s="48" t="s">
        <v>324</v>
      </c>
      <c r="T47" s="48" t="s">
        <v>325</v>
      </c>
      <c r="U47" s="48" t="s">
        <v>326</v>
      </c>
      <c r="V47" s="48" t="s">
        <v>340</v>
      </c>
      <c r="W47" s="48" t="s">
        <v>328</v>
      </c>
      <c r="X47" s="48" t="s">
        <v>329</v>
      </c>
      <c r="Y47" s="48" t="s">
        <v>330</v>
      </c>
      <c r="Z47" s="48" t="s">
        <v>341</v>
      </c>
      <c r="AA47" s="48" t="s">
        <v>332</v>
      </c>
      <c r="AB47" s="48" t="s">
        <v>333</v>
      </c>
      <c r="AC47" s="48" t="s">
        <v>696</v>
      </c>
      <c r="AD47" s="48" t="s">
        <v>334</v>
      </c>
      <c r="AE47" s="48" t="s">
        <v>76</v>
      </c>
      <c r="AF47" s="48" t="s">
        <v>145</v>
      </c>
      <c r="AG47" s="18"/>
      <c r="AH47" s="18"/>
    </row>
    <row r="48" spans="1:34" ht="12.75" customHeight="1">
      <c r="A48" s="40" t="s">
        <v>95</v>
      </c>
      <c r="B48" s="22">
        <v>1603</v>
      </c>
      <c r="C48" s="22">
        <v>331</v>
      </c>
      <c r="D48" s="22">
        <v>197</v>
      </c>
      <c r="E48" s="22">
        <v>76</v>
      </c>
      <c r="F48" s="22">
        <v>124</v>
      </c>
      <c r="G48" s="22">
        <v>88</v>
      </c>
      <c r="H48" s="22">
        <v>18</v>
      </c>
      <c r="I48" s="22">
        <v>46</v>
      </c>
      <c r="J48" s="22">
        <v>26</v>
      </c>
      <c r="K48" s="22">
        <v>28</v>
      </c>
      <c r="L48" s="22">
        <v>1</v>
      </c>
      <c r="M48" s="22">
        <v>136</v>
      </c>
      <c r="N48" s="22">
        <v>0</v>
      </c>
      <c r="O48" s="22">
        <f t="shared" ref="O48:O64" si="10">SUM(B48:N48)</f>
        <v>2674</v>
      </c>
      <c r="P48" s="18"/>
      <c r="Q48" s="49"/>
      <c r="R48" s="40" t="s">
        <v>95</v>
      </c>
      <c r="S48" s="158">
        <v>334</v>
      </c>
      <c r="T48" s="158">
        <v>71</v>
      </c>
      <c r="U48" s="158">
        <v>102</v>
      </c>
      <c r="V48" s="158">
        <v>28</v>
      </c>
      <c r="W48" s="158">
        <v>41</v>
      </c>
      <c r="X48" s="158">
        <v>27</v>
      </c>
      <c r="Y48" s="158">
        <v>5</v>
      </c>
      <c r="Z48" s="158">
        <v>14</v>
      </c>
      <c r="AA48" s="158">
        <v>23</v>
      </c>
      <c r="AB48" s="158">
        <v>2</v>
      </c>
      <c r="AC48" s="158">
        <v>2</v>
      </c>
      <c r="AD48" s="158">
        <v>54</v>
      </c>
      <c r="AE48" s="158">
        <v>0</v>
      </c>
      <c r="AF48" s="22">
        <f t="shared" ref="AF48:AF64" si="11">SUM(S48:AE48)</f>
        <v>703</v>
      </c>
      <c r="AG48" s="18"/>
      <c r="AH48" s="49"/>
    </row>
    <row r="49" spans="1:34" ht="12.75" customHeight="1">
      <c r="A49" s="41" t="s">
        <v>96</v>
      </c>
      <c r="B49" s="24">
        <v>3375</v>
      </c>
      <c r="C49" s="24">
        <v>493</v>
      </c>
      <c r="D49" s="24">
        <v>70</v>
      </c>
      <c r="E49" s="24">
        <v>90</v>
      </c>
      <c r="F49" s="24">
        <v>18</v>
      </c>
      <c r="G49" s="24">
        <v>49</v>
      </c>
      <c r="H49" s="24">
        <v>7</v>
      </c>
      <c r="I49" s="24">
        <v>33</v>
      </c>
      <c r="J49" s="24">
        <v>36</v>
      </c>
      <c r="K49" s="24">
        <v>63</v>
      </c>
      <c r="L49" s="24">
        <v>2</v>
      </c>
      <c r="M49" s="24">
        <v>240</v>
      </c>
      <c r="N49" s="24">
        <v>0</v>
      </c>
      <c r="O49" s="24">
        <f t="shared" si="10"/>
        <v>4476</v>
      </c>
      <c r="P49" s="18"/>
      <c r="Q49" s="39"/>
      <c r="R49" s="41" t="s">
        <v>96</v>
      </c>
      <c r="S49" s="159">
        <v>1190</v>
      </c>
      <c r="T49" s="159">
        <v>349</v>
      </c>
      <c r="U49" s="159">
        <v>263</v>
      </c>
      <c r="V49" s="159">
        <v>98</v>
      </c>
      <c r="W49" s="159">
        <v>114</v>
      </c>
      <c r="X49" s="159">
        <v>127</v>
      </c>
      <c r="Y49" s="159">
        <v>12</v>
      </c>
      <c r="Z49" s="159">
        <v>50</v>
      </c>
      <c r="AA49" s="159">
        <v>17</v>
      </c>
      <c r="AB49" s="159">
        <v>32</v>
      </c>
      <c r="AC49" s="159">
        <v>11</v>
      </c>
      <c r="AD49" s="159">
        <v>189</v>
      </c>
      <c r="AE49" s="159">
        <v>1</v>
      </c>
      <c r="AF49" s="24">
        <f t="shared" si="11"/>
        <v>2453</v>
      </c>
      <c r="AG49" s="18"/>
      <c r="AH49" s="39"/>
    </row>
    <row r="50" spans="1:34" ht="12.75" customHeight="1">
      <c r="A50" s="41" t="s">
        <v>97</v>
      </c>
      <c r="B50" s="24">
        <v>6801</v>
      </c>
      <c r="C50" s="24">
        <v>1447</v>
      </c>
      <c r="D50" s="24">
        <v>96</v>
      </c>
      <c r="E50" s="24">
        <v>279</v>
      </c>
      <c r="F50" s="24">
        <v>29</v>
      </c>
      <c r="G50" s="24">
        <v>72</v>
      </c>
      <c r="H50" s="24">
        <v>34</v>
      </c>
      <c r="I50" s="24">
        <v>74</v>
      </c>
      <c r="J50" s="24">
        <v>60</v>
      </c>
      <c r="K50" s="24">
        <v>239</v>
      </c>
      <c r="L50" s="24">
        <v>0</v>
      </c>
      <c r="M50" s="24">
        <v>596</v>
      </c>
      <c r="N50" s="24">
        <v>0</v>
      </c>
      <c r="O50" s="24">
        <f t="shared" si="10"/>
        <v>9727</v>
      </c>
      <c r="P50" s="18"/>
      <c r="Q50" s="39"/>
      <c r="R50" s="41" t="s">
        <v>97</v>
      </c>
      <c r="S50" s="159">
        <v>2680</v>
      </c>
      <c r="T50" s="159">
        <v>999</v>
      </c>
      <c r="U50" s="159">
        <v>637</v>
      </c>
      <c r="V50" s="159">
        <v>300</v>
      </c>
      <c r="W50" s="159">
        <v>216</v>
      </c>
      <c r="X50" s="159">
        <v>189</v>
      </c>
      <c r="Y50" s="159">
        <v>47</v>
      </c>
      <c r="Z50" s="159">
        <v>128</v>
      </c>
      <c r="AA50" s="159">
        <v>71</v>
      </c>
      <c r="AB50" s="159">
        <v>99</v>
      </c>
      <c r="AC50" s="159">
        <v>30</v>
      </c>
      <c r="AD50" s="159">
        <v>470</v>
      </c>
      <c r="AE50" s="159">
        <v>1</v>
      </c>
      <c r="AF50" s="24">
        <f t="shared" si="11"/>
        <v>5867</v>
      </c>
      <c r="AG50" s="18"/>
      <c r="AH50" s="39"/>
    </row>
    <row r="51" spans="1:34" ht="12.75" customHeight="1">
      <c r="A51" s="41" t="s">
        <v>98</v>
      </c>
      <c r="B51" s="24">
        <v>6260</v>
      </c>
      <c r="C51" s="24">
        <v>1300</v>
      </c>
      <c r="D51" s="24">
        <v>130</v>
      </c>
      <c r="E51" s="24">
        <v>227</v>
      </c>
      <c r="F51" s="24">
        <v>33</v>
      </c>
      <c r="G51" s="24">
        <v>86</v>
      </c>
      <c r="H51" s="24">
        <v>39</v>
      </c>
      <c r="I51" s="24">
        <v>100</v>
      </c>
      <c r="J51" s="24">
        <v>85</v>
      </c>
      <c r="K51" s="24">
        <v>156</v>
      </c>
      <c r="L51" s="24">
        <v>0</v>
      </c>
      <c r="M51" s="24">
        <v>490</v>
      </c>
      <c r="N51" s="24">
        <v>0</v>
      </c>
      <c r="O51" s="24">
        <f t="shared" si="10"/>
        <v>8906</v>
      </c>
      <c r="P51" s="18"/>
      <c r="Q51" s="39"/>
      <c r="R51" s="41" t="s">
        <v>98</v>
      </c>
      <c r="S51" s="159">
        <v>939</v>
      </c>
      <c r="T51" s="159">
        <v>218</v>
      </c>
      <c r="U51" s="159">
        <v>194</v>
      </c>
      <c r="V51" s="159">
        <v>67</v>
      </c>
      <c r="W51" s="159">
        <v>58</v>
      </c>
      <c r="X51" s="159">
        <v>42</v>
      </c>
      <c r="Y51" s="159">
        <v>23</v>
      </c>
      <c r="Z51" s="159">
        <v>32</v>
      </c>
      <c r="AA51" s="159">
        <v>51</v>
      </c>
      <c r="AB51" s="159">
        <v>76</v>
      </c>
      <c r="AC51" s="159">
        <v>1</v>
      </c>
      <c r="AD51" s="159">
        <v>170</v>
      </c>
      <c r="AE51" s="159">
        <v>0</v>
      </c>
      <c r="AF51" s="24">
        <f t="shared" si="11"/>
        <v>1871</v>
      </c>
      <c r="AG51" s="18"/>
      <c r="AH51" s="39"/>
    </row>
    <row r="52" spans="1:34" ht="12.75" customHeight="1">
      <c r="A52" s="41" t="s">
        <v>99</v>
      </c>
      <c r="B52" s="24">
        <v>9322</v>
      </c>
      <c r="C52" s="24">
        <v>2229</v>
      </c>
      <c r="D52" s="24">
        <v>295</v>
      </c>
      <c r="E52" s="24">
        <v>484</v>
      </c>
      <c r="F52" s="24">
        <v>75</v>
      </c>
      <c r="G52" s="24">
        <v>139</v>
      </c>
      <c r="H52" s="24">
        <v>68</v>
      </c>
      <c r="I52" s="24">
        <v>169</v>
      </c>
      <c r="J52" s="24">
        <v>222</v>
      </c>
      <c r="K52" s="24">
        <v>272</v>
      </c>
      <c r="L52" s="24">
        <v>4</v>
      </c>
      <c r="M52" s="24">
        <v>766</v>
      </c>
      <c r="N52" s="24">
        <v>0</v>
      </c>
      <c r="O52" s="24">
        <f t="shared" si="10"/>
        <v>14045</v>
      </c>
      <c r="P52" s="18"/>
      <c r="Q52" s="39"/>
      <c r="R52" s="41" t="s">
        <v>99</v>
      </c>
      <c r="S52" s="159">
        <v>1036</v>
      </c>
      <c r="T52" s="159">
        <v>255</v>
      </c>
      <c r="U52" s="159">
        <v>281</v>
      </c>
      <c r="V52" s="159">
        <v>79</v>
      </c>
      <c r="W52" s="159">
        <v>77</v>
      </c>
      <c r="X52" s="159">
        <v>80</v>
      </c>
      <c r="Y52" s="159">
        <v>22</v>
      </c>
      <c r="Z52" s="159">
        <v>55</v>
      </c>
      <c r="AA52" s="159">
        <v>38</v>
      </c>
      <c r="AB52" s="159">
        <v>31</v>
      </c>
      <c r="AC52" s="159">
        <v>6</v>
      </c>
      <c r="AD52" s="159">
        <v>190</v>
      </c>
      <c r="AE52" s="159">
        <v>0</v>
      </c>
      <c r="AF52" s="24">
        <f t="shared" si="11"/>
        <v>2150</v>
      </c>
      <c r="AG52" s="18"/>
      <c r="AH52" s="39"/>
    </row>
    <row r="53" spans="1:34" ht="12.75" customHeight="1">
      <c r="A53" s="41" t="s">
        <v>100</v>
      </c>
      <c r="B53" s="24">
        <v>20677</v>
      </c>
      <c r="C53" s="24">
        <v>5080</v>
      </c>
      <c r="D53" s="24">
        <v>427</v>
      </c>
      <c r="E53" s="24">
        <v>937</v>
      </c>
      <c r="F53" s="24">
        <v>127</v>
      </c>
      <c r="G53" s="24">
        <v>304</v>
      </c>
      <c r="H53" s="24">
        <v>53</v>
      </c>
      <c r="I53" s="24">
        <v>313</v>
      </c>
      <c r="J53" s="24">
        <v>386</v>
      </c>
      <c r="K53" s="24">
        <v>591</v>
      </c>
      <c r="L53" s="24">
        <v>27</v>
      </c>
      <c r="M53" s="24">
        <v>1783</v>
      </c>
      <c r="N53" s="24">
        <v>0</v>
      </c>
      <c r="O53" s="24">
        <f t="shared" si="10"/>
        <v>30705</v>
      </c>
      <c r="P53" s="18"/>
      <c r="Q53" s="39"/>
      <c r="R53" s="41" t="s">
        <v>100</v>
      </c>
      <c r="S53" s="159">
        <v>3896</v>
      </c>
      <c r="T53" s="159">
        <v>1165</v>
      </c>
      <c r="U53" s="159">
        <v>1165</v>
      </c>
      <c r="V53" s="159">
        <v>361</v>
      </c>
      <c r="W53" s="159">
        <v>414</v>
      </c>
      <c r="X53" s="159">
        <v>338</v>
      </c>
      <c r="Y53" s="159">
        <v>68</v>
      </c>
      <c r="Z53" s="159">
        <v>162</v>
      </c>
      <c r="AA53" s="159">
        <v>232</v>
      </c>
      <c r="AB53" s="159">
        <v>111</v>
      </c>
      <c r="AC53" s="159">
        <v>55</v>
      </c>
      <c r="AD53" s="159">
        <v>715</v>
      </c>
      <c r="AE53" s="159">
        <v>1</v>
      </c>
      <c r="AF53" s="24">
        <f t="shared" si="11"/>
        <v>8683</v>
      </c>
      <c r="AG53" s="18"/>
      <c r="AH53" s="39"/>
    </row>
    <row r="54" spans="1:34" ht="12.75" customHeight="1">
      <c r="A54" s="41" t="s">
        <v>101</v>
      </c>
      <c r="B54" s="24">
        <v>128397</v>
      </c>
      <c r="C54" s="24">
        <v>22137</v>
      </c>
      <c r="D54" s="24">
        <v>1461</v>
      </c>
      <c r="E54" s="24">
        <v>3198</v>
      </c>
      <c r="F54" s="24">
        <v>443</v>
      </c>
      <c r="G54" s="24">
        <v>1038</v>
      </c>
      <c r="H54" s="24">
        <v>278</v>
      </c>
      <c r="I54" s="24">
        <v>1453</v>
      </c>
      <c r="J54" s="24">
        <v>1627</v>
      </c>
      <c r="K54" s="24">
        <v>3009</v>
      </c>
      <c r="L54" s="24">
        <v>30</v>
      </c>
      <c r="M54" s="24">
        <v>8192</v>
      </c>
      <c r="N54" s="24">
        <v>0</v>
      </c>
      <c r="O54" s="24">
        <f t="shared" si="10"/>
        <v>171263</v>
      </c>
      <c r="P54" s="18"/>
      <c r="Q54" s="39"/>
      <c r="R54" s="41" t="s">
        <v>101</v>
      </c>
      <c r="S54" s="159">
        <v>37197</v>
      </c>
      <c r="T54" s="159">
        <v>9540</v>
      </c>
      <c r="U54" s="159">
        <v>9655</v>
      </c>
      <c r="V54" s="159">
        <v>2929</v>
      </c>
      <c r="W54" s="159">
        <v>3612</v>
      </c>
      <c r="X54" s="159">
        <v>2604</v>
      </c>
      <c r="Y54" s="159">
        <v>704</v>
      </c>
      <c r="Z54" s="159">
        <v>1342</v>
      </c>
      <c r="AA54" s="159">
        <v>1750</v>
      </c>
      <c r="AB54" s="159">
        <v>1069</v>
      </c>
      <c r="AC54" s="159">
        <v>396</v>
      </c>
      <c r="AD54" s="159">
        <v>6705</v>
      </c>
      <c r="AE54" s="159">
        <v>10</v>
      </c>
      <c r="AF54" s="24">
        <f t="shared" si="11"/>
        <v>77513</v>
      </c>
      <c r="AG54" s="18"/>
      <c r="AH54" s="39"/>
    </row>
    <row r="55" spans="1:34" ht="12.75" customHeight="1">
      <c r="A55" s="41" t="s">
        <v>102</v>
      </c>
      <c r="B55" s="24">
        <v>8276</v>
      </c>
      <c r="C55" s="24">
        <v>2618</v>
      </c>
      <c r="D55" s="24">
        <v>160</v>
      </c>
      <c r="E55" s="24">
        <v>446</v>
      </c>
      <c r="F55" s="24">
        <v>54</v>
      </c>
      <c r="G55" s="24">
        <v>138</v>
      </c>
      <c r="H55" s="24">
        <v>31</v>
      </c>
      <c r="I55" s="24">
        <v>133</v>
      </c>
      <c r="J55" s="24">
        <v>132</v>
      </c>
      <c r="K55" s="24">
        <v>245</v>
      </c>
      <c r="L55" s="24">
        <v>4</v>
      </c>
      <c r="M55" s="24">
        <v>671</v>
      </c>
      <c r="N55" s="24">
        <v>0</v>
      </c>
      <c r="O55" s="24">
        <f t="shared" si="10"/>
        <v>12908</v>
      </c>
      <c r="P55" s="18"/>
      <c r="Q55" s="39"/>
      <c r="R55" s="41" t="s">
        <v>102</v>
      </c>
      <c r="S55" s="159">
        <v>2062</v>
      </c>
      <c r="T55" s="159">
        <v>552</v>
      </c>
      <c r="U55" s="159">
        <v>400</v>
      </c>
      <c r="V55" s="159">
        <v>181</v>
      </c>
      <c r="W55" s="159">
        <v>153</v>
      </c>
      <c r="X55" s="159">
        <v>140</v>
      </c>
      <c r="Y55" s="159">
        <v>54</v>
      </c>
      <c r="Z55" s="159">
        <v>79</v>
      </c>
      <c r="AA55" s="159">
        <v>109</v>
      </c>
      <c r="AB55" s="159">
        <v>65</v>
      </c>
      <c r="AC55" s="159">
        <v>12</v>
      </c>
      <c r="AD55" s="159">
        <v>321</v>
      </c>
      <c r="AE55" s="159">
        <v>1</v>
      </c>
      <c r="AF55" s="24">
        <f t="shared" si="11"/>
        <v>4129</v>
      </c>
      <c r="AG55" s="18"/>
      <c r="AH55" s="39"/>
    </row>
    <row r="56" spans="1:34" ht="12.75" customHeight="1">
      <c r="A56" s="41" t="s">
        <v>103</v>
      </c>
      <c r="B56" s="24">
        <v>11400</v>
      </c>
      <c r="C56" s="24">
        <v>2495</v>
      </c>
      <c r="D56" s="24">
        <v>263</v>
      </c>
      <c r="E56" s="24">
        <v>460</v>
      </c>
      <c r="F56" s="24">
        <v>84</v>
      </c>
      <c r="G56" s="24">
        <v>147</v>
      </c>
      <c r="H56" s="24">
        <v>35</v>
      </c>
      <c r="I56" s="24">
        <v>97</v>
      </c>
      <c r="J56" s="24">
        <v>128</v>
      </c>
      <c r="K56" s="24">
        <v>208</v>
      </c>
      <c r="L56" s="24">
        <v>4</v>
      </c>
      <c r="M56" s="24">
        <v>886</v>
      </c>
      <c r="N56" s="24">
        <v>0</v>
      </c>
      <c r="O56" s="24">
        <f t="shared" si="10"/>
        <v>16207</v>
      </c>
      <c r="P56" s="18"/>
      <c r="Q56" s="39"/>
      <c r="R56" s="41" t="s">
        <v>103</v>
      </c>
      <c r="S56" s="159">
        <v>1450</v>
      </c>
      <c r="T56" s="159">
        <v>385</v>
      </c>
      <c r="U56" s="159">
        <v>519</v>
      </c>
      <c r="V56" s="159">
        <v>140</v>
      </c>
      <c r="W56" s="159">
        <v>157</v>
      </c>
      <c r="X56" s="159">
        <v>136</v>
      </c>
      <c r="Y56" s="159">
        <v>43</v>
      </c>
      <c r="Z56" s="159">
        <v>51</v>
      </c>
      <c r="AA56" s="159">
        <v>40</v>
      </c>
      <c r="AB56" s="159">
        <v>60</v>
      </c>
      <c r="AC56" s="159">
        <v>4</v>
      </c>
      <c r="AD56" s="159">
        <v>276</v>
      </c>
      <c r="AE56" s="159">
        <v>0</v>
      </c>
      <c r="AF56" s="24">
        <f t="shared" si="11"/>
        <v>3261</v>
      </c>
      <c r="AG56" s="18"/>
      <c r="AH56" s="39"/>
    </row>
    <row r="57" spans="1:34" ht="12.75" customHeight="1">
      <c r="A57" s="41" t="s">
        <v>104</v>
      </c>
      <c r="B57" s="24">
        <v>4225</v>
      </c>
      <c r="C57" s="24">
        <v>1329</v>
      </c>
      <c r="D57" s="24">
        <v>73</v>
      </c>
      <c r="E57" s="24">
        <v>162</v>
      </c>
      <c r="F57" s="24">
        <v>23</v>
      </c>
      <c r="G57" s="24">
        <v>52</v>
      </c>
      <c r="H57" s="24">
        <v>52</v>
      </c>
      <c r="I57" s="24">
        <v>33</v>
      </c>
      <c r="J57" s="24">
        <v>32</v>
      </c>
      <c r="K57" s="24">
        <v>143</v>
      </c>
      <c r="L57" s="24">
        <v>1</v>
      </c>
      <c r="M57" s="24">
        <v>372</v>
      </c>
      <c r="N57" s="24">
        <v>0</v>
      </c>
      <c r="O57" s="24">
        <f t="shared" si="10"/>
        <v>6497</v>
      </c>
      <c r="P57" s="18"/>
      <c r="Q57" s="39"/>
      <c r="R57" s="41" t="s">
        <v>104</v>
      </c>
      <c r="S57" s="159">
        <v>570</v>
      </c>
      <c r="T57" s="159">
        <v>199</v>
      </c>
      <c r="U57" s="159">
        <v>236</v>
      </c>
      <c r="V57" s="159">
        <v>57</v>
      </c>
      <c r="W57" s="159">
        <v>74</v>
      </c>
      <c r="X57" s="159">
        <v>63</v>
      </c>
      <c r="Y57" s="159">
        <v>12</v>
      </c>
      <c r="Z57" s="159">
        <v>21</v>
      </c>
      <c r="AA57" s="159">
        <v>29</v>
      </c>
      <c r="AB57" s="159">
        <v>13</v>
      </c>
      <c r="AC57" s="159">
        <v>1</v>
      </c>
      <c r="AD57" s="159">
        <v>135</v>
      </c>
      <c r="AE57" s="159">
        <v>7</v>
      </c>
      <c r="AF57" s="24">
        <f t="shared" si="11"/>
        <v>1417</v>
      </c>
      <c r="AG57" s="18"/>
      <c r="AH57" s="39"/>
    </row>
    <row r="58" spans="1:34" ht="12.75" customHeight="1">
      <c r="A58" s="41" t="s">
        <v>105</v>
      </c>
      <c r="B58" s="24">
        <v>21347</v>
      </c>
      <c r="C58" s="24">
        <v>6441</v>
      </c>
      <c r="D58" s="24">
        <v>403</v>
      </c>
      <c r="E58" s="24">
        <v>1103</v>
      </c>
      <c r="F58" s="24">
        <v>127</v>
      </c>
      <c r="G58" s="24">
        <v>346</v>
      </c>
      <c r="H58" s="24">
        <v>105</v>
      </c>
      <c r="I58" s="24">
        <v>216</v>
      </c>
      <c r="J58" s="24">
        <v>439</v>
      </c>
      <c r="K58" s="24">
        <v>576</v>
      </c>
      <c r="L58" s="24">
        <v>4</v>
      </c>
      <c r="M58" s="24">
        <v>2469</v>
      </c>
      <c r="N58" s="24">
        <v>0</v>
      </c>
      <c r="O58" s="24">
        <f t="shared" si="10"/>
        <v>33576</v>
      </c>
      <c r="P58" s="18"/>
      <c r="Q58" s="39"/>
      <c r="R58" s="41" t="s">
        <v>105</v>
      </c>
      <c r="S58" s="159">
        <v>4453</v>
      </c>
      <c r="T58" s="159">
        <v>1361</v>
      </c>
      <c r="U58" s="159">
        <v>1056</v>
      </c>
      <c r="V58" s="159">
        <v>329</v>
      </c>
      <c r="W58" s="159">
        <v>315</v>
      </c>
      <c r="X58" s="159">
        <v>284</v>
      </c>
      <c r="Y58" s="159">
        <v>89</v>
      </c>
      <c r="Z58" s="159">
        <v>140</v>
      </c>
      <c r="AA58" s="159">
        <v>173</v>
      </c>
      <c r="AB58" s="159">
        <v>107</v>
      </c>
      <c r="AC58" s="159">
        <v>20</v>
      </c>
      <c r="AD58" s="159">
        <v>745</v>
      </c>
      <c r="AE58" s="159">
        <v>0</v>
      </c>
      <c r="AF58" s="24">
        <f t="shared" si="11"/>
        <v>9072</v>
      </c>
      <c r="AG58" s="18"/>
      <c r="AH58" s="39"/>
    </row>
    <row r="59" spans="1:34" ht="12.75" customHeight="1">
      <c r="A59" s="41" t="s">
        <v>106</v>
      </c>
      <c r="B59" s="24">
        <v>12369</v>
      </c>
      <c r="C59" s="24">
        <v>2619</v>
      </c>
      <c r="D59" s="24">
        <v>538</v>
      </c>
      <c r="E59" s="24">
        <v>432</v>
      </c>
      <c r="F59" s="24">
        <v>138</v>
      </c>
      <c r="G59" s="24">
        <v>274</v>
      </c>
      <c r="H59" s="24">
        <v>88</v>
      </c>
      <c r="I59" s="24">
        <v>155</v>
      </c>
      <c r="J59" s="24">
        <v>261</v>
      </c>
      <c r="K59" s="24">
        <v>158</v>
      </c>
      <c r="L59" s="24">
        <v>2</v>
      </c>
      <c r="M59" s="24">
        <v>767</v>
      </c>
      <c r="N59" s="24">
        <v>0</v>
      </c>
      <c r="O59" s="24">
        <f t="shared" si="10"/>
        <v>17801</v>
      </c>
      <c r="P59" s="18"/>
      <c r="Q59" s="39"/>
      <c r="R59" s="41" t="s">
        <v>106</v>
      </c>
      <c r="S59" s="159">
        <v>3045</v>
      </c>
      <c r="T59" s="159">
        <v>593</v>
      </c>
      <c r="U59" s="159">
        <v>595</v>
      </c>
      <c r="V59" s="159">
        <v>160</v>
      </c>
      <c r="W59" s="159">
        <v>224</v>
      </c>
      <c r="X59" s="159">
        <v>204</v>
      </c>
      <c r="Y59" s="159">
        <v>35</v>
      </c>
      <c r="Z59" s="159">
        <v>79</v>
      </c>
      <c r="AA59" s="159">
        <v>85</v>
      </c>
      <c r="AB59" s="159">
        <v>67</v>
      </c>
      <c r="AC59" s="159">
        <v>14</v>
      </c>
      <c r="AD59" s="159">
        <v>324</v>
      </c>
      <c r="AE59" s="159">
        <v>0</v>
      </c>
      <c r="AF59" s="24">
        <f t="shared" si="11"/>
        <v>5425</v>
      </c>
      <c r="AG59" s="18"/>
      <c r="AH59" s="39"/>
    </row>
    <row r="60" spans="1:34" ht="12.75" customHeight="1">
      <c r="A60" s="41" t="s">
        <v>107</v>
      </c>
      <c r="B60" s="24">
        <v>4159</v>
      </c>
      <c r="C60" s="24">
        <v>842</v>
      </c>
      <c r="D60" s="24">
        <v>178</v>
      </c>
      <c r="E60" s="24">
        <v>155</v>
      </c>
      <c r="F60" s="24">
        <v>56</v>
      </c>
      <c r="G60" s="24">
        <v>84</v>
      </c>
      <c r="H60" s="24">
        <v>10</v>
      </c>
      <c r="I60" s="24">
        <v>71</v>
      </c>
      <c r="J60" s="24">
        <v>66</v>
      </c>
      <c r="K60" s="24">
        <v>42</v>
      </c>
      <c r="L60" s="24">
        <v>7</v>
      </c>
      <c r="M60" s="24">
        <v>195</v>
      </c>
      <c r="N60" s="24">
        <v>0</v>
      </c>
      <c r="O60" s="24">
        <f t="shared" si="10"/>
        <v>5865</v>
      </c>
      <c r="P60" s="18"/>
      <c r="Q60" s="39"/>
      <c r="R60" s="41" t="s">
        <v>107</v>
      </c>
      <c r="S60" s="159">
        <v>1032</v>
      </c>
      <c r="T60" s="159">
        <v>188</v>
      </c>
      <c r="U60" s="159">
        <v>252</v>
      </c>
      <c r="V60" s="159">
        <v>62</v>
      </c>
      <c r="W60" s="159">
        <v>84</v>
      </c>
      <c r="X60" s="159">
        <v>65</v>
      </c>
      <c r="Y60" s="159">
        <v>7</v>
      </c>
      <c r="Z60" s="159">
        <v>16</v>
      </c>
      <c r="AA60" s="159">
        <v>16</v>
      </c>
      <c r="AB60" s="159">
        <v>14</v>
      </c>
      <c r="AC60" s="159">
        <v>12</v>
      </c>
      <c r="AD60" s="159">
        <v>127</v>
      </c>
      <c r="AE60" s="159">
        <v>2</v>
      </c>
      <c r="AF60" s="24">
        <f t="shared" si="11"/>
        <v>1877</v>
      </c>
      <c r="AG60" s="18"/>
      <c r="AH60" s="39"/>
    </row>
    <row r="61" spans="1:34" ht="12.75" customHeight="1">
      <c r="A61" s="41" t="s">
        <v>108</v>
      </c>
      <c r="B61" s="24">
        <v>9803</v>
      </c>
      <c r="C61" s="24">
        <v>1971</v>
      </c>
      <c r="D61" s="24">
        <v>262</v>
      </c>
      <c r="E61" s="24">
        <v>427</v>
      </c>
      <c r="F61" s="24">
        <v>108</v>
      </c>
      <c r="G61" s="24">
        <v>135</v>
      </c>
      <c r="H61" s="24">
        <v>20</v>
      </c>
      <c r="I61" s="24">
        <v>94</v>
      </c>
      <c r="J61" s="24">
        <v>225</v>
      </c>
      <c r="K61" s="24">
        <v>283</v>
      </c>
      <c r="L61" s="24">
        <v>7</v>
      </c>
      <c r="M61" s="24">
        <v>735</v>
      </c>
      <c r="N61" s="24">
        <v>0</v>
      </c>
      <c r="O61" s="24">
        <f t="shared" si="10"/>
        <v>14070</v>
      </c>
      <c r="P61" s="18"/>
      <c r="Q61" s="39"/>
      <c r="R61" s="41" t="s">
        <v>108</v>
      </c>
      <c r="S61" s="159">
        <v>2343</v>
      </c>
      <c r="T61" s="159">
        <v>589</v>
      </c>
      <c r="U61" s="159">
        <v>583</v>
      </c>
      <c r="V61" s="159">
        <v>200</v>
      </c>
      <c r="W61" s="159">
        <v>189</v>
      </c>
      <c r="X61" s="159">
        <v>160</v>
      </c>
      <c r="Y61" s="159">
        <v>27</v>
      </c>
      <c r="Z61" s="159">
        <v>62</v>
      </c>
      <c r="AA61" s="159">
        <v>74</v>
      </c>
      <c r="AB61" s="159">
        <v>38</v>
      </c>
      <c r="AC61" s="159">
        <v>18</v>
      </c>
      <c r="AD61" s="159">
        <v>384</v>
      </c>
      <c r="AE61" s="159">
        <v>0</v>
      </c>
      <c r="AF61" s="24">
        <f t="shared" si="11"/>
        <v>4667</v>
      </c>
      <c r="AG61" s="18"/>
      <c r="AH61" s="39"/>
    </row>
    <row r="62" spans="1:34" ht="12.75" customHeight="1">
      <c r="A62" s="41" t="s">
        <v>109</v>
      </c>
      <c r="B62" s="24">
        <v>1551</v>
      </c>
      <c r="C62" s="24">
        <v>195</v>
      </c>
      <c r="D62" s="24">
        <v>109</v>
      </c>
      <c r="E62" s="24">
        <v>99</v>
      </c>
      <c r="F62" s="24">
        <v>38</v>
      </c>
      <c r="G62" s="24">
        <v>46</v>
      </c>
      <c r="H62" s="24">
        <v>33</v>
      </c>
      <c r="I62" s="24">
        <v>25</v>
      </c>
      <c r="J62" s="24">
        <v>14</v>
      </c>
      <c r="K62" s="24">
        <v>42</v>
      </c>
      <c r="L62" s="24">
        <v>2</v>
      </c>
      <c r="M62" s="24">
        <v>109</v>
      </c>
      <c r="N62" s="24">
        <v>0</v>
      </c>
      <c r="O62" s="24">
        <f t="shared" si="10"/>
        <v>2263</v>
      </c>
      <c r="P62" s="18"/>
      <c r="Q62" s="39"/>
      <c r="R62" s="41" t="s">
        <v>109</v>
      </c>
      <c r="S62" s="159">
        <v>329</v>
      </c>
      <c r="T62" s="159">
        <v>65</v>
      </c>
      <c r="U62" s="159">
        <v>76</v>
      </c>
      <c r="V62" s="159">
        <v>15</v>
      </c>
      <c r="W62" s="159">
        <v>13</v>
      </c>
      <c r="X62" s="159">
        <v>15</v>
      </c>
      <c r="Y62" s="159">
        <v>2</v>
      </c>
      <c r="Z62" s="159">
        <v>8</v>
      </c>
      <c r="AA62" s="159">
        <v>5</v>
      </c>
      <c r="AB62" s="159">
        <v>5</v>
      </c>
      <c r="AC62" s="159">
        <v>0</v>
      </c>
      <c r="AD62" s="159">
        <v>29</v>
      </c>
      <c r="AE62" s="159">
        <v>0</v>
      </c>
      <c r="AF62" s="24">
        <f t="shared" si="11"/>
        <v>562</v>
      </c>
      <c r="AG62" s="18"/>
      <c r="AH62" s="39"/>
    </row>
    <row r="63" spans="1:34" ht="12.75" customHeight="1">
      <c r="A63" s="41" t="s">
        <v>110</v>
      </c>
      <c r="B63" s="24">
        <v>1850</v>
      </c>
      <c r="C63" s="24">
        <v>304</v>
      </c>
      <c r="D63" s="24">
        <v>46</v>
      </c>
      <c r="E63" s="24">
        <v>91</v>
      </c>
      <c r="F63" s="24">
        <v>8</v>
      </c>
      <c r="G63" s="24">
        <v>21</v>
      </c>
      <c r="H63" s="24">
        <v>5</v>
      </c>
      <c r="I63" s="24">
        <v>13</v>
      </c>
      <c r="J63" s="24">
        <v>40</v>
      </c>
      <c r="K63" s="24">
        <v>34</v>
      </c>
      <c r="L63" s="24">
        <v>1</v>
      </c>
      <c r="M63" s="24">
        <v>128</v>
      </c>
      <c r="N63" s="24">
        <v>0</v>
      </c>
      <c r="O63" s="24">
        <f t="shared" si="10"/>
        <v>2541</v>
      </c>
      <c r="P63" s="18"/>
      <c r="Q63" s="39"/>
      <c r="R63" s="41" t="s">
        <v>110</v>
      </c>
      <c r="S63" s="159">
        <v>620</v>
      </c>
      <c r="T63" s="159">
        <v>212</v>
      </c>
      <c r="U63" s="159">
        <v>197</v>
      </c>
      <c r="V63" s="159">
        <v>64</v>
      </c>
      <c r="W63" s="159">
        <v>51</v>
      </c>
      <c r="X63" s="159">
        <v>57</v>
      </c>
      <c r="Y63" s="159">
        <v>9</v>
      </c>
      <c r="Z63" s="159">
        <v>15</v>
      </c>
      <c r="AA63" s="159">
        <v>16</v>
      </c>
      <c r="AB63" s="159">
        <v>35</v>
      </c>
      <c r="AC63" s="159">
        <v>4</v>
      </c>
      <c r="AD63" s="159">
        <v>128</v>
      </c>
      <c r="AE63" s="159">
        <v>0</v>
      </c>
      <c r="AF63" s="24">
        <f t="shared" si="11"/>
        <v>1408</v>
      </c>
      <c r="AG63" s="18"/>
      <c r="AH63" s="39"/>
    </row>
    <row r="64" spans="1:34" ht="12.75" customHeight="1">
      <c r="A64" s="41" t="s">
        <v>76</v>
      </c>
      <c r="B64" s="24">
        <v>0</v>
      </c>
      <c r="C64" s="24">
        <v>0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f t="shared" si="10"/>
        <v>0</v>
      </c>
      <c r="P64" s="18"/>
      <c r="Q64" s="39"/>
      <c r="R64" s="41" t="s">
        <v>76</v>
      </c>
      <c r="S64" s="159">
        <v>398</v>
      </c>
      <c r="T64" s="159">
        <v>167</v>
      </c>
      <c r="U64" s="159">
        <v>216</v>
      </c>
      <c r="V64" s="159">
        <v>113</v>
      </c>
      <c r="W64" s="159">
        <v>103</v>
      </c>
      <c r="X64" s="159">
        <v>83</v>
      </c>
      <c r="Y64" s="159">
        <v>16</v>
      </c>
      <c r="Z64" s="159">
        <v>41</v>
      </c>
      <c r="AA64" s="159">
        <v>32</v>
      </c>
      <c r="AB64" s="159">
        <v>26</v>
      </c>
      <c r="AC64" s="159">
        <v>28</v>
      </c>
      <c r="AD64" s="159">
        <v>104</v>
      </c>
      <c r="AE64" s="159">
        <v>0</v>
      </c>
      <c r="AF64" s="24">
        <f t="shared" si="11"/>
        <v>1327</v>
      </c>
      <c r="AG64" s="18"/>
      <c r="AH64" s="39"/>
    </row>
    <row r="65" spans="1:34" ht="12.75" customHeight="1">
      <c r="A65" s="31" t="s">
        <v>77</v>
      </c>
      <c r="B65" s="26">
        <f t="shared" ref="B65:N65" si="12">SUM(B48:B64)</f>
        <v>251415</v>
      </c>
      <c r="C65" s="26">
        <f t="shared" si="12"/>
        <v>51831</v>
      </c>
      <c r="D65" s="26">
        <f t="shared" si="12"/>
        <v>4708</v>
      </c>
      <c r="E65" s="26">
        <f t="shared" si="12"/>
        <v>8666</v>
      </c>
      <c r="F65" s="26">
        <f t="shared" si="12"/>
        <v>1485</v>
      </c>
      <c r="G65" s="26">
        <f t="shared" si="12"/>
        <v>3019</v>
      </c>
      <c r="H65" s="26">
        <f t="shared" si="12"/>
        <v>876</v>
      </c>
      <c r="I65" s="26">
        <f t="shared" si="12"/>
        <v>3025</v>
      </c>
      <c r="J65" s="26">
        <f t="shared" si="12"/>
        <v>3779</v>
      </c>
      <c r="K65" s="26">
        <f t="shared" si="12"/>
        <v>6089</v>
      </c>
      <c r="L65" s="26">
        <f t="shared" si="12"/>
        <v>96</v>
      </c>
      <c r="M65" s="26">
        <f t="shared" si="12"/>
        <v>18535</v>
      </c>
      <c r="N65" s="26">
        <f t="shared" si="12"/>
        <v>0</v>
      </c>
      <c r="O65" s="26">
        <f>SUM(O48:O63)</f>
        <v>353524</v>
      </c>
      <c r="P65" s="18"/>
      <c r="Q65" s="39"/>
      <c r="R65" s="31" t="s">
        <v>77</v>
      </c>
      <c r="S65" s="32">
        <f t="shared" ref="S65:AF65" si="13">SUM(S48:S64)</f>
        <v>63574</v>
      </c>
      <c r="T65" s="32">
        <f t="shared" si="13"/>
        <v>16908</v>
      </c>
      <c r="U65" s="32">
        <f t="shared" si="13"/>
        <v>16427</v>
      </c>
      <c r="V65" s="32">
        <f t="shared" si="13"/>
        <v>5183</v>
      </c>
      <c r="W65" s="32">
        <f t="shared" si="13"/>
        <v>5895</v>
      </c>
      <c r="X65" s="32">
        <f t="shared" si="13"/>
        <v>4614</v>
      </c>
      <c r="Y65" s="32">
        <f t="shared" si="13"/>
        <v>1175</v>
      </c>
      <c r="Z65" s="32">
        <f t="shared" si="13"/>
        <v>2295</v>
      </c>
      <c r="AA65" s="32">
        <f t="shared" si="13"/>
        <v>2761</v>
      </c>
      <c r="AB65" s="32">
        <f t="shared" si="13"/>
        <v>1850</v>
      </c>
      <c r="AC65" s="32">
        <f t="shared" si="13"/>
        <v>614</v>
      </c>
      <c r="AD65" s="32">
        <f t="shared" si="13"/>
        <v>11066</v>
      </c>
      <c r="AE65" s="32">
        <f t="shared" si="13"/>
        <v>23</v>
      </c>
      <c r="AF65" s="32">
        <f t="shared" si="13"/>
        <v>132385</v>
      </c>
      <c r="AG65" s="18"/>
      <c r="AH65" s="39"/>
    </row>
    <row r="66" spans="1:34" ht="12.75" customHeight="1">
      <c r="A66" s="18" t="s">
        <v>391</v>
      </c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18"/>
      <c r="Q66" s="18"/>
      <c r="R66" s="18" t="s">
        <v>391</v>
      </c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18"/>
      <c r="AH66" s="18"/>
    </row>
    <row r="67" spans="1:34" ht="12.75" customHeight="1">
      <c r="A67" s="18"/>
      <c r="B67" s="17"/>
      <c r="C67" s="17"/>
      <c r="D67" s="17"/>
      <c r="E67" s="17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7"/>
      <c r="T67" s="17"/>
      <c r="U67" s="17"/>
      <c r="V67" s="17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</row>
    <row r="68" spans="1:34" ht="12.75" customHeight="1">
      <c r="A68" s="19" t="s">
        <v>404</v>
      </c>
      <c r="B68" s="17"/>
      <c r="C68" s="17"/>
      <c r="D68" s="17"/>
      <c r="E68" s="17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7"/>
      <c r="T68" s="17"/>
      <c r="U68" s="17"/>
      <c r="V68" s="17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</row>
    <row r="69" spans="1:34" ht="12.75" customHeight="1">
      <c r="A69" s="19" t="s">
        <v>405</v>
      </c>
      <c r="B69" s="17"/>
      <c r="C69" s="17"/>
      <c r="D69" s="17"/>
      <c r="E69" s="17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9"/>
      <c r="S69" s="17"/>
      <c r="T69" s="17"/>
      <c r="U69" s="17"/>
      <c r="V69" s="17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</row>
    <row r="70" spans="1:34" ht="12.75" customHeight="1">
      <c r="A70" s="20" t="s">
        <v>323</v>
      </c>
      <c r="B70" s="20" t="s">
        <v>67</v>
      </c>
      <c r="C70" s="20" t="s">
        <v>68</v>
      </c>
      <c r="D70" s="20" t="s">
        <v>69</v>
      </c>
      <c r="E70" s="17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71"/>
      <c r="S70" s="71"/>
      <c r="T70" s="71"/>
      <c r="U70" s="71"/>
      <c r="V70" s="17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</row>
    <row r="71" spans="1:34" ht="12.75" customHeight="1">
      <c r="A71" s="66" t="s">
        <v>324</v>
      </c>
      <c r="B71" s="22">
        <v>5901257</v>
      </c>
      <c r="C71" s="22">
        <v>1187581</v>
      </c>
      <c r="D71" s="22">
        <f t="shared" ref="D71:D83" si="14">+B71+C71</f>
        <v>7088838</v>
      </c>
      <c r="E71" s="17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51"/>
      <c r="S71" s="50"/>
      <c r="T71" s="50"/>
      <c r="U71" s="50"/>
      <c r="V71" s="17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</row>
    <row r="72" spans="1:34" ht="12.75" customHeight="1">
      <c r="A72" s="66" t="s">
        <v>325</v>
      </c>
      <c r="B72" s="24">
        <v>1335746</v>
      </c>
      <c r="C72" s="24">
        <v>268088</v>
      </c>
      <c r="D72" s="24">
        <f t="shared" si="14"/>
        <v>1603834</v>
      </c>
      <c r="E72" s="17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51"/>
      <c r="S72" s="50"/>
      <c r="T72" s="50"/>
      <c r="U72" s="50"/>
      <c r="V72" s="17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</row>
    <row r="73" spans="1:34" ht="12.75" customHeight="1">
      <c r="A73" s="66" t="s">
        <v>326</v>
      </c>
      <c r="B73" s="24">
        <v>55561</v>
      </c>
      <c r="C73" s="24">
        <v>72776</v>
      </c>
      <c r="D73" s="24">
        <f t="shared" si="14"/>
        <v>128337</v>
      </c>
      <c r="E73" s="17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51"/>
      <c r="S73" s="50"/>
      <c r="T73" s="50"/>
      <c r="U73" s="50"/>
      <c r="V73" s="17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</row>
    <row r="74" spans="1:34" ht="12.75" customHeight="1">
      <c r="A74" s="66" t="s">
        <v>340</v>
      </c>
      <c r="B74" s="24">
        <v>230803</v>
      </c>
      <c r="C74" s="24">
        <v>89071</v>
      </c>
      <c r="D74" s="24">
        <f t="shared" si="14"/>
        <v>319874</v>
      </c>
      <c r="E74" s="17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51"/>
      <c r="S74" s="50"/>
      <c r="T74" s="50"/>
      <c r="U74" s="50"/>
      <c r="V74" s="17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</row>
    <row r="75" spans="1:34" ht="12.75" customHeight="1">
      <c r="A75" s="66" t="s">
        <v>328</v>
      </c>
      <c r="B75" s="24">
        <v>12662</v>
      </c>
      <c r="C75" s="24">
        <v>19826</v>
      </c>
      <c r="D75" s="24">
        <f t="shared" si="14"/>
        <v>32488</v>
      </c>
      <c r="E75" s="17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51"/>
      <c r="S75" s="50"/>
      <c r="T75" s="50"/>
      <c r="U75" s="50"/>
      <c r="V75" s="17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</row>
    <row r="76" spans="1:34" ht="12.75" customHeight="1">
      <c r="A76" s="66" t="s">
        <v>329</v>
      </c>
      <c r="B76" s="24">
        <v>55503</v>
      </c>
      <c r="C76" s="24">
        <v>31518</v>
      </c>
      <c r="D76" s="24">
        <f t="shared" si="14"/>
        <v>87021</v>
      </c>
      <c r="E76" s="17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51"/>
      <c r="S76" s="50"/>
      <c r="T76" s="50"/>
      <c r="U76" s="50"/>
      <c r="V76" s="17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</row>
    <row r="77" spans="1:34" ht="12.75" customHeight="1">
      <c r="A77" s="66" t="s">
        <v>330</v>
      </c>
      <c r="B77" s="24">
        <v>16751</v>
      </c>
      <c r="C77" s="24">
        <v>18399</v>
      </c>
      <c r="D77" s="24">
        <f t="shared" si="14"/>
        <v>35150</v>
      </c>
      <c r="E77" s="17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51"/>
      <c r="S77" s="50"/>
      <c r="T77" s="50"/>
      <c r="U77" s="50"/>
      <c r="V77" s="17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</row>
    <row r="78" spans="1:34" ht="12.75" customHeight="1">
      <c r="A78" s="66" t="s">
        <v>341</v>
      </c>
      <c r="B78" s="24">
        <v>87166</v>
      </c>
      <c r="C78" s="24">
        <v>24827</v>
      </c>
      <c r="D78" s="24">
        <f t="shared" si="14"/>
        <v>111993</v>
      </c>
      <c r="E78" s="17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72"/>
      <c r="S78" s="50"/>
      <c r="T78" s="50"/>
      <c r="U78" s="50"/>
      <c r="V78" s="17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</row>
    <row r="79" spans="1:34" ht="12.75" customHeight="1">
      <c r="A79" s="66" t="s">
        <v>332</v>
      </c>
      <c r="B79" s="24">
        <v>155723</v>
      </c>
      <c r="C79" s="24">
        <v>84232</v>
      </c>
      <c r="D79" s="24">
        <f t="shared" si="14"/>
        <v>239955</v>
      </c>
      <c r="E79" s="17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7"/>
      <c r="T79" s="17"/>
      <c r="U79" s="17"/>
      <c r="V79" s="17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</row>
    <row r="80" spans="1:34" ht="12.75" customHeight="1">
      <c r="A80" s="66" t="s">
        <v>333</v>
      </c>
      <c r="B80" s="24">
        <v>196604</v>
      </c>
      <c r="C80" s="24">
        <v>43382</v>
      </c>
      <c r="D80" s="24">
        <f t="shared" si="14"/>
        <v>239986</v>
      </c>
      <c r="E80" s="17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7"/>
      <c r="T80" s="17"/>
      <c r="U80" s="17"/>
      <c r="V80" s="17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</row>
    <row r="81" spans="1:34" ht="12.75" customHeight="1">
      <c r="A81" s="66" t="s">
        <v>704</v>
      </c>
      <c r="B81" s="24">
        <v>366</v>
      </c>
      <c r="C81" s="24">
        <v>2302</v>
      </c>
      <c r="D81" s="24">
        <f t="shared" si="14"/>
        <v>2668</v>
      </c>
      <c r="E81" s="17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7"/>
      <c r="T81" s="17"/>
      <c r="U81" s="17"/>
      <c r="V81" s="17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</row>
    <row r="82" spans="1:34" ht="12.75" customHeight="1">
      <c r="A82" s="66" t="s">
        <v>334</v>
      </c>
      <c r="B82" s="24">
        <v>482346</v>
      </c>
      <c r="C82" s="24">
        <v>148205</v>
      </c>
      <c r="D82" s="24">
        <f t="shared" si="14"/>
        <v>630551</v>
      </c>
      <c r="E82" s="17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7"/>
      <c r="T82" s="17"/>
      <c r="U82" s="17"/>
      <c r="V82" s="17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</row>
    <row r="83" spans="1:34" ht="12.75" customHeight="1">
      <c r="A83" s="66" t="s">
        <v>76</v>
      </c>
      <c r="B83" s="24">
        <v>0</v>
      </c>
      <c r="C83" s="24">
        <v>374</v>
      </c>
      <c r="D83" s="24">
        <f t="shared" si="14"/>
        <v>374</v>
      </c>
      <c r="E83" s="17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7"/>
      <c r="T83" s="17"/>
      <c r="U83" s="17"/>
      <c r="V83" s="17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</row>
    <row r="84" spans="1:34" ht="12.75" customHeight="1">
      <c r="A84" s="31" t="s">
        <v>77</v>
      </c>
      <c r="B84" s="32">
        <f t="shared" ref="B84:D84" si="15">SUM(B71:B83)</f>
        <v>8530488</v>
      </c>
      <c r="C84" s="32">
        <f t="shared" si="15"/>
        <v>1990581</v>
      </c>
      <c r="D84" s="32">
        <f t="shared" si="15"/>
        <v>10521069</v>
      </c>
      <c r="E84" s="17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7"/>
      <c r="T84" s="17"/>
      <c r="U84" s="17"/>
      <c r="V84" s="17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</row>
    <row r="85" spans="1:34" ht="12.75" customHeight="1">
      <c r="A85" s="18" t="s">
        <v>391</v>
      </c>
      <c r="B85" s="35"/>
      <c r="C85" s="35"/>
      <c r="D85" s="35"/>
      <c r="E85" s="17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7"/>
      <c r="T85" s="17"/>
      <c r="U85" s="17"/>
      <c r="V85" s="17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</row>
    <row r="86" spans="1:34" ht="12.75" customHeight="1">
      <c r="A86" s="18"/>
      <c r="B86" s="17"/>
      <c r="C86" s="17"/>
      <c r="D86" s="17"/>
      <c r="E86" s="17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7"/>
      <c r="T86" s="17"/>
      <c r="U86" s="17"/>
      <c r="V86" s="17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</row>
    <row r="87" spans="1:34" ht="12.75" customHeight="1">
      <c r="A87" s="19" t="s">
        <v>406</v>
      </c>
      <c r="B87" s="17"/>
      <c r="C87" s="17"/>
      <c r="D87" s="17"/>
      <c r="E87" s="17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9" t="s">
        <v>407</v>
      </c>
      <c r="S87" s="17"/>
      <c r="T87" s="17"/>
      <c r="U87" s="17"/>
      <c r="V87" s="17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</row>
    <row r="88" spans="1:34" ht="12.75" customHeight="1">
      <c r="A88" s="19" t="s">
        <v>408</v>
      </c>
      <c r="B88" s="17"/>
      <c r="C88" s="17"/>
      <c r="D88" s="17"/>
      <c r="E88" s="17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9" t="s">
        <v>409</v>
      </c>
      <c r="S88" s="17"/>
      <c r="T88" s="17"/>
      <c r="U88" s="17"/>
      <c r="V88" s="17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</row>
    <row r="89" spans="1:34" ht="12.75" customHeight="1">
      <c r="A89" s="48" t="s">
        <v>72</v>
      </c>
      <c r="B89" s="48" t="s">
        <v>324</v>
      </c>
      <c r="C89" s="48" t="s">
        <v>325</v>
      </c>
      <c r="D89" s="48" t="s">
        <v>326</v>
      </c>
      <c r="E89" s="48" t="s">
        <v>340</v>
      </c>
      <c r="F89" s="48" t="s">
        <v>328</v>
      </c>
      <c r="G89" s="48" t="s">
        <v>329</v>
      </c>
      <c r="H89" s="48" t="s">
        <v>330</v>
      </c>
      <c r="I89" s="48" t="s">
        <v>341</v>
      </c>
      <c r="J89" s="48" t="s">
        <v>332</v>
      </c>
      <c r="K89" s="48" t="s">
        <v>333</v>
      </c>
      <c r="L89" s="48" t="s">
        <v>696</v>
      </c>
      <c r="M89" s="48" t="s">
        <v>334</v>
      </c>
      <c r="N89" s="48" t="s">
        <v>76</v>
      </c>
      <c r="O89" s="48" t="s">
        <v>145</v>
      </c>
      <c r="P89" s="18"/>
      <c r="Q89" s="18"/>
      <c r="R89" s="48" t="s">
        <v>72</v>
      </c>
      <c r="S89" s="48" t="s">
        <v>324</v>
      </c>
      <c r="T89" s="48" t="s">
        <v>325</v>
      </c>
      <c r="U89" s="48" t="s">
        <v>326</v>
      </c>
      <c r="V89" s="48" t="s">
        <v>340</v>
      </c>
      <c r="W89" s="48" t="s">
        <v>328</v>
      </c>
      <c r="X89" s="48" t="s">
        <v>329</v>
      </c>
      <c r="Y89" s="48" t="s">
        <v>330</v>
      </c>
      <c r="Z89" s="48" t="s">
        <v>341</v>
      </c>
      <c r="AA89" s="48" t="s">
        <v>332</v>
      </c>
      <c r="AB89" s="48" t="s">
        <v>333</v>
      </c>
      <c r="AC89" s="48" t="s">
        <v>696</v>
      </c>
      <c r="AD89" s="48" t="s">
        <v>334</v>
      </c>
      <c r="AE89" s="48" t="s">
        <v>76</v>
      </c>
      <c r="AF89" s="48" t="s">
        <v>145</v>
      </c>
      <c r="AG89" s="18"/>
      <c r="AH89" s="18"/>
    </row>
    <row r="90" spans="1:34" ht="12.75" customHeight="1">
      <c r="A90" s="28" t="s">
        <v>73</v>
      </c>
      <c r="B90" s="22">
        <v>1688081</v>
      </c>
      <c r="C90" s="22">
        <v>534043</v>
      </c>
      <c r="D90" s="29">
        <v>25617</v>
      </c>
      <c r="E90" s="29">
        <v>127783</v>
      </c>
      <c r="F90" s="29">
        <v>6362</v>
      </c>
      <c r="G90" s="29">
        <v>31095</v>
      </c>
      <c r="H90" s="29">
        <v>0</v>
      </c>
      <c r="I90" s="29">
        <v>48879</v>
      </c>
      <c r="J90" s="29">
        <v>84877</v>
      </c>
      <c r="K90" s="29">
        <v>138846</v>
      </c>
      <c r="L90" s="29">
        <v>124</v>
      </c>
      <c r="M90" s="29">
        <v>226856</v>
      </c>
      <c r="N90" s="29">
        <v>0</v>
      </c>
      <c r="O90" s="29">
        <f t="shared" ref="O90:O92" si="16">SUM(B90:N90)</f>
        <v>2912563</v>
      </c>
      <c r="P90" s="18"/>
      <c r="Q90" s="39"/>
      <c r="R90" s="28" t="s">
        <v>73</v>
      </c>
      <c r="S90" s="158">
        <v>409630</v>
      </c>
      <c r="T90" s="158">
        <v>133567</v>
      </c>
      <c r="U90" s="160">
        <v>32809</v>
      </c>
      <c r="V90" s="160">
        <v>57711</v>
      </c>
      <c r="W90" s="160">
        <v>10403</v>
      </c>
      <c r="X90" s="160">
        <v>17791</v>
      </c>
      <c r="Y90" s="160">
        <v>0</v>
      </c>
      <c r="Z90" s="160">
        <v>12775</v>
      </c>
      <c r="AA90" s="160">
        <v>45577</v>
      </c>
      <c r="AB90" s="160">
        <v>32116</v>
      </c>
      <c r="AC90" s="160">
        <v>913</v>
      </c>
      <c r="AD90" s="160">
        <v>73373</v>
      </c>
      <c r="AE90" s="160">
        <v>321</v>
      </c>
      <c r="AF90" s="29">
        <f t="shared" ref="AF90:AF92" si="17">SUM(S90:AE90)</f>
        <v>826986</v>
      </c>
      <c r="AG90" s="18"/>
      <c r="AH90" s="49"/>
    </row>
    <row r="91" spans="1:34" ht="12.75" customHeight="1">
      <c r="A91" s="21" t="s">
        <v>74</v>
      </c>
      <c r="B91" s="24">
        <v>4213176</v>
      </c>
      <c r="C91" s="24">
        <v>801703</v>
      </c>
      <c r="D91" s="30">
        <v>29944</v>
      </c>
      <c r="E91" s="30">
        <v>103020</v>
      </c>
      <c r="F91" s="30">
        <v>6300</v>
      </c>
      <c r="G91" s="30">
        <v>24408</v>
      </c>
      <c r="H91" s="30">
        <v>16751</v>
      </c>
      <c r="I91" s="30">
        <v>38287</v>
      </c>
      <c r="J91" s="30">
        <v>70846</v>
      </c>
      <c r="K91" s="30">
        <v>57758</v>
      </c>
      <c r="L91" s="30">
        <v>242</v>
      </c>
      <c r="M91" s="30">
        <v>255490</v>
      </c>
      <c r="N91" s="30">
        <v>0</v>
      </c>
      <c r="O91" s="30">
        <f t="shared" si="16"/>
        <v>5617925</v>
      </c>
      <c r="P91" s="18"/>
      <c r="Q91" s="39"/>
      <c r="R91" s="21" t="s">
        <v>74</v>
      </c>
      <c r="S91" s="159">
        <v>777951</v>
      </c>
      <c r="T91" s="159">
        <v>134510</v>
      </c>
      <c r="U91" s="161">
        <v>39967</v>
      </c>
      <c r="V91" s="161">
        <v>31360</v>
      </c>
      <c r="W91" s="161">
        <v>9423</v>
      </c>
      <c r="X91" s="161">
        <v>13727</v>
      </c>
      <c r="Y91" s="161">
        <v>18399</v>
      </c>
      <c r="Z91" s="161">
        <v>12052</v>
      </c>
      <c r="AA91" s="161">
        <v>38655</v>
      </c>
      <c r="AB91" s="161">
        <v>11266</v>
      </c>
      <c r="AC91" s="161">
        <v>1389</v>
      </c>
      <c r="AD91" s="161">
        <v>74821</v>
      </c>
      <c r="AE91" s="161">
        <v>53</v>
      </c>
      <c r="AF91" s="30">
        <f t="shared" si="17"/>
        <v>1163573</v>
      </c>
      <c r="AG91" s="18"/>
      <c r="AH91" s="39"/>
    </row>
    <row r="92" spans="1:34" ht="12.75" customHeight="1">
      <c r="A92" s="21" t="s">
        <v>76</v>
      </c>
      <c r="B92" s="24">
        <v>0</v>
      </c>
      <c r="C92" s="24">
        <v>0</v>
      </c>
      <c r="D92" s="30">
        <v>0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f t="shared" si="16"/>
        <v>0</v>
      </c>
      <c r="P92" s="18"/>
      <c r="Q92" s="39"/>
      <c r="R92" s="21" t="s">
        <v>76</v>
      </c>
      <c r="S92" s="159">
        <v>0</v>
      </c>
      <c r="T92" s="159">
        <v>11</v>
      </c>
      <c r="U92" s="161">
        <v>0</v>
      </c>
      <c r="V92" s="161">
        <v>0</v>
      </c>
      <c r="W92" s="161">
        <v>0</v>
      </c>
      <c r="X92" s="161">
        <v>0</v>
      </c>
      <c r="Y92" s="161">
        <v>0</v>
      </c>
      <c r="Z92" s="161">
        <v>0</v>
      </c>
      <c r="AA92" s="161">
        <v>0</v>
      </c>
      <c r="AB92" s="161">
        <v>0</v>
      </c>
      <c r="AC92" s="161">
        <v>0</v>
      </c>
      <c r="AD92" s="161">
        <v>11</v>
      </c>
      <c r="AE92" s="161">
        <v>0</v>
      </c>
      <c r="AF92" s="30">
        <f t="shared" si="17"/>
        <v>22</v>
      </c>
      <c r="AG92" s="18"/>
      <c r="AH92" s="39"/>
    </row>
    <row r="93" spans="1:34" ht="12.75" customHeight="1">
      <c r="A93" s="31" t="s">
        <v>77</v>
      </c>
      <c r="B93" s="26">
        <f t="shared" ref="B93:N93" si="18">SUM(B90:B92)</f>
        <v>5901257</v>
      </c>
      <c r="C93" s="26">
        <f t="shared" si="18"/>
        <v>1335746</v>
      </c>
      <c r="D93" s="26">
        <f t="shared" si="18"/>
        <v>55561</v>
      </c>
      <c r="E93" s="26">
        <f t="shared" si="18"/>
        <v>230803</v>
      </c>
      <c r="F93" s="26">
        <f t="shared" si="18"/>
        <v>12662</v>
      </c>
      <c r="G93" s="26">
        <f t="shared" si="18"/>
        <v>55503</v>
      </c>
      <c r="H93" s="26">
        <f t="shared" si="18"/>
        <v>16751</v>
      </c>
      <c r="I93" s="26">
        <f t="shared" si="18"/>
        <v>87166</v>
      </c>
      <c r="J93" s="26">
        <f t="shared" si="18"/>
        <v>155723</v>
      </c>
      <c r="K93" s="26">
        <f t="shared" si="18"/>
        <v>196604</v>
      </c>
      <c r="L93" s="26">
        <f t="shared" si="18"/>
        <v>366</v>
      </c>
      <c r="M93" s="26">
        <f t="shared" si="18"/>
        <v>482346</v>
      </c>
      <c r="N93" s="26">
        <f t="shared" si="18"/>
        <v>0</v>
      </c>
      <c r="O93" s="57">
        <f>SUM(O90:O91)</f>
        <v>8530488</v>
      </c>
      <c r="P93" s="18"/>
      <c r="Q93" s="39"/>
      <c r="R93" s="31" t="s">
        <v>77</v>
      </c>
      <c r="S93" s="32">
        <f t="shared" ref="S93:AF93" si="19">SUM(S90:S92)</f>
        <v>1187581</v>
      </c>
      <c r="T93" s="32">
        <f t="shared" si="19"/>
        <v>268088</v>
      </c>
      <c r="U93" s="32">
        <f t="shared" si="19"/>
        <v>72776</v>
      </c>
      <c r="V93" s="32">
        <f t="shared" si="19"/>
        <v>89071</v>
      </c>
      <c r="W93" s="32">
        <f t="shared" si="19"/>
        <v>19826</v>
      </c>
      <c r="X93" s="32">
        <f t="shared" si="19"/>
        <v>31518</v>
      </c>
      <c r="Y93" s="32">
        <f t="shared" si="19"/>
        <v>18399</v>
      </c>
      <c r="Z93" s="32">
        <f t="shared" si="19"/>
        <v>24827</v>
      </c>
      <c r="AA93" s="32">
        <f t="shared" si="19"/>
        <v>84232</v>
      </c>
      <c r="AB93" s="32">
        <f t="shared" si="19"/>
        <v>43382</v>
      </c>
      <c r="AC93" s="32">
        <f t="shared" si="19"/>
        <v>2302</v>
      </c>
      <c r="AD93" s="32">
        <f t="shared" si="19"/>
        <v>148205</v>
      </c>
      <c r="AE93" s="32">
        <f t="shared" si="19"/>
        <v>374</v>
      </c>
      <c r="AF93" s="33">
        <f t="shared" si="19"/>
        <v>1990581</v>
      </c>
      <c r="AG93" s="18"/>
      <c r="AH93" s="39"/>
    </row>
    <row r="94" spans="1:34" ht="12.75" customHeight="1">
      <c r="A94" s="18" t="s">
        <v>391</v>
      </c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18"/>
      <c r="Q94" s="18"/>
      <c r="R94" s="18" t="s">
        <v>391</v>
      </c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18"/>
      <c r="AH94" s="18"/>
    </row>
    <row r="95" spans="1:34" ht="12.75" customHeight="1">
      <c r="A95" s="18"/>
      <c r="B95" s="17"/>
      <c r="C95" s="17"/>
      <c r="D95" s="17"/>
      <c r="E95" s="17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7"/>
      <c r="T95" s="17"/>
      <c r="U95" s="17"/>
      <c r="V95" s="17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</row>
    <row r="96" spans="1:34" ht="12.75" customHeight="1">
      <c r="A96" s="19" t="s">
        <v>410</v>
      </c>
      <c r="B96" s="17"/>
      <c r="C96" s="17"/>
      <c r="D96" s="17"/>
      <c r="E96" s="17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9" t="s">
        <v>411</v>
      </c>
      <c r="S96" s="17"/>
      <c r="T96" s="17"/>
      <c r="U96" s="17"/>
      <c r="V96" s="17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</row>
    <row r="97" spans="1:34" ht="12.75" customHeight="1">
      <c r="A97" s="19" t="s">
        <v>412</v>
      </c>
      <c r="B97" s="17"/>
      <c r="C97" s="17"/>
      <c r="D97" s="17"/>
      <c r="E97" s="17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9" t="s">
        <v>413</v>
      </c>
      <c r="S97" s="17"/>
      <c r="T97" s="17"/>
      <c r="U97" s="17"/>
      <c r="V97" s="17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</row>
    <row r="98" spans="1:34" ht="12.75" customHeight="1">
      <c r="A98" s="43" t="s">
        <v>80</v>
      </c>
      <c r="B98" s="48" t="s">
        <v>324</v>
      </c>
      <c r="C98" s="48" t="s">
        <v>325</v>
      </c>
      <c r="D98" s="48" t="s">
        <v>326</v>
      </c>
      <c r="E98" s="48" t="s">
        <v>340</v>
      </c>
      <c r="F98" s="48" t="s">
        <v>328</v>
      </c>
      <c r="G98" s="48" t="s">
        <v>329</v>
      </c>
      <c r="H98" s="48" t="s">
        <v>330</v>
      </c>
      <c r="I98" s="48" t="s">
        <v>341</v>
      </c>
      <c r="J98" s="48" t="s">
        <v>332</v>
      </c>
      <c r="K98" s="48" t="s">
        <v>333</v>
      </c>
      <c r="L98" s="48" t="s">
        <v>696</v>
      </c>
      <c r="M98" s="48" t="s">
        <v>334</v>
      </c>
      <c r="N98" s="48" t="s">
        <v>76</v>
      </c>
      <c r="O98" s="48" t="s">
        <v>145</v>
      </c>
      <c r="P98" s="18"/>
      <c r="Q98" s="18"/>
      <c r="R98" s="43" t="s">
        <v>80</v>
      </c>
      <c r="S98" s="48" t="s">
        <v>324</v>
      </c>
      <c r="T98" s="48" t="s">
        <v>325</v>
      </c>
      <c r="U98" s="48" t="s">
        <v>326</v>
      </c>
      <c r="V98" s="48" t="s">
        <v>340</v>
      </c>
      <c r="W98" s="48" t="s">
        <v>328</v>
      </c>
      <c r="X98" s="48" t="s">
        <v>329</v>
      </c>
      <c r="Y98" s="48" t="s">
        <v>330</v>
      </c>
      <c r="Z98" s="48" t="s">
        <v>341</v>
      </c>
      <c r="AA98" s="48" t="s">
        <v>332</v>
      </c>
      <c r="AB98" s="48" t="s">
        <v>333</v>
      </c>
      <c r="AC98" s="48" t="s">
        <v>696</v>
      </c>
      <c r="AD98" s="48" t="s">
        <v>334</v>
      </c>
      <c r="AE98" s="48" t="s">
        <v>76</v>
      </c>
      <c r="AF98" s="48" t="s">
        <v>145</v>
      </c>
      <c r="AG98" s="18"/>
      <c r="AH98" s="18"/>
    </row>
    <row r="99" spans="1:34" ht="12.75" customHeight="1">
      <c r="A99" s="28" t="s">
        <v>81</v>
      </c>
      <c r="B99" s="22">
        <v>9039</v>
      </c>
      <c r="C99" s="22">
        <v>797</v>
      </c>
      <c r="D99" s="22">
        <v>144</v>
      </c>
      <c r="E99" s="22">
        <v>513</v>
      </c>
      <c r="F99" s="22">
        <v>45</v>
      </c>
      <c r="G99" s="22">
        <v>34</v>
      </c>
      <c r="H99" s="22">
        <v>141</v>
      </c>
      <c r="I99" s="22">
        <v>60</v>
      </c>
      <c r="J99" s="22">
        <v>0</v>
      </c>
      <c r="K99" s="22">
        <v>0</v>
      </c>
      <c r="L99" s="22">
        <v>2</v>
      </c>
      <c r="M99" s="22">
        <v>123</v>
      </c>
      <c r="N99" s="22">
        <v>0</v>
      </c>
      <c r="O99" s="22">
        <f t="shared" ref="O99:O106" si="20">SUM(B99:N99)</f>
        <v>10898</v>
      </c>
      <c r="P99" s="18"/>
      <c r="Q99" s="49"/>
      <c r="R99" s="28" t="s">
        <v>81</v>
      </c>
      <c r="S99" s="158">
        <v>57</v>
      </c>
      <c r="T99" s="158">
        <v>28</v>
      </c>
      <c r="U99" s="158">
        <v>45</v>
      </c>
      <c r="V99" s="158">
        <v>53</v>
      </c>
      <c r="W99" s="158">
        <v>22</v>
      </c>
      <c r="X99" s="158">
        <v>5</v>
      </c>
      <c r="Y99" s="158">
        <v>18</v>
      </c>
      <c r="Z99" s="158">
        <v>0</v>
      </c>
      <c r="AA99" s="158">
        <v>0</v>
      </c>
      <c r="AB99" s="158">
        <v>0</v>
      </c>
      <c r="AC99" s="158">
        <v>0</v>
      </c>
      <c r="AD99" s="158">
        <v>9</v>
      </c>
      <c r="AE99" s="158">
        <v>0</v>
      </c>
      <c r="AF99" s="22">
        <f t="shared" ref="AF99:AF106" si="21">SUM(S99:AE99)</f>
        <v>237</v>
      </c>
      <c r="AG99" s="18"/>
      <c r="AH99" s="49"/>
    </row>
    <row r="100" spans="1:34" ht="12.75" customHeight="1">
      <c r="A100" s="21" t="s">
        <v>82</v>
      </c>
      <c r="B100" s="24">
        <v>285943</v>
      </c>
      <c r="C100" s="24">
        <v>15555</v>
      </c>
      <c r="D100" s="24">
        <v>1488</v>
      </c>
      <c r="E100" s="24">
        <v>6017</v>
      </c>
      <c r="F100" s="24">
        <v>548</v>
      </c>
      <c r="G100" s="24">
        <v>1190</v>
      </c>
      <c r="H100" s="24">
        <v>1707</v>
      </c>
      <c r="I100" s="24">
        <v>623</v>
      </c>
      <c r="J100" s="24">
        <v>431</v>
      </c>
      <c r="K100" s="24">
        <v>807</v>
      </c>
      <c r="L100" s="24">
        <v>31</v>
      </c>
      <c r="M100" s="24">
        <v>7094</v>
      </c>
      <c r="N100" s="24">
        <v>0</v>
      </c>
      <c r="O100" s="24">
        <f t="shared" si="20"/>
        <v>321434</v>
      </c>
      <c r="P100" s="18"/>
      <c r="Q100" s="39"/>
      <c r="R100" s="21" t="s">
        <v>82</v>
      </c>
      <c r="S100" s="159">
        <v>6980</v>
      </c>
      <c r="T100" s="159">
        <v>1326</v>
      </c>
      <c r="U100" s="159">
        <v>715</v>
      </c>
      <c r="V100" s="159">
        <v>1491</v>
      </c>
      <c r="W100" s="159">
        <v>199</v>
      </c>
      <c r="X100" s="159">
        <v>475</v>
      </c>
      <c r="Y100" s="159">
        <v>222</v>
      </c>
      <c r="Z100" s="159">
        <v>132</v>
      </c>
      <c r="AA100" s="159">
        <v>71</v>
      </c>
      <c r="AB100" s="159">
        <v>105</v>
      </c>
      <c r="AC100" s="159">
        <v>33</v>
      </c>
      <c r="AD100" s="159">
        <v>904</v>
      </c>
      <c r="AE100" s="159">
        <v>0</v>
      </c>
      <c r="AF100" s="24">
        <f t="shared" si="21"/>
        <v>12653</v>
      </c>
      <c r="AG100" s="18"/>
      <c r="AH100" s="39"/>
    </row>
    <row r="101" spans="1:34" ht="12.75" customHeight="1">
      <c r="A101" s="21" t="s">
        <v>83</v>
      </c>
      <c r="B101" s="24">
        <v>2159068</v>
      </c>
      <c r="C101" s="24">
        <v>106242</v>
      </c>
      <c r="D101" s="24">
        <v>8379</v>
      </c>
      <c r="E101" s="24">
        <v>32966</v>
      </c>
      <c r="F101" s="24">
        <v>2642</v>
      </c>
      <c r="G101" s="24">
        <v>6512</v>
      </c>
      <c r="H101" s="24">
        <v>10091</v>
      </c>
      <c r="I101" s="24">
        <v>7403</v>
      </c>
      <c r="J101" s="24">
        <v>5311</v>
      </c>
      <c r="K101" s="24">
        <v>4316</v>
      </c>
      <c r="L101" s="24">
        <v>107</v>
      </c>
      <c r="M101" s="24">
        <v>51628</v>
      </c>
      <c r="N101" s="24">
        <v>0</v>
      </c>
      <c r="O101" s="24">
        <f t="shared" si="20"/>
        <v>2394665</v>
      </c>
      <c r="P101" s="18"/>
      <c r="Q101" s="39"/>
      <c r="R101" s="21" t="s">
        <v>83</v>
      </c>
      <c r="S101" s="159">
        <v>311965</v>
      </c>
      <c r="T101" s="159">
        <v>32662</v>
      </c>
      <c r="U101" s="159">
        <v>15874</v>
      </c>
      <c r="V101" s="159">
        <v>19400</v>
      </c>
      <c r="W101" s="159">
        <v>5779</v>
      </c>
      <c r="X101" s="159">
        <v>6678</v>
      </c>
      <c r="Y101" s="159">
        <v>8918</v>
      </c>
      <c r="Z101" s="159">
        <v>4206</v>
      </c>
      <c r="AA101" s="159">
        <v>3121</v>
      </c>
      <c r="AB101" s="159">
        <v>1551</v>
      </c>
      <c r="AC101" s="159">
        <v>579</v>
      </c>
      <c r="AD101" s="159">
        <v>19998</v>
      </c>
      <c r="AE101" s="159">
        <v>17</v>
      </c>
      <c r="AF101" s="24">
        <f t="shared" si="21"/>
        <v>430748</v>
      </c>
      <c r="AG101" s="18"/>
      <c r="AH101" s="39"/>
    </row>
    <row r="102" spans="1:34" ht="12.75" customHeight="1">
      <c r="A102" s="21" t="s">
        <v>84</v>
      </c>
      <c r="B102" s="24">
        <v>1844468</v>
      </c>
      <c r="C102" s="24">
        <v>202826</v>
      </c>
      <c r="D102" s="24">
        <v>8493</v>
      </c>
      <c r="E102" s="24">
        <v>38839</v>
      </c>
      <c r="F102" s="24">
        <v>2794</v>
      </c>
      <c r="G102" s="24">
        <v>10812</v>
      </c>
      <c r="H102" s="24">
        <v>4749</v>
      </c>
      <c r="I102" s="24">
        <v>14980</v>
      </c>
      <c r="J102" s="24">
        <v>17688</v>
      </c>
      <c r="K102" s="24">
        <v>14504</v>
      </c>
      <c r="L102" s="24">
        <v>101</v>
      </c>
      <c r="M102" s="24">
        <v>86938</v>
      </c>
      <c r="N102" s="24">
        <v>0</v>
      </c>
      <c r="O102" s="24">
        <f t="shared" si="20"/>
        <v>2247192</v>
      </c>
      <c r="P102" s="18"/>
      <c r="Q102" s="39"/>
      <c r="R102" s="21" t="s">
        <v>84</v>
      </c>
      <c r="S102" s="159">
        <v>468639</v>
      </c>
      <c r="T102" s="159">
        <v>63955</v>
      </c>
      <c r="U102" s="159">
        <v>23172</v>
      </c>
      <c r="V102" s="159">
        <v>26445</v>
      </c>
      <c r="W102" s="159">
        <v>6939</v>
      </c>
      <c r="X102" s="159">
        <v>9100</v>
      </c>
      <c r="Y102" s="159">
        <v>8973</v>
      </c>
      <c r="Z102" s="159">
        <v>7593</v>
      </c>
      <c r="AA102" s="159">
        <v>10661</v>
      </c>
      <c r="AB102" s="159">
        <v>5992</v>
      </c>
      <c r="AC102" s="159">
        <v>758</v>
      </c>
      <c r="AD102" s="159">
        <v>39745</v>
      </c>
      <c r="AE102" s="159">
        <v>56</v>
      </c>
      <c r="AF102" s="24">
        <f t="shared" si="21"/>
        <v>672028</v>
      </c>
      <c r="AG102" s="18"/>
      <c r="AH102" s="39"/>
    </row>
    <row r="103" spans="1:34" ht="12.75" customHeight="1">
      <c r="A103" s="21" t="s">
        <v>85</v>
      </c>
      <c r="B103" s="24">
        <v>819137</v>
      </c>
      <c r="C103" s="24">
        <v>313934</v>
      </c>
      <c r="D103" s="24">
        <v>7285</v>
      </c>
      <c r="E103" s="24">
        <v>50237</v>
      </c>
      <c r="F103" s="24">
        <v>1551</v>
      </c>
      <c r="G103" s="24">
        <v>10791</v>
      </c>
      <c r="H103" s="24">
        <v>63</v>
      </c>
      <c r="I103" s="24">
        <v>18429</v>
      </c>
      <c r="J103" s="24">
        <v>36526</v>
      </c>
      <c r="K103" s="24">
        <v>32156</v>
      </c>
      <c r="L103" s="24">
        <v>102</v>
      </c>
      <c r="M103" s="24">
        <v>110663</v>
      </c>
      <c r="N103" s="24">
        <v>0</v>
      </c>
      <c r="O103" s="24">
        <f t="shared" si="20"/>
        <v>1400874</v>
      </c>
      <c r="P103" s="18"/>
      <c r="Q103" s="39"/>
      <c r="R103" s="21" t="s">
        <v>85</v>
      </c>
      <c r="S103" s="159">
        <v>221567</v>
      </c>
      <c r="T103" s="159">
        <v>71303</v>
      </c>
      <c r="U103" s="159">
        <v>15043</v>
      </c>
      <c r="V103" s="159">
        <v>19317</v>
      </c>
      <c r="W103" s="159">
        <v>3825</v>
      </c>
      <c r="X103" s="159">
        <v>5186</v>
      </c>
      <c r="Y103" s="159">
        <v>268</v>
      </c>
      <c r="Z103" s="159">
        <v>6020</v>
      </c>
      <c r="AA103" s="159">
        <v>16882</v>
      </c>
      <c r="AB103" s="159">
        <v>7957</v>
      </c>
      <c r="AC103" s="159">
        <v>452</v>
      </c>
      <c r="AD103" s="159">
        <v>34328</v>
      </c>
      <c r="AE103" s="159">
        <v>43</v>
      </c>
      <c r="AF103" s="24">
        <f t="shared" si="21"/>
        <v>402191</v>
      </c>
      <c r="AG103" s="18"/>
      <c r="AH103" s="39"/>
    </row>
    <row r="104" spans="1:34" ht="12.75" customHeight="1">
      <c r="A104" s="21" t="s">
        <v>86</v>
      </c>
      <c r="B104" s="24">
        <v>558840</v>
      </c>
      <c r="C104" s="24">
        <v>453818</v>
      </c>
      <c r="D104" s="24">
        <v>12811</v>
      </c>
      <c r="E104" s="24">
        <v>65846</v>
      </c>
      <c r="F104" s="24">
        <v>3079</v>
      </c>
      <c r="G104" s="24">
        <v>16399</v>
      </c>
      <c r="H104" s="24">
        <v>0</v>
      </c>
      <c r="I104" s="24">
        <v>24480</v>
      </c>
      <c r="J104" s="24">
        <v>48777</v>
      </c>
      <c r="K104" s="24">
        <v>68752</v>
      </c>
      <c r="L104" s="24">
        <v>16</v>
      </c>
      <c r="M104" s="24">
        <v>134414</v>
      </c>
      <c r="N104" s="24">
        <v>0</v>
      </c>
      <c r="O104" s="24">
        <f t="shared" si="20"/>
        <v>1387232</v>
      </c>
      <c r="P104" s="18"/>
      <c r="Q104" s="39"/>
      <c r="R104" s="21" t="s">
        <v>86</v>
      </c>
      <c r="S104" s="159">
        <v>136620</v>
      </c>
      <c r="T104" s="159">
        <v>76882</v>
      </c>
      <c r="U104" s="159">
        <v>11647</v>
      </c>
      <c r="V104" s="159">
        <v>16260</v>
      </c>
      <c r="W104" s="159">
        <v>2124</v>
      </c>
      <c r="X104" s="159">
        <v>6529</v>
      </c>
      <c r="Y104" s="159">
        <v>0</v>
      </c>
      <c r="Z104" s="159">
        <v>3833</v>
      </c>
      <c r="AA104" s="159">
        <v>29823</v>
      </c>
      <c r="AB104" s="159">
        <v>15113</v>
      </c>
      <c r="AC104" s="159">
        <v>410</v>
      </c>
      <c r="AD104" s="159">
        <v>37991</v>
      </c>
      <c r="AE104" s="159">
        <v>217</v>
      </c>
      <c r="AF104" s="24">
        <f t="shared" si="21"/>
        <v>337449</v>
      </c>
      <c r="AG104" s="18"/>
      <c r="AH104" s="39"/>
    </row>
    <row r="105" spans="1:34" ht="12.75" customHeight="1">
      <c r="A105" s="21" t="s">
        <v>87</v>
      </c>
      <c r="B105" s="24">
        <v>224762</v>
      </c>
      <c r="C105" s="24">
        <v>242574</v>
      </c>
      <c r="D105" s="24">
        <v>16961</v>
      </c>
      <c r="E105" s="24">
        <v>36385</v>
      </c>
      <c r="F105" s="24">
        <v>2003</v>
      </c>
      <c r="G105" s="24">
        <v>9765</v>
      </c>
      <c r="H105" s="24">
        <v>0</v>
      </c>
      <c r="I105" s="24">
        <v>21191</v>
      </c>
      <c r="J105" s="24">
        <v>46990</v>
      </c>
      <c r="K105" s="24">
        <v>76069</v>
      </c>
      <c r="L105" s="24">
        <v>7</v>
      </c>
      <c r="M105" s="24">
        <v>91486</v>
      </c>
      <c r="N105" s="24">
        <v>0</v>
      </c>
      <c r="O105" s="24">
        <f t="shared" si="20"/>
        <v>768193</v>
      </c>
      <c r="P105" s="18"/>
      <c r="Q105" s="39"/>
      <c r="R105" s="21" t="s">
        <v>87</v>
      </c>
      <c r="S105" s="159">
        <v>41753</v>
      </c>
      <c r="T105" s="159">
        <v>21932</v>
      </c>
      <c r="U105" s="159">
        <v>6280</v>
      </c>
      <c r="V105" s="159">
        <v>6105</v>
      </c>
      <c r="W105" s="159">
        <v>938</v>
      </c>
      <c r="X105" s="159">
        <v>3545</v>
      </c>
      <c r="Y105" s="159">
        <v>0</v>
      </c>
      <c r="Z105" s="159">
        <v>3043</v>
      </c>
      <c r="AA105" s="159">
        <v>23674</v>
      </c>
      <c r="AB105" s="159">
        <v>12664</v>
      </c>
      <c r="AC105" s="159">
        <v>70</v>
      </c>
      <c r="AD105" s="159">
        <v>15230</v>
      </c>
      <c r="AE105" s="159">
        <v>41</v>
      </c>
      <c r="AF105" s="24">
        <f t="shared" si="21"/>
        <v>135275</v>
      </c>
      <c r="AG105" s="18"/>
      <c r="AH105" s="39"/>
    </row>
    <row r="106" spans="1:34" ht="12.75" customHeight="1">
      <c r="A106" s="21" t="s">
        <v>76</v>
      </c>
      <c r="B106" s="24">
        <v>0</v>
      </c>
      <c r="C106" s="24">
        <v>0</v>
      </c>
      <c r="D106" s="24">
        <v>0</v>
      </c>
      <c r="E106" s="24">
        <v>0</v>
      </c>
      <c r="F106" s="24">
        <v>0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f t="shared" si="20"/>
        <v>0</v>
      </c>
      <c r="P106" s="18"/>
      <c r="Q106" s="39"/>
      <c r="R106" s="21" t="s">
        <v>76</v>
      </c>
      <c r="S106" s="159">
        <v>0</v>
      </c>
      <c r="T106" s="159">
        <v>0</v>
      </c>
      <c r="U106" s="159">
        <v>0</v>
      </c>
      <c r="V106" s="159">
        <v>0</v>
      </c>
      <c r="W106" s="159">
        <v>0</v>
      </c>
      <c r="X106" s="159">
        <v>0</v>
      </c>
      <c r="Y106" s="159">
        <v>0</v>
      </c>
      <c r="Z106" s="159">
        <v>0</v>
      </c>
      <c r="AA106" s="159">
        <v>0</v>
      </c>
      <c r="AB106" s="159">
        <v>0</v>
      </c>
      <c r="AC106" s="159">
        <v>0</v>
      </c>
      <c r="AD106" s="159">
        <v>0</v>
      </c>
      <c r="AE106" s="159">
        <v>0</v>
      </c>
      <c r="AF106" s="24">
        <f t="shared" si="21"/>
        <v>0</v>
      </c>
      <c r="AG106" s="18"/>
      <c r="AH106" s="39"/>
    </row>
    <row r="107" spans="1:34" ht="12.75" customHeight="1">
      <c r="A107" s="31" t="s">
        <v>77</v>
      </c>
      <c r="B107" s="26">
        <f t="shared" ref="B107:N107" si="22">SUM(B99:B106)</f>
        <v>5901257</v>
      </c>
      <c r="C107" s="26">
        <f t="shared" si="22"/>
        <v>1335746</v>
      </c>
      <c r="D107" s="26">
        <f t="shared" si="22"/>
        <v>55561</v>
      </c>
      <c r="E107" s="26">
        <f t="shared" si="22"/>
        <v>230803</v>
      </c>
      <c r="F107" s="26">
        <f t="shared" si="22"/>
        <v>12662</v>
      </c>
      <c r="G107" s="26">
        <f t="shared" si="22"/>
        <v>55503</v>
      </c>
      <c r="H107" s="26">
        <f t="shared" si="22"/>
        <v>16751</v>
      </c>
      <c r="I107" s="26">
        <f t="shared" si="22"/>
        <v>87166</v>
      </c>
      <c r="J107" s="26">
        <f t="shared" si="22"/>
        <v>155723</v>
      </c>
      <c r="K107" s="26">
        <f t="shared" si="22"/>
        <v>196604</v>
      </c>
      <c r="L107" s="26">
        <f t="shared" si="22"/>
        <v>366</v>
      </c>
      <c r="M107" s="26">
        <f t="shared" si="22"/>
        <v>482346</v>
      </c>
      <c r="N107" s="26">
        <f t="shared" si="22"/>
        <v>0</v>
      </c>
      <c r="O107" s="26">
        <f>SUM(O99:O105)</f>
        <v>8530488</v>
      </c>
      <c r="P107" s="18"/>
      <c r="Q107" s="39"/>
      <c r="R107" s="31" t="s">
        <v>77</v>
      </c>
      <c r="S107" s="32">
        <f t="shared" ref="S107:AF107" si="23">SUM(S99:S106)</f>
        <v>1187581</v>
      </c>
      <c r="T107" s="32">
        <f t="shared" si="23"/>
        <v>268088</v>
      </c>
      <c r="U107" s="32">
        <f t="shared" si="23"/>
        <v>72776</v>
      </c>
      <c r="V107" s="32">
        <f t="shared" si="23"/>
        <v>89071</v>
      </c>
      <c r="W107" s="32">
        <f t="shared" si="23"/>
        <v>19826</v>
      </c>
      <c r="X107" s="32">
        <f t="shared" si="23"/>
        <v>31518</v>
      </c>
      <c r="Y107" s="32">
        <f t="shared" si="23"/>
        <v>18399</v>
      </c>
      <c r="Z107" s="32">
        <f t="shared" si="23"/>
        <v>24827</v>
      </c>
      <c r="AA107" s="32">
        <f t="shared" si="23"/>
        <v>84232</v>
      </c>
      <c r="AB107" s="32">
        <f t="shared" si="23"/>
        <v>43382</v>
      </c>
      <c r="AC107" s="32">
        <f t="shared" si="23"/>
        <v>2302</v>
      </c>
      <c r="AD107" s="32">
        <f t="shared" si="23"/>
        <v>148205</v>
      </c>
      <c r="AE107" s="32">
        <f t="shared" si="23"/>
        <v>374</v>
      </c>
      <c r="AF107" s="32">
        <f t="shared" si="23"/>
        <v>1990581</v>
      </c>
      <c r="AG107" s="18"/>
      <c r="AH107" s="39"/>
    </row>
    <row r="108" spans="1:34" ht="12.75" customHeight="1">
      <c r="A108" s="18" t="s">
        <v>391</v>
      </c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18"/>
      <c r="Q108" s="18"/>
      <c r="R108" s="18" t="s">
        <v>391</v>
      </c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18"/>
      <c r="AH108" s="18"/>
    </row>
    <row r="109" spans="1:34" ht="12.75" customHeight="1">
      <c r="A109" s="18"/>
      <c r="B109" s="17"/>
      <c r="C109" s="17"/>
      <c r="D109" s="17"/>
      <c r="E109" s="17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7"/>
      <c r="T109" s="17"/>
      <c r="U109" s="17"/>
      <c r="V109" s="17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</row>
    <row r="110" spans="1:34" ht="12.75" customHeight="1">
      <c r="A110" s="19" t="s">
        <v>414</v>
      </c>
      <c r="B110" s="17"/>
      <c r="C110" s="17"/>
      <c r="D110" s="17"/>
      <c r="E110" s="17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9" t="s">
        <v>415</v>
      </c>
      <c r="S110" s="17"/>
      <c r="T110" s="17"/>
      <c r="U110" s="17"/>
      <c r="V110" s="17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</row>
    <row r="111" spans="1:34" ht="12.75" customHeight="1">
      <c r="A111" s="19" t="s">
        <v>416</v>
      </c>
      <c r="B111" s="17"/>
      <c r="C111" s="17"/>
      <c r="D111" s="17"/>
      <c r="E111" s="17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9" t="s">
        <v>417</v>
      </c>
      <c r="S111" s="17"/>
      <c r="T111" s="17"/>
      <c r="U111" s="17"/>
      <c r="V111" s="17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</row>
    <row r="112" spans="1:34" ht="12.75" customHeight="1">
      <c r="A112" s="43" t="s">
        <v>94</v>
      </c>
      <c r="B112" s="48" t="s">
        <v>324</v>
      </c>
      <c r="C112" s="48" t="s">
        <v>325</v>
      </c>
      <c r="D112" s="48" t="s">
        <v>326</v>
      </c>
      <c r="E112" s="48" t="s">
        <v>340</v>
      </c>
      <c r="F112" s="48" t="s">
        <v>328</v>
      </c>
      <c r="G112" s="48" t="s">
        <v>329</v>
      </c>
      <c r="H112" s="48" t="s">
        <v>330</v>
      </c>
      <c r="I112" s="48" t="s">
        <v>341</v>
      </c>
      <c r="J112" s="48" t="s">
        <v>332</v>
      </c>
      <c r="K112" s="48" t="s">
        <v>333</v>
      </c>
      <c r="L112" s="48" t="s">
        <v>696</v>
      </c>
      <c r="M112" s="48" t="s">
        <v>334</v>
      </c>
      <c r="N112" s="48" t="s">
        <v>76</v>
      </c>
      <c r="O112" s="48" t="s">
        <v>145</v>
      </c>
      <c r="P112" s="18"/>
      <c r="Q112" s="18"/>
      <c r="R112" s="43" t="s">
        <v>94</v>
      </c>
      <c r="S112" s="48" t="s">
        <v>324</v>
      </c>
      <c r="T112" s="48" t="s">
        <v>325</v>
      </c>
      <c r="U112" s="48" t="s">
        <v>326</v>
      </c>
      <c r="V112" s="48" t="s">
        <v>340</v>
      </c>
      <c r="W112" s="48" t="s">
        <v>328</v>
      </c>
      <c r="X112" s="48" t="s">
        <v>329</v>
      </c>
      <c r="Y112" s="48" t="s">
        <v>330</v>
      </c>
      <c r="Z112" s="48" t="s">
        <v>341</v>
      </c>
      <c r="AA112" s="48" t="s">
        <v>332</v>
      </c>
      <c r="AB112" s="48" t="s">
        <v>418</v>
      </c>
      <c r="AC112" s="48" t="s">
        <v>696</v>
      </c>
      <c r="AD112" s="48" t="s">
        <v>334</v>
      </c>
      <c r="AE112" s="48" t="s">
        <v>76</v>
      </c>
      <c r="AF112" s="48" t="s">
        <v>145</v>
      </c>
      <c r="AG112" s="18"/>
      <c r="AH112" s="18"/>
    </row>
    <row r="113" spans="1:34" ht="12.75" customHeight="1">
      <c r="A113" s="40" t="s">
        <v>95</v>
      </c>
      <c r="B113" s="22">
        <v>33579</v>
      </c>
      <c r="C113" s="22">
        <v>4261</v>
      </c>
      <c r="D113" s="22">
        <v>958</v>
      </c>
      <c r="E113" s="22">
        <v>1507</v>
      </c>
      <c r="F113" s="22">
        <v>333</v>
      </c>
      <c r="G113" s="22">
        <v>805</v>
      </c>
      <c r="H113" s="22">
        <v>259</v>
      </c>
      <c r="I113" s="22">
        <v>540</v>
      </c>
      <c r="J113" s="22">
        <v>822</v>
      </c>
      <c r="K113" s="22">
        <v>632</v>
      </c>
      <c r="L113" s="22">
        <v>3</v>
      </c>
      <c r="M113" s="22">
        <v>2306</v>
      </c>
      <c r="N113" s="22">
        <v>0</v>
      </c>
      <c r="O113" s="22">
        <f t="shared" ref="O113:O129" si="24">SUM(B113:N113)</f>
        <v>46005</v>
      </c>
      <c r="P113" s="18"/>
      <c r="Q113" s="49"/>
      <c r="R113" s="40" t="s">
        <v>95</v>
      </c>
      <c r="S113" s="158">
        <v>5987</v>
      </c>
      <c r="T113" s="158">
        <v>673</v>
      </c>
      <c r="U113" s="158">
        <v>430</v>
      </c>
      <c r="V113" s="158">
        <v>420</v>
      </c>
      <c r="W113" s="158">
        <v>116</v>
      </c>
      <c r="X113" s="158">
        <v>87</v>
      </c>
      <c r="Y113" s="158">
        <v>116</v>
      </c>
      <c r="Z113" s="158">
        <v>129</v>
      </c>
      <c r="AA113" s="158">
        <v>572</v>
      </c>
      <c r="AB113" s="158">
        <v>50</v>
      </c>
      <c r="AC113" s="158">
        <v>9</v>
      </c>
      <c r="AD113" s="158">
        <v>398</v>
      </c>
      <c r="AE113" s="158">
        <v>0</v>
      </c>
      <c r="AF113" s="22">
        <f t="shared" ref="AF113:AF129" si="25">SUM(S113:AE113)</f>
        <v>8987</v>
      </c>
      <c r="AG113" s="18"/>
      <c r="AH113" s="49"/>
    </row>
    <row r="114" spans="1:34" ht="12.75" customHeight="1">
      <c r="A114" s="41" t="s">
        <v>96</v>
      </c>
      <c r="B114" s="24">
        <v>82442</v>
      </c>
      <c r="C114" s="24">
        <v>13921</v>
      </c>
      <c r="D114" s="24">
        <v>1699</v>
      </c>
      <c r="E114" s="24">
        <v>2476</v>
      </c>
      <c r="F114" s="24">
        <v>214</v>
      </c>
      <c r="G114" s="24">
        <v>927</v>
      </c>
      <c r="H114" s="24">
        <v>111</v>
      </c>
      <c r="I114" s="24">
        <v>809</v>
      </c>
      <c r="J114" s="24">
        <v>1699</v>
      </c>
      <c r="K114" s="24">
        <v>2556</v>
      </c>
      <c r="L114" s="24">
        <v>10</v>
      </c>
      <c r="M114" s="24">
        <v>6010</v>
      </c>
      <c r="N114" s="24">
        <v>0</v>
      </c>
      <c r="O114" s="24">
        <f t="shared" si="24"/>
        <v>112874</v>
      </c>
      <c r="P114" s="18"/>
      <c r="Q114" s="39"/>
      <c r="R114" s="41" t="s">
        <v>96</v>
      </c>
      <c r="S114" s="159">
        <v>22290</v>
      </c>
      <c r="T114" s="159">
        <v>5023</v>
      </c>
      <c r="U114" s="159">
        <v>1205</v>
      </c>
      <c r="V114" s="159">
        <v>1524</v>
      </c>
      <c r="W114" s="159">
        <v>310</v>
      </c>
      <c r="X114" s="159">
        <v>1002</v>
      </c>
      <c r="Y114" s="159">
        <v>196</v>
      </c>
      <c r="Z114" s="159">
        <v>478</v>
      </c>
      <c r="AA114" s="159">
        <v>598</v>
      </c>
      <c r="AB114" s="159">
        <v>596</v>
      </c>
      <c r="AC114" s="159">
        <v>47</v>
      </c>
      <c r="AD114" s="159">
        <v>2130</v>
      </c>
      <c r="AE114" s="159">
        <v>5</v>
      </c>
      <c r="AF114" s="24">
        <f t="shared" si="25"/>
        <v>35404</v>
      </c>
      <c r="AG114" s="18"/>
      <c r="AH114" s="39"/>
    </row>
    <row r="115" spans="1:34" ht="15" customHeight="1">
      <c r="A115" s="41" t="s">
        <v>97</v>
      </c>
      <c r="B115" s="24">
        <v>168090</v>
      </c>
      <c r="C115" s="24">
        <v>41001</v>
      </c>
      <c r="D115" s="24">
        <v>1558</v>
      </c>
      <c r="E115" s="24">
        <v>7797</v>
      </c>
      <c r="F115" s="24">
        <v>390</v>
      </c>
      <c r="G115" s="24">
        <v>1682</v>
      </c>
      <c r="H115" s="24">
        <v>704</v>
      </c>
      <c r="I115" s="24">
        <v>1951</v>
      </c>
      <c r="J115" s="24">
        <v>2069</v>
      </c>
      <c r="K115" s="24">
        <v>7432</v>
      </c>
      <c r="L115" s="24">
        <v>0</v>
      </c>
      <c r="M115" s="24">
        <v>17769</v>
      </c>
      <c r="N115" s="24">
        <v>0</v>
      </c>
      <c r="O115" s="24">
        <f t="shared" si="24"/>
        <v>250443</v>
      </c>
      <c r="P115" s="18"/>
      <c r="Q115" s="39"/>
      <c r="R115" s="41" t="s">
        <v>97</v>
      </c>
      <c r="S115" s="159">
        <v>51595</v>
      </c>
      <c r="T115" s="159">
        <v>17570</v>
      </c>
      <c r="U115" s="159">
        <v>3778</v>
      </c>
      <c r="V115" s="159">
        <v>5664</v>
      </c>
      <c r="W115" s="159">
        <v>890</v>
      </c>
      <c r="X115" s="159">
        <v>1755</v>
      </c>
      <c r="Y115" s="159">
        <v>740</v>
      </c>
      <c r="Z115" s="159">
        <v>1875</v>
      </c>
      <c r="AA115" s="159">
        <v>2125</v>
      </c>
      <c r="AB115" s="159">
        <v>2265</v>
      </c>
      <c r="AC115" s="159">
        <v>129</v>
      </c>
      <c r="AD115" s="159">
        <v>7410</v>
      </c>
      <c r="AE115" s="159">
        <v>5</v>
      </c>
      <c r="AF115" s="24">
        <f t="shared" si="25"/>
        <v>95801</v>
      </c>
      <c r="AG115" s="18"/>
      <c r="AH115" s="39"/>
    </row>
    <row r="116" spans="1:34" ht="15" customHeight="1">
      <c r="A116" s="41" t="s">
        <v>98</v>
      </c>
      <c r="B116" s="24">
        <v>146545</v>
      </c>
      <c r="C116" s="24">
        <v>32388</v>
      </c>
      <c r="D116" s="24">
        <v>1130</v>
      </c>
      <c r="E116" s="24">
        <v>5567</v>
      </c>
      <c r="F116" s="24">
        <v>778</v>
      </c>
      <c r="G116" s="24">
        <v>1701</v>
      </c>
      <c r="H116" s="24">
        <v>630</v>
      </c>
      <c r="I116" s="24">
        <v>2583</v>
      </c>
      <c r="J116" s="24">
        <v>3050</v>
      </c>
      <c r="K116" s="24">
        <v>4754</v>
      </c>
      <c r="L116" s="24">
        <v>0</v>
      </c>
      <c r="M116" s="24">
        <v>11156</v>
      </c>
      <c r="N116" s="24">
        <v>0</v>
      </c>
      <c r="O116" s="24">
        <f t="shared" si="24"/>
        <v>210282</v>
      </c>
      <c r="P116" s="18"/>
      <c r="Q116" s="39"/>
      <c r="R116" s="41" t="s">
        <v>98</v>
      </c>
      <c r="S116" s="159">
        <v>19152</v>
      </c>
      <c r="T116" s="159">
        <v>3617</v>
      </c>
      <c r="U116" s="159">
        <v>956</v>
      </c>
      <c r="V116" s="159">
        <v>1088</v>
      </c>
      <c r="W116" s="159">
        <v>225</v>
      </c>
      <c r="X116" s="159">
        <v>203</v>
      </c>
      <c r="Y116" s="159">
        <v>376</v>
      </c>
      <c r="Z116" s="159">
        <v>507</v>
      </c>
      <c r="AA116" s="159">
        <v>1452</v>
      </c>
      <c r="AB116" s="159">
        <v>1664</v>
      </c>
      <c r="AC116" s="159">
        <v>5</v>
      </c>
      <c r="AD116" s="159">
        <v>2748</v>
      </c>
      <c r="AE116" s="159">
        <v>0</v>
      </c>
      <c r="AF116" s="24">
        <f t="shared" si="25"/>
        <v>31993</v>
      </c>
      <c r="AG116" s="18"/>
      <c r="AH116" s="39"/>
    </row>
    <row r="117" spans="1:34" ht="15" customHeight="1">
      <c r="A117" s="41" t="s">
        <v>99</v>
      </c>
      <c r="B117" s="24">
        <v>217950</v>
      </c>
      <c r="C117" s="24">
        <v>53194</v>
      </c>
      <c r="D117" s="24">
        <v>3426</v>
      </c>
      <c r="E117" s="24">
        <v>11614</v>
      </c>
      <c r="F117" s="24">
        <v>406</v>
      </c>
      <c r="G117" s="24">
        <v>2354</v>
      </c>
      <c r="H117" s="24">
        <v>1178</v>
      </c>
      <c r="I117" s="24">
        <v>3815</v>
      </c>
      <c r="J117" s="24">
        <v>9206</v>
      </c>
      <c r="K117" s="24">
        <v>9567</v>
      </c>
      <c r="L117" s="24">
        <v>22</v>
      </c>
      <c r="M117" s="24">
        <v>17443</v>
      </c>
      <c r="N117" s="24">
        <v>0</v>
      </c>
      <c r="O117" s="24">
        <f t="shared" si="24"/>
        <v>330175</v>
      </c>
      <c r="P117" s="18"/>
      <c r="Q117" s="39"/>
      <c r="R117" s="41" t="s">
        <v>99</v>
      </c>
      <c r="S117" s="159">
        <v>20534</v>
      </c>
      <c r="T117" s="159">
        <v>3863</v>
      </c>
      <c r="U117" s="159">
        <v>1199</v>
      </c>
      <c r="V117" s="159">
        <v>1502</v>
      </c>
      <c r="W117" s="159">
        <v>261</v>
      </c>
      <c r="X117" s="159">
        <v>557</v>
      </c>
      <c r="Y117" s="159">
        <v>435</v>
      </c>
      <c r="Z117" s="159">
        <v>488</v>
      </c>
      <c r="AA117" s="159">
        <v>1093</v>
      </c>
      <c r="AB117" s="159">
        <v>678</v>
      </c>
      <c r="AC117" s="159">
        <v>23</v>
      </c>
      <c r="AD117" s="159">
        <v>2335</v>
      </c>
      <c r="AE117" s="159">
        <v>0</v>
      </c>
      <c r="AF117" s="24">
        <f t="shared" si="25"/>
        <v>32968</v>
      </c>
      <c r="AG117" s="18"/>
      <c r="AH117" s="39"/>
    </row>
    <row r="118" spans="1:34" ht="15" customHeight="1">
      <c r="A118" s="41" t="s">
        <v>100</v>
      </c>
      <c r="B118" s="24">
        <v>508023</v>
      </c>
      <c r="C118" s="24">
        <v>150370</v>
      </c>
      <c r="D118" s="24">
        <v>6638</v>
      </c>
      <c r="E118" s="24">
        <v>27186</v>
      </c>
      <c r="F118" s="24">
        <v>1852</v>
      </c>
      <c r="G118" s="24">
        <v>6261</v>
      </c>
      <c r="H118" s="24">
        <v>1110</v>
      </c>
      <c r="I118" s="24">
        <v>9792</v>
      </c>
      <c r="J118" s="24">
        <v>16143</v>
      </c>
      <c r="K118" s="24">
        <v>21550</v>
      </c>
      <c r="L118" s="24">
        <v>102</v>
      </c>
      <c r="M118" s="24">
        <v>48942</v>
      </c>
      <c r="N118" s="24">
        <v>0</v>
      </c>
      <c r="O118" s="24">
        <f t="shared" si="24"/>
        <v>797969</v>
      </c>
      <c r="P118" s="18"/>
      <c r="Q118" s="39"/>
      <c r="R118" s="41" t="s">
        <v>100</v>
      </c>
      <c r="S118" s="159">
        <v>76902</v>
      </c>
      <c r="T118" s="159">
        <v>19799</v>
      </c>
      <c r="U118" s="159">
        <v>5194</v>
      </c>
      <c r="V118" s="159">
        <v>6596</v>
      </c>
      <c r="W118" s="159">
        <v>1235</v>
      </c>
      <c r="X118" s="159">
        <v>2664</v>
      </c>
      <c r="Y118" s="159">
        <v>1075</v>
      </c>
      <c r="Z118" s="159">
        <v>1714</v>
      </c>
      <c r="AA118" s="159">
        <v>7095</v>
      </c>
      <c r="AB118" s="159">
        <v>2280</v>
      </c>
      <c r="AC118" s="159">
        <v>233</v>
      </c>
      <c r="AD118" s="159">
        <v>8204</v>
      </c>
      <c r="AE118" s="159">
        <v>7</v>
      </c>
      <c r="AF118" s="24">
        <f t="shared" si="25"/>
        <v>132998</v>
      </c>
      <c r="AG118" s="18"/>
      <c r="AH118" s="39"/>
    </row>
    <row r="119" spans="1:34" ht="15" customHeight="1">
      <c r="A119" s="41" t="s">
        <v>101</v>
      </c>
      <c r="B119" s="24">
        <v>3060388</v>
      </c>
      <c r="C119" s="24">
        <v>563763</v>
      </c>
      <c r="D119" s="24">
        <v>21653</v>
      </c>
      <c r="E119" s="24">
        <v>87142</v>
      </c>
      <c r="F119" s="24">
        <v>4178</v>
      </c>
      <c r="G119" s="24">
        <v>21733</v>
      </c>
      <c r="H119" s="24">
        <v>4943</v>
      </c>
      <c r="I119" s="24">
        <v>49652</v>
      </c>
      <c r="J119" s="24">
        <v>70877</v>
      </c>
      <c r="K119" s="24">
        <v>97987</v>
      </c>
      <c r="L119" s="24">
        <v>107</v>
      </c>
      <c r="M119" s="24">
        <v>217531</v>
      </c>
      <c r="N119" s="24">
        <v>0</v>
      </c>
      <c r="O119" s="24">
        <f t="shared" si="24"/>
        <v>4199954</v>
      </c>
      <c r="P119" s="18"/>
      <c r="Q119" s="39"/>
      <c r="R119" s="41" t="s">
        <v>101</v>
      </c>
      <c r="S119" s="159">
        <v>686948</v>
      </c>
      <c r="T119" s="159">
        <v>152050</v>
      </c>
      <c r="U119" s="159">
        <v>40943</v>
      </c>
      <c r="V119" s="159">
        <v>49282</v>
      </c>
      <c r="W119" s="159">
        <v>11943</v>
      </c>
      <c r="X119" s="159">
        <v>17958</v>
      </c>
      <c r="Y119" s="159">
        <v>10217</v>
      </c>
      <c r="Z119" s="159">
        <v>14855</v>
      </c>
      <c r="AA119" s="159">
        <v>54236</v>
      </c>
      <c r="AB119" s="159">
        <v>25561</v>
      </c>
      <c r="AC119" s="159">
        <v>1432</v>
      </c>
      <c r="AD119" s="159">
        <v>93942</v>
      </c>
      <c r="AE119" s="159">
        <v>133</v>
      </c>
      <c r="AF119" s="24">
        <f t="shared" si="25"/>
        <v>1159500</v>
      </c>
      <c r="AG119" s="18"/>
      <c r="AH119" s="39"/>
    </row>
    <row r="120" spans="1:34" ht="15" customHeight="1">
      <c r="A120" s="41" t="s">
        <v>102</v>
      </c>
      <c r="B120" s="24">
        <v>196343</v>
      </c>
      <c r="C120" s="24">
        <v>91393</v>
      </c>
      <c r="D120" s="24">
        <v>1860</v>
      </c>
      <c r="E120" s="24">
        <v>14048</v>
      </c>
      <c r="F120" s="24">
        <v>383</v>
      </c>
      <c r="G120" s="24">
        <v>3056</v>
      </c>
      <c r="H120" s="24">
        <v>620</v>
      </c>
      <c r="I120" s="24">
        <v>3179</v>
      </c>
      <c r="J120" s="24">
        <v>7137</v>
      </c>
      <c r="K120" s="24">
        <v>8426</v>
      </c>
      <c r="L120" s="24">
        <v>17</v>
      </c>
      <c r="M120" s="24">
        <v>21519</v>
      </c>
      <c r="N120" s="24">
        <v>0</v>
      </c>
      <c r="O120" s="24">
        <f t="shared" si="24"/>
        <v>347981</v>
      </c>
      <c r="P120" s="18"/>
      <c r="Q120" s="39"/>
      <c r="R120" s="41" t="s">
        <v>102</v>
      </c>
      <c r="S120" s="159">
        <v>38856</v>
      </c>
      <c r="T120" s="159">
        <v>8892</v>
      </c>
      <c r="U120" s="159">
        <v>2081</v>
      </c>
      <c r="V120" s="159">
        <v>3376</v>
      </c>
      <c r="W120" s="159">
        <v>786</v>
      </c>
      <c r="X120" s="159">
        <v>1215</v>
      </c>
      <c r="Y120" s="159">
        <v>851</v>
      </c>
      <c r="Z120" s="159">
        <v>529</v>
      </c>
      <c r="AA120" s="159">
        <v>3229</v>
      </c>
      <c r="AB120" s="159">
        <v>1619</v>
      </c>
      <c r="AC120" s="159">
        <v>50</v>
      </c>
      <c r="AD120" s="159">
        <v>3552</v>
      </c>
      <c r="AE120" s="159">
        <v>4</v>
      </c>
      <c r="AF120" s="24">
        <f t="shared" si="25"/>
        <v>65040</v>
      </c>
      <c r="AG120" s="18"/>
      <c r="AH120" s="39"/>
    </row>
    <row r="121" spans="1:34" ht="15" customHeight="1">
      <c r="A121" s="41" t="s">
        <v>103</v>
      </c>
      <c r="B121" s="24">
        <v>252544</v>
      </c>
      <c r="C121" s="24">
        <v>63138</v>
      </c>
      <c r="D121" s="24">
        <v>2724</v>
      </c>
      <c r="E121" s="24">
        <v>12941</v>
      </c>
      <c r="F121" s="24">
        <v>552</v>
      </c>
      <c r="G121" s="24">
        <v>2639</v>
      </c>
      <c r="H121" s="24">
        <v>833</v>
      </c>
      <c r="I121" s="24">
        <v>2298</v>
      </c>
      <c r="J121" s="24">
        <v>5007</v>
      </c>
      <c r="K121" s="24">
        <v>6875</v>
      </c>
      <c r="L121" s="24">
        <v>17</v>
      </c>
      <c r="M121" s="24">
        <v>23858</v>
      </c>
      <c r="N121" s="24">
        <v>0</v>
      </c>
      <c r="O121" s="24">
        <f t="shared" si="24"/>
        <v>373426</v>
      </c>
      <c r="P121" s="18"/>
      <c r="Q121" s="39"/>
      <c r="R121" s="41" t="s">
        <v>103</v>
      </c>
      <c r="S121" s="159">
        <v>25713</v>
      </c>
      <c r="T121" s="159">
        <v>4873</v>
      </c>
      <c r="U121" s="159">
        <v>2570</v>
      </c>
      <c r="V121" s="159">
        <v>2219</v>
      </c>
      <c r="W121" s="159">
        <v>522</v>
      </c>
      <c r="X121" s="159">
        <v>800</v>
      </c>
      <c r="Y121" s="159">
        <v>871</v>
      </c>
      <c r="Z121" s="159">
        <v>632</v>
      </c>
      <c r="AA121" s="159">
        <v>1232</v>
      </c>
      <c r="AB121" s="159">
        <v>1566</v>
      </c>
      <c r="AC121" s="159">
        <v>19</v>
      </c>
      <c r="AD121" s="159">
        <v>3152</v>
      </c>
      <c r="AE121" s="159">
        <v>0</v>
      </c>
      <c r="AF121" s="24">
        <f t="shared" si="25"/>
        <v>44169</v>
      </c>
      <c r="AG121" s="18"/>
      <c r="AH121" s="39"/>
    </row>
    <row r="122" spans="1:34" ht="15" customHeight="1">
      <c r="A122" s="41" t="s">
        <v>104</v>
      </c>
      <c r="B122" s="24">
        <v>99184</v>
      </c>
      <c r="C122" s="24">
        <v>36763</v>
      </c>
      <c r="D122" s="24">
        <v>759</v>
      </c>
      <c r="E122" s="24">
        <v>4663</v>
      </c>
      <c r="F122" s="24">
        <v>158</v>
      </c>
      <c r="G122" s="24">
        <v>792</v>
      </c>
      <c r="H122" s="24">
        <v>1107</v>
      </c>
      <c r="I122" s="24">
        <v>1010</v>
      </c>
      <c r="J122" s="24">
        <v>1021</v>
      </c>
      <c r="K122" s="24">
        <v>4577</v>
      </c>
      <c r="L122" s="24">
        <v>2</v>
      </c>
      <c r="M122" s="24">
        <v>8883</v>
      </c>
      <c r="N122" s="24">
        <v>0</v>
      </c>
      <c r="O122" s="24">
        <f t="shared" si="24"/>
        <v>158919</v>
      </c>
      <c r="P122" s="18"/>
      <c r="Q122" s="39"/>
      <c r="R122" s="41" t="s">
        <v>104</v>
      </c>
      <c r="S122" s="159">
        <v>10434</v>
      </c>
      <c r="T122" s="159">
        <v>3860</v>
      </c>
      <c r="U122" s="159">
        <v>1100</v>
      </c>
      <c r="V122" s="159">
        <v>878</v>
      </c>
      <c r="W122" s="159">
        <v>239</v>
      </c>
      <c r="X122" s="159">
        <v>254</v>
      </c>
      <c r="Y122" s="159">
        <v>222</v>
      </c>
      <c r="Z122" s="159">
        <v>185</v>
      </c>
      <c r="AA122" s="159">
        <v>652</v>
      </c>
      <c r="AB122" s="159">
        <v>372</v>
      </c>
      <c r="AC122" s="159">
        <v>3</v>
      </c>
      <c r="AD122" s="159">
        <v>1394</v>
      </c>
      <c r="AE122" s="159">
        <v>210</v>
      </c>
      <c r="AF122" s="24">
        <f t="shared" si="25"/>
        <v>19803</v>
      </c>
      <c r="AG122" s="18"/>
      <c r="AH122" s="39"/>
    </row>
    <row r="123" spans="1:34" ht="15" customHeight="1">
      <c r="A123" s="41" t="s">
        <v>105</v>
      </c>
      <c r="B123" s="24">
        <v>512203</v>
      </c>
      <c r="C123" s="24">
        <v>166984</v>
      </c>
      <c r="D123" s="24">
        <v>5053</v>
      </c>
      <c r="E123" s="24">
        <v>29124</v>
      </c>
      <c r="F123" s="24">
        <v>1545</v>
      </c>
      <c r="G123" s="24">
        <v>7006</v>
      </c>
      <c r="H123" s="24">
        <v>2359</v>
      </c>
      <c r="I123" s="24">
        <v>4916</v>
      </c>
      <c r="J123" s="24">
        <v>16742</v>
      </c>
      <c r="K123" s="24">
        <v>16966</v>
      </c>
      <c r="L123" s="24">
        <v>17</v>
      </c>
      <c r="M123" s="24">
        <v>67180</v>
      </c>
      <c r="N123" s="24">
        <v>0</v>
      </c>
      <c r="O123" s="24">
        <f t="shared" si="24"/>
        <v>830095</v>
      </c>
      <c r="P123" s="18"/>
      <c r="Q123" s="39"/>
      <c r="R123" s="41" t="s">
        <v>105</v>
      </c>
      <c r="S123" s="159">
        <v>91758</v>
      </c>
      <c r="T123" s="159">
        <v>23250</v>
      </c>
      <c r="U123" s="159">
        <v>5391</v>
      </c>
      <c r="V123" s="159">
        <v>6269</v>
      </c>
      <c r="W123" s="159">
        <v>993</v>
      </c>
      <c r="X123" s="159">
        <v>1725</v>
      </c>
      <c r="Y123" s="159">
        <v>1696</v>
      </c>
      <c r="Z123" s="159">
        <v>1704</v>
      </c>
      <c r="AA123" s="159">
        <v>5320</v>
      </c>
      <c r="AB123" s="159">
        <v>2427</v>
      </c>
      <c r="AC123" s="159">
        <v>82</v>
      </c>
      <c r="AD123" s="159">
        <v>10552</v>
      </c>
      <c r="AE123" s="159">
        <v>0</v>
      </c>
      <c r="AF123" s="24">
        <f t="shared" si="25"/>
        <v>151167</v>
      </c>
      <c r="AG123" s="18"/>
      <c r="AH123" s="39"/>
    </row>
    <row r="124" spans="1:34" ht="15" customHeight="1">
      <c r="A124" s="41" t="s">
        <v>106</v>
      </c>
      <c r="B124" s="24">
        <v>256460</v>
      </c>
      <c r="C124" s="24">
        <v>49160</v>
      </c>
      <c r="D124" s="24">
        <v>3964</v>
      </c>
      <c r="E124" s="24">
        <v>8696</v>
      </c>
      <c r="F124" s="24">
        <v>827</v>
      </c>
      <c r="G124" s="24">
        <v>3569</v>
      </c>
      <c r="H124" s="24">
        <v>1674</v>
      </c>
      <c r="I124" s="24">
        <v>2768</v>
      </c>
      <c r="J124" s="24">
        <v>7537</v>
      </c>
      <c r="K124" s="24">
        <v>3979</v>
      </c>
      <c r="L124" s="24">
        <v>8</v>
      </c>
      <c r="M124" s="24">
        <v>15743</v>
      </c>
      <c r="N124" s="24">
        <v>0</v>
      </c>
      <c r="O124" s="24">
        <f t="shared" si="24"/>
        <v>354385</v>
      </c>
      <c r="P124" s="18"/>
      <c r="Q124" s="39"/>
      <c r="R124" s="41" t="s">
        <v>106</v>
      </c>
      <c r="S124" s="159">
        <v>55472</v>
      </c>
      <c r="T124" s="159">
        <v>7354</v>
      </c>
      <c r="U124" s="159">
        <v>2727</v>
      </c>
      <c r="V124" s="159">
        <v>2766</v>
      </c>
      <c r="W124" s="159">
        <v>761</v>
      </c>
      <c r="X124" s="159">
        <v>960</v>
      </c>
      <c r="Y124" s="159">
        <v>564</v>
      </c>
      <c r="Z124" s="159">
        <v>722</v>
      </c>
      <c r="AA124" s="159">
        <v>2300</v>
      </c>
      <c r="AB124" s="159">
        <v>1895</v>
      </c>
      <c r="AC124" s="159">
        <v>60</v>
      </c>
      <c r="AD124" s="159">
        <v>3959</v>
      </c>
      <c r="AE124" s="159">
        <v>0</v>
      </c>
      <c r="AF124" s="24">
        <f t="shared" si="25"/>
        <v>79540</v>
      </c>
      <c r="AG124" s="18"/>
      <c r="AH124" s="39"/>
    </row>
    <row r="125" spans="1:34" ht="15" customHeight="1">
      <c r="A125" s="41" t="s">
        <v>107</v>
      </c>
      <c r="B125" s="24">
        <v>79769</v>
      </c>
      <c r="C125" s="24">
        <v>14338</v>
      </c>
      <c r="D125" s="24">
        <v>1217</v>
      </c>
      <c r="E125" s="24">
        <v>3190</v>
      </c>
      <c r="F125" s="24">
        <v>302</v>
      </c>
      <c r="G125" s="24">
        <v>841</v>
      </c>
      <c r="H125" s="24">
        <v>188</v>
      </c>
      <c r="I125" s="24">
        <v>1638</v>
      </c>
      <c r="J125" s="24">
        <v>2023</v>
      </c>
      <c r="K125" s="24">
        <v>887</v>
      </c>
      <c r="L125" s="24">
        <v>19</v>
      </c>
      <c r="M125" s="24">
        <v>3540</v>
      </c>
      <c r="N125" s="24">
        <v>0</v>
      </c>
      <c r="O125" s="24">
        <f t="shared" si="24"/>
        <v>107952</v>
      </c>
      <c r="P125" s="18"/>
      <c r="Q125" s="39"/>
      <c r="R125" s="41" t="s">
        <v>107</v>
      </c>
      <c r="S125" s="159">
        <v>16805</v>
      </c>
      <c r="T125" s="159">
        <v>2381</v>
      </c>
      <c r="U125" s="159">
        <v>909</v>
      </c>
      <c r="V125" s="159">
        <v>1074</v>
      </c>
      <c r="W125" s="159">
        <v>250</v>
      </c>
      <c r="X125" s="159">
        <v>356</v>
      </c>
      <c r="Y125" s="159">
        <v>108</v>
      </c>
      <c r="Z125" s="159">
        <v>105</v>
      </c>
      <c r="AA125" s="159">
        <v>502</v>
      </c>
      <c r="AB125" s="159">
        <v>229</v>
      </c>
      <c r="AC125" s="159">
        <v>48</v>
      </c>
      <c r="AD125" s="159">
        <v>1316</v>
      </c>
      <c r="AE125" s="159">
        <v>10</v>
      </c>
      <c r="AF125" s="24">
        <f t="shared" si="25"/>
        <v>24093</v>
      </c>
      <c r="AG125" s="18"/>
      <c r="AH125" s="39"/>
    </row>
    <row r="126" spans="1:34" ht="15" customHeight="1">
      <c r="A126" s="41" t="s">
        <v>108</v>
      </c>
      <c r="B126" s="24">
        <v>213229</v>
      </c>
      <c r="C126" s="24">
        <v>44183</v>
      </c>
      <c r="D126" s="24">
        <v>1699</v>
      </c>
      <c r="E126" s="24">
        <v>10752</v>
      </c>
      <c r="F126" s="24">
        <v>552</v>
      </c>
      <c r="G126" s="24">
        <v>1421</v>
      </c>
      <c r="H126" s="24">
        <v>382</v>
      </c>
      <c r="I126" s="24">
        <v>1624</v>
      </c>
      <c r="J126" s="24">
        <v>10241</v>
      </c>
      <c r="K126" s="24">
        <v>8184</v>
      </c>
      <c r="L126" s="24">
        <v>28</v>
      </c>
      <c r="M126" s="24">
        <v>15638</v>
      </c>
      <c r="N126" s="24">
        <v>0</v>
      </c>
      <c r="O126" s="24">
        <f t="shared" si="24"/>
        <v>307933</v>
      </c>
      <c r="P126" s="18"/>
      <c r="Q126" s="39"/>
      <c r="R126" s="41" t="s">
        <v>108</v>
      </c>
      <c r="S126" s="159">
        <v>40986</v>
      </c>
      <c r="T126" s="159">
        <v>7807</v>
      </c>
      <c r="U126" s="159">
        <v>2390</v>
      </c>
      <c r="V126" s="159">
        <v>3344</v>
      </c>
      <c r="W126" s="159">
        <v>637</v>
      </c>
      <c r="X126" s="159">
        <v>1018</v>
      </c>
      <c r="Y126" s="159">
        <v>470</v>
      </c>
      <c r="Z126" s="159">
        <v>481</v>
      </c>
      <c r="AA126" s="159">
        <v>2325</v>
      </c>
      <c r="AB126" s="159">
        <v>953</v>
      </c>
      <c r="AC126" s="159">
        <v>71</v>
      </c>
      <c r="AD126" s="159">
        <v>4316</v>
      </c>
      <c r="AE126" s="159">
        <v>0</v>
      </c>
      <c r="AF126" s="24">
        <f t="shared" si="25"/>
        <v>64798</v>
      </c>
      <c r="AG126" s="18"/>
      <c r="AH126" s="39"/>
    </row>
    <row r="127" spans="1:34" ht="15" customHeight="1">
      <c r="A127" s="41" t="s">
        <v>109</v>
      </c>
      <c r="B127" s="24">
        <v>31259</v>
      </c>
      <c r="C127" s="24">
        <v>3141</v>
      </c>
      <c r="D127" s="24">
        <v>567</v>
      </c>
      <c r="E127" s="24">
        <v>1637</v>
      </c>
      <c r="F127" s="24">
        <v>146</v>
      </c>
      <c r="G127" s="24">
        <v>445</v>
      </c>
      <c r="H127" s="24">
        <v>574</v>
      </c>
      <c r="I127" s="24">
        <v>315</v>
      </c>
      <c r="J127" s="24">
        <v>682</v>
      </c>
      <c r="K127" s="24">
        <v>1167</v>
      </c>
      <c r="L127" s="24">
        <v>10</v>
      </c>
      <c r="M127" s="24">
        <v>1985</v>
      </c>
      <c r="N127" s="24">
        <v>0</v>
      </c>
      <c r="O127" s="24">
        <f t="shared" si="24"/>
        <v>41928</v>
      </c>
      <c r="P127" s="18"/>
      <c r="Q127" s="39"/>
      <c r="R127" s="41" t="s">
        <v>109</v>
      </c>
      <c r="S127" s="159">
        <v>5453</v>
      </c>
      <c r="T127" s="159">
        <v>1038</v>
      </c>
      <c r="U127" s="159">
        <v>346</v>
      </c>
      <c r="V127" s="159">
        <v>199</v>
      </c>
      <c r="W127" s="159">
        <v>61</v>
      </c>
      <c r="X127" s="159">
        <v>69</v>
      </c>
      <c r="Y127" s="159">
        <v>20</v>
      </c>
      <c r="Z127" s="159">
        <v>36</v>
      </c>
      <c r="AA127" s="159">
        <v>164</v>
      </c>
      <c r="AB127" s="159">
        <v>70</v>
      </c>
      <c r="AC127" s="159">
        <v>0</v>
      </c>
      <c r="AD127" s="159">
        <v>210</v>
      </c>
      <c r="AE127" s="159">
        <v>0</v>
      </c>
      <c r="AF127" s="24">
        <f t="shared" si="25"/>
        <v>7666</v>
      </c>
      <c r="AG127" s="18"/>
      <c r="AH127" s="39"/>
    </row>
    <row r="128" spans="1:34" ht="15" customHeight="1">
      <c r="A128" s="41" t="s">
        <v>110</v>
      </c>
      <c r="B128" s="24">
        <v>43249</v>
      </c>
      <c r="C128" s="24">
        <v>7748</v>
      </c>
      <c r="D128" s="24">
        <v>656</v>
      </c>
      <c r="E128" s="24">
        <v>2463</v>
      </c>
      <c r="F128" s="24">
        <v>46</v>
      </c>
      <c r="G128" s="24">
        <v>271</v>
      </c>
      <c r="H128" s="24">
        <v>79</v>
      </c>
      <c r="I128" s="24">
        <v>276</v>
      </c>
      <c r="J128" s="24">
        <v>1467</v>
      </c>
      <c r="K128" s="24">
        <v>1065</v>
      </c>
      <c r="L128" s="24">
        <v>4</v>
      </c>
      <c r="M128" s="24">
        <v>2843</v>
      </c>
      <c r="N128" s="24">
        <v>0</v>
      </c>
      <c r="O128" s="24">
        <f t="shared" si="24"/>
        <v>60167</v>
      </c>
      <c r="P128" s="18"/>
      <c r="Q128" s="39"/>
      <c r="R128" s="41" t="s">
        <v>110</v>
      </c>
      <c r="S128" s="159">
        <v>11512</v>
      </c>
      <c r="T128" s="159">
        <v>3502</v>
      </c>
      <c r="U128" s="159">
        <v>745</v>
      </c>
      <c r="V128" s="159">
        <v>952</v>
      </c>
      <c r="W128" s="159">
        <v>234</v>
      </c>
      <c r="X128" s="159">
        <v>373</v>
      </c>
      <c r="Y128" s="159">
        <v>197</v>
      </c>
      <c r="Z128" s="159">
        <v>111</v>
      </c>
      <c r="AA128" s="159">
        <v>515</v>
      </c>
      <c r="AB128" s="159">
        <v>710</v>
      </c>
      <c r="AC128" s="159">
        <v>11</v>
      </c>
      <c r="AD128" s="159">
        <v>1723</v>
      </c>
      <c r="AE128" s="159">
        <v>0</v>
      </c>
      <c r="AF128" s="24">
        <f t="shared" si="25"/>
        <v>20585</v>
      </c>
      <c r="AG128" s="18"/>
      <c r="AH128" s="39"/>
    </row>
    <row r="129" spans="1:34" ht="15" customHeight="1">
      <c r="A129" s="41" t="s">
        <v>76</v>
      </c>
      <c r="B129" s="24">
        <v>0</v>
      </c>
      <c r="C129" s="24">
        <v>0</v>
      </c>
      <c r="D129" s="24">
        <v>0</v>
      </c>
      <c r="E129" s="24">
        <v>0</v>
      </c>
      <c r="F129" s="24">
        <v>0</v>
      </c>
      <c r="G129" s="24">
        <v>0</v>
      </c>
      <c r="H129" s="24">
        <v>0</v>
      </c>
      <c r="I129" s="24">
        <v>0</v>
      </c>
      <c r="J129" s="24">
        <v>0</v>
      </c>
      <c r="K129" s="24">
        <v>0</v>
      </c>
      <c r="L129" s="24">
        <v>0</v>
      </c>
      <c r="M129" s="24">
        <v>0</v>
      </c>
      <c r="N129" s="24">
        <v>0</v>
      </c>
      <c r="O129" s="24">
        <f t="shared" si="24"/>
        <v>0</v>
      </c>
      <c r="P129" s="18"/>
      <c r="Q129" s="39"/>
      <c r="R129" s="41" t="s">
        <v>76</v>
      </c>
      <c r="S129" s="159">
        <v>7184</v>
      </c>
      <c r="T129" s="159">
        <v>2536</v>
      </c>
      <c r="U129" s="159">
        <v>812</v>
      </c>
      <c r="V129" s="159">
        <v>1918</v>
      </c>
      <c r="W129" s="159">
        <v>363</v>
      </c>
      <c r="X129" s="159">
        <v>522</v>
      </c>
      <c r="Y129" s="159">
        <v>245</v>
      </c>
      <c r="Z129" s="159">
        <v>276</v>
      </c>
      <c r="AA129" s="159">
        <v>822</v>
      </c>
      <c r="AB129" s="159">
        <v>447</v>
      </c>
      <c r="AC129" s="159">
        <v>80</v>
      </c>
      <c r="AD129" s="159">
        <v>864</v>
      </c>
      <c r="AE129" s="159">
        <v>0</v>
      </c>
      <c r="AF129" s="24">
        <f t="shared" si="25"/>
        <v>16069</v>
      </c>
      <c r="AG129" s="18"/>
      <c r="AH129" s="39"/>
    </row>
    <row r="130" spans="1:34" ht="15" customHeight="1">
      <c r="A130" s="31" t="s">
        <v>77</v>
      </c>
      <c r="B130" s="26">
        <f t="shared" ref="B130:N130" si="26">SUM(B113:B129)</f>
        <v>5901257</v>
      </c>
      <c r="C130" s="26">
        <f t="shared" si="26"/>
        <v>1335746</v>
      </c>
      <c r="D130" s="26">
        <f t="shared" si="26"/>
        <v>55561</v>
      </c>
      <c r="E130" s="26">
        <f t="shared" si="26"/>
        <v>230803</v>
      </c>
      <c r="F130" s="26">
        <f t="shared" si="26"/>
        <v>12662</v>
      </c>
      <c r="G130" s="26">
        <f t="shared" si="26"/>
        <v>55503</v>
      </c>
      <c r="H130" s="26">
        <f t="shared" si="26"/>
        <v>16751</v>
      </c>
      <c r="I130" s="26">
        <f t="shared" si="26"/>
        <v>87166</v>
      </c>
      <c r="J130" s="26">
        <f t="shared" si="26"/>
        <v>155723</v>
      </c>
      <c r="K130" s="26">
        <f t="shared" si="26"/>
        <v>196604</v>
      </c>
      <c r="L130" s="26">
        <f t="shared" si="26"/>
        <v>366</v>
      </c>
      <c r="M130" s="26">
        <f t="shared" si="26"/>
        <v>482346</v>
      </c>
      <c r="N130" s="26">
        <f t="shared" si="26"/>
        <v>0</v>
      </c>
      <c r="O130" s="26">
        <f>SUM(O113:O128)</f>
        <v>8530488</v>
      </c>
      <c r="P130" s="18"/>
      <c r="Q130" s="39"/>
      <c r="R130" s="31" t="s">
        <v>77</v>
      </c>
      <c r="S130" s="32">
        <f t="shared" ref="S130:AF130" si="27">SUM(S113:S129)</f>
        <v>1187581</v>
      </c>
      <c r="T130" s="32">
        <f t="shared" si="27"/>
        <v>268088</v>
      </c>
      <c r="U130" s="32">
        <f t="shared" si="27"/>
        <v>72776</v>
      </c>
      <c r="V130" s="32">
        <f t="shared" si="27"/>
        <v>89071</v>
      </c>
      <c r="W130" s="32">
        <f t="shared" si="27"/>
        <v>19826</v>
      </c>
      <c r="X130" s="32">
        <f t="shared" si="27"/>
        <v>31518</v>
      </c>
      <c r="Y130" s="32">
        <f t="shared" si="27"/>
        <v>18399</v>
      </c>
      <c r="Z130" s="32">
        <f t="shared" si="27"/>
        <v>24827</v>
      </c>
      <c r="AA130" s="32">
        <f t="shared" si="27"/>
        <v>84232</v>
      </c>
      <c r="AB130" s="32">
        <f t="shared" si="27"/>
        <v>43382</v>
      </c>
      <c r="AC130" s="32">
        <f t="shared" si="27"/>
        <v>2302</v>
      </c>
      <c r="AD130" s="32">
        <f t="shared" si="27"/>
        <v>148205</v>
      </c>
      <c r="AE130" s="32">
        <f t="shared" si="27"/>
        <v>374</v>
      </c>
      <c r="AF130" s="32">
        <f t="shared" si="27"/>
        <v>1990581</v>
      </c>
      <c r="AG130" s="18"/>
      <c r="AH130" s="39"/>
    </row>
    <row r="131" spans="1:34" ht="15" customHeight="1">
      <c r="A131" s="18" t="s">
        <v>391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18"/>
      <c r="Q131" s="18"/>
      <c r="R131" s="18" t="s">
        <v>391</v>
      </c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18"/>
      <c r="AH131" s="18"/>
    </row>
    <row r="132" spans="1:34" ht="15" customHeight="1">
      <c r="A132" s="18"/>
      <c r="B132" s="17"/>
      <c r="C132" s="17"/>
      <c r="D132" s="17"/>
      <c r="E132" s="17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</row>
    <row r="133" spans="1:34" ht="1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</row>
    <row r="134" spans="1:34" ht="1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</row>
    <row r="135" spans="1:34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</row>
    <row r="136" spans="1:34" ht="1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</row>
    <row r="137" spans="1:34" ht="1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</row>
    <row r="138" spans="1:34" ht="1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</row>
    <row r="139" spans="1:34" ht="1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</row>
    <row r="140" spans="1:34" ht="1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</row>
    <row r="141" spans="1:34" ht="1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</row>
    <row r="142" spans="1:34" ht="1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</row>
    <row r="143" spans="1:34" ht="1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</row>
    <row r="144" spans="1:34" ht="1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</row>
    <row r="145" spans="1:34" ht="1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</row>
    <row r="146" spans="1:34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</row>
    <row r="147" spans="1:34" ht="1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</row>
    <row r="148" spans="1:34" ht="1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</row>
    <row r="149" spans="1:34" ht="1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</row>
    <row r="150" spans="1:34" ht="1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</row>
    <row r="151" spans="1:34" ht="1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</row>
    <row r="152" spans="1:34" ht="15" customHeight="1">
      <c r="A152" s="18"/>
      <c r="B152" s="17"/>
      <c r="C152" s="17"/>
      <c r="D152" s="17"/>
      <c r="E152" s="17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</row>
    <row r="153" spans="1:34" ht="15" customHeight="1">
      <c r="A153" s="18"/>
      <c r="B153" s="17"/>
      <c r="C153" s="17"/>
      <c r="D153" s="17"/>
      <c r="E153" s="17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</row>
    <row r="154" spans="1:34" ht="15" customHeight="1">
      <c r="A154" s="18"/>
      <c r="B154" s="17"/>
      <c r="C154" s="17"/>
      <c r="D154" s="17"/>
      <c r="E154" s="17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</row>
    <row r="155" spans="1:34" ht="15" customHeight="1">
      <c r="A155" s="18"/>
      <c r="B155" s="17"/>
      <c r="C155" s="17"/>
      <c r="D155" s="17"/>
      <c r="E155" s="17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</row>
    <row r="156" spans="1:34" ht="15" customHeight="1">
      <c r="A156" s="18"/>
      <c r="B156" s="17"/>
      <c r="C156" s="17"/>
      <c r="D156" s="17"/>
      <c r="E156" s="17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</row>
    <row r="157" spans="1:34" ht="15" customHeight="1">
      <c r="A157" s="18"/>
      <c r="B157" s="17"/>
      <c r="C157" s="17"/>
      <c r="D157" s="17"/>
      <c r="E157" s="17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</row>
    <row r="158" spans="1:34" ht="15" customHeight="1">
      <c r="A158" s="18"/>
      <c r="B158" s="17"/>
      <c r="C158" s="17"/>
      <c r="D158" s="17"/>
      <c r="E158" s="17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</row>
    <row r="159" spans="1:34" ht="15" customHeight="1">
      <c r="A159" s="18"/>
      <c r="B159" s="17"/>
      <c r="C159" s="17"/>
      <c r="D159" s="17"/>
      <c r="E159" s="17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</row>
    <row r="160" spans="1:34" ht="15" customHeight="1">
      <c r="A160" s="18"/>
      <c r="B160" s="17"/>
      <c r="C160" s="17"/>
      <c r="D160" s="17"/>
      <c r="E160" s="17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</row>
    <row r="161" spans="1:34" ht="15" customHeight="1">
      <c r="A161" s="18"/>
      <c r="B161" s="17"/>
      <c r="C161" s="17"/>
      <c r="D161" s="17"/>
      <c r="E161" s="17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</row>
    <row r="162" spans="1:34" ht="15" customHeight="1">
      <c r="A162" s="18"/>
      <c r="B162" s="17"/>
      <c r="C162" s="17"/>
      <c r="D162" s="17"/>
      <c r="E162" s="17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</row>
    <row r="163" spans="1:34" ht="15" customHeight="1">
      <c r="A163" s="18"/>
      <c r="B163" s="17"/>
      <c r="C163" s="17"/>
      <c r="D163" s="17"/>
      <c r="E163" s="17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</row>
    <row r="164" spans="1:34" ht="15" customHeight="1">
      <c r="A164" s="18"/>
      <c r="B164" s="17"/>
      <c r="C164" s="17"/>
      <c r="D164" s="17"/>
      <c r="E164" s="17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</row>
    <row r="165" spans="1:34" ht="15" customHeight="1">
      <c r="A165" s="18"/>
      <c r="B165" s="17"/>
      <c r="C165" s="17"/>
      <c r="D165" s="17"/>
      <c r="E165" s="17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</row>
    <row r="166" spans="1:34" ht="15" customHeight="1">
      <c r="A166" s="18"/>
      <c r="B166" s="17"/>
      <c r="C166" s="17"/>
      <c r="D166" s="17"/>
      <c r="E166" s="17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</row>
    <row r="167" spans="1:34" ht="15" customHeight="1">
      <c r="A167" s="18"/>
      <c r="B167" s="17"/>
      <c r="C167" s="17"/>
      <c r="D167" s="17"/>
      <c r="E167" s="17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</row>
    <row r="168" spans="1:34" ht="15" customHeight="1">
      <c r="A168" s="18"/>
      <c r="B168" s="17"/>
      <c r="C168" s="17"/>
      <c r="D168" s="17"/>
      <c r="E168" s="17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</row>
    <row r="169" spans="1:34" ht="15" customHeight="1">
      <c r="A169" s="18"/>
      <c r="B169" s="17"/>
      <c r="C169" s="17"/>
      <c r="D169" s="17"/>
      <c r="E169" s="17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</row>
    <row r="170" spans="1:34" ht="15" customHeight="1">
      <c r="A170" s="18"/>
      <c r="B170" s="17"/>
      <c r="C170" s="17"/>
      <c r="D170" s="17"/>
      <c r="E170" s="17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</row>
    <row r="171" spans="1:34" ht="15" customHeight="1">
      <c r="A171" s="18"/>
      <c r="B171" s="17"/>
      <c r="C171" s="17"/>
      <c r="D171" s="17"/>
      <c r="E171" s="17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</row>
    <row r="172" spans="1:34" ht="15" customHeight="1">
      <c r="A172" s="18"/>
      <c r="B172" s="17"/>
      <c r="C172" s="17"/>
      <c r="D172" s="17"/>
      <c r="E172" s="17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</row>
    <row r="173" spans="1:34" ht="15" customHeight="1">
      <c r="A173" s="18"/>
      <c r="B173" s="17"/>
      <c r="C173" s="17"/>
      <c r="D173" s="17"/>
      <c r="E173" s="17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</row>
    <row r="174" spans="1:34" ht="15" customHeight="1">
      <c r="A174" s="18"/>
      <c r="B174" s="17"/>
      <c r="C174" s="17"/>
      <c r="D174" s="17"/>
      <c r="E174" s="17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</row>
    <row r="175" spans="1:34" ht="15" customHeight="1">
      <c r="A175" s="18"/>
      <c r="B175" s="17"/>
      <c r="C175" s="17"/>
      <c r="D175" s="17"/>
      <c r="E175" s="17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</row>
    <row r="176" spans="1:34" ht="15" customHeight="1">
      <c r="A176" s="18"/>
      <c r="B176" s="17"/>
      <c r="C176" s="17"/>
      <c r="D176" s="17"/>
      <c r="E176" s="17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</row>
    <row r="177" spans="1:34" ht="15" customHeight="1">
      <c r="A177" s="18"/>
      <c r="B177" s="17"/>
      <c r="C177" s="17"/>
      <c r="D177" s="17"/>
      <c r="E177" s="17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</row>
    <row r="178" spans="1:34" ht="15" customHeight="1">
      <c r="A178" s="18"/>
      <c r="B178" s="17"/>
      <c r="C178" s="17"/>
      <c r="D178" s="17"/>
      <c r="E178" s="17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</row>
    <row r="179" spans="1:34" ht="15" customHeight="1">
      <c r="A179" s="18"/>
      <c r="B179" s="17"/>
      <c r="C179" s="17"/>
      <c r="D179" s="17"/>
      <c r="E179" s="17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</row>
    <row r="180" spans="1:34" ht="15" customHeight="1">
      <c r="A180" s="18"/>
      <c r="B180" s="17"/>
      <c r="C180" s="17"/>
      <c r="D180" s="17"/>
      <c r="E180" s="17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</row>
    <row r="181" spans="1:34" ht="15" customHeight="1">
      <c r="A181" s="18"/>
      <c r="B181" s="17"/>
      <c r="C181" s="17"/>
      <c r="D181" s="17"/>
      <c r="E181" s="17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</row>
    <row r="182" spans="1:34" ht="15" customHeight="1">
      <c r="A182" s="18"/>
      <c r="B182" s="17"/>
      <c r="C182" s="17"/>
      <c r="D182" s="17"/>
      <c r="E182" s="17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</row>
    <row r="183" spans="1:34" ht="15" customHeight="1">
      <c r="A183" s="18"/>
      <c r="B183" s="17"/>
      <c r="C183" s="17"/>
      <c r="D183" s="17"/>
      <c r="E183" s="17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</row>
    <row r="184" spans="1:34" ht="15" customHeight="1">
      <c r="A184" s="18"/>
      <c r="B184" s="17"/>
      <c r="C184" s="17"/>
      <c r="D184" s="17"/>
      <c r="E184" s="17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</row>
    <row r="185" spans="1:34" ht="15" customHeight="1">
      <c r="A185" s="18"/>
      <c r="B185" s="17"/>
      <c r="C185" s="17"/>
      <c r="D185" s="17"/>
      <c r="E185" s="17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</row>
    <row r="186" spans="1:34" ht="15" customHeight="1">
      <c r="A186" s="18"/>
      <c r="B186" s="17"/>
      <c r="C186" s="17"/>
      <c r="D186" s="17"/>
      <c r="E186" s="17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</row>
    <row r="187" spans="1:34" ht="15" customHeight="1">
      <c r="A187" s="18"/>
      <c r="B187" s="17"/>
      <c r="C187" s="17"/>
      <c r="D187" s="17"/>
      <c r="E187" s="17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</row>
    <row r="188" spans="1:34" ht="15" customHeight="1">
      <c r="A188" s="18"/>
      <c r="B188" s="17"/>
      <c r="C188" s="17"/>
      <c r="D188" s="17"/>
      <c r="E188" s="17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</row>
    <row r="189" spans="1:34" ht="15" customHeight="1">
      <c r="A189" s="18"/>
      <c r="B189" s="17"/>
      <c r="C189" s="17"/>
      <c r="D189" s="17"/>
      <c r="E189" s="17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</row>
    <row r="190" spans="1:34" ht="15" customHeight="1">
      <c r="A190" s="18"/>
      <c r="B190" s="17"/>
      <c r="C190" s="17"/>
      <c r="D190" s="17"/>
      <c r="E190" s="17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</row>
    <row r="191" spans="1:34" ht="15" customHeight="1">
      <c r="A191" s="18"/>
      <c r="B191" s="17"/>
      <c r="C191" s="17"/>
      <c r="D191" s="17"/>
      <c r="E191" s="17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</row>
    <row r="192" spans="1:34" ht="15" customHeight="1">
      <c r="A192" s="18"/>
      <c r="B192" s="17"/>
      <c r="C192" s="17"/>
      <c r="D192" s="17"/>
      <c r="E192" s="17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</row>
    <row r="193" spans="1:34" ht="15" customHeight="1">
      <c r="A193" s="18"/>
      <c r="B193" s="17"/>
      <c r="C193" s="17"/>
      <c r="D193" s="17"/>
      <c r="E193" s="17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</row>
    <row r="194" spans="1:34" ht="15" customHeight="1">
      <c r="A194" s="18"/>
      <c r="B194" s="17"/>
      <c r="C194" s="17"/>
      <c r="D194" s="17"/>
      <c r="E194" s="17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</row>
    <row r="195" spans="1:34" ht="15" customHeight="1">
      <c r="A195" s="18"/>
      <c r="B195" s="17"/>
      <c r="C195" s="17"/>
      <c r="D195" s="17"/>
      <c r="E195" s="17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</row>
    <row r="196" spans="1:34" ht="15" customHeight="1">
      <c r="A196" s="18"/>
      <c r="B196" s="17"/>
      <c r="C196" s="17"/>
      <c r="D196" s="17"/>
      <c r="E196" s="17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</row>
    <row r="197" spans="1:34" ht="15" customHeight="1">
      <c r="A197" s="18"/>
      <c r="B197" s="17"/>
      <c r="C197" s="17"/>
      <c r="D197" s="17"/>
      <c r="E197" s="17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</row>
    <row r="198" spans="1:34" ht="15" customHeight="1">
      <c r="A198" s="18"/>
      <c r="B198" s="17"/>
      <c r="C198" s="17"/>
      <c r="D198" s="17"/>
      <c r="E198" s="17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</row>
    <row r="199" spans="1:34" ht="15" customHeight="1">
      <c r="A199" s="18"/>
      <c r="B199" s="17"/>
      <c r="C199" s="17"/>
      <c r="D199" s="17"/>
      <c r="E199" s="17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</row>
    <row r="200" spans="1:34" ht="15" customHeight="1">
      <c r="A200" s="18"/>
      <c r="B200" s="17"/>
      <c r="C200" s="17"/>
      <c r="D200" s="17"/>
      <c r="E200" s="17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</row>
    <row r="201" spans="1:34" ht="15" customHeight="1">
      <c r="A201" s="18"/>
      <c r="B201" s="17"/>
      <c r="C201" s="17"/>
      <c r="D201" s="17"/>
      <c r="E201" s="17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</row>
    <row r="202" spans="1:34" ht="15" customHeight="1">
      <c r="A202" s="18"/>
      <c r="B202" s="17"/>
      <c r="C202" s="17"/>
      <c r="D202" s="17"/>
      <c r="E202" s="17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</row>
    <row r="203" spans="1:34" ht="15" customHeight="1">
      <c r="A203" s="18"/>
      <c r="B203" s="17"/>
      <c r="C203" s="17"/>
      <c r="D203" s="17"/>
      <c r="E203" s="17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</row>
    <row r="204" spans="1:34" ht="15" customHeight="1">
      <c r="A204" s="18"/>
      <c r="B204" s="17"/>
      <c r="C204" s="17"/>
      <c r="D204" s="17"/>
      <c r="E204" s="17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</row>
    <row r="205" spans="1:34" ht="15" customHeight="1">
      <c r="A205" s="18"/>
      <c r="B205" s="17"/>
      <c r="C205" s="17"/>
      <c r="D205" s="17"/>
      <c r="E205" s="17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</row>
    <row r="206" spans="1:34" ht="15" customHeight="1">
      <c r="A206" s="18"/>
      <c r="B206" s="17"/>
      <c r="C206" s="17"/>
      <c r="D206" s="17"/>
      <c r="E206" s="17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</row>
    <row r="207" spans="1:34" ht="12.75" customHeight="1">
      <c r="A207" s="18"/>
      <c r="B207" s="17"/>
      <c r="C207" s="17"/>
      <c r="D207" s="17"/>
      <c r="E207" s="17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</row>
    <row r="208" spans="1:34" ht="12.75" customHeight="1">
      <c r="A208" s="18"/>
      <c r="B208" s="17"/>
      <c r="C208" s="17"/>
      <c r="D208" s="17"/>
      <c r="E208" s="17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</row>
    <row r="209" spans="1:34" ht="12.75" customHeight="1">
      <c r="A209" s="18"/>
      <c r="B209" s="17"/>
      <c r="C209" s="17"/>
      <c r="D209" s="17"/>
      <c r="E209" s="17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</row>
    <row r="210" spans="1:34" ht="12.75" customHeight="1">
      <c r="A210" s="18"/>
      <c r="B210" s="17"/>
      <c r="C210" s="17"/>
      <c r="D210" s="17"/>
      <c r="E210" s="17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</row>
    <row r="211" spans="1:34" ht="12.75" customHeight="1">
      <c r="A211" s="18"/>
      <c r="B211" s="17"/>
      <c r="C211" s="17"/>
      <c r="D211" s="17"/>
      <c r="E211" s="17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</row>
    <row r="212" spans="1:34" ht="12.75" customHeight="1">
      <c r="A212" s="18"/>
      <c r="B212" s="17"/>
      <c r="C212" s="17"/>
      <c r="D212" s="17"/>
      <c r="E212" s="17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</row>
    <row r="213" spans="1:34" ht="12.75" customHeight="1">
      <c r="A213" s="18"/>
      <c r="B213" s="17"/>
      <c r="C213" s="17"/>
      <c r="D213" s="17"/>
      <c r="E213" s="17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</row>
    <row r="214" spans="1:34" ht="12.75" customHeight="1">
      <c r="A214" s="18"/>
      <c r="B214" s="17"/>
      <c r="C214" s="17"/>
      <c r="D214" s="17"/>
      <c r="E214" s="17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</row>
    <row r="215" spans="1:34" ht="12.75" customHeight="1">
      <c r="A215" s="18"/>
      <c r="B215" s="17"/>
      <c r="C215" s="17"/>
      <c r="D215" s="17"/>
      <c r="E215" s="17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</row>
    <row r="216" spans="1:34" ht="12.75" customHeight="1">
      <c r="A216" s="18"/>
      <c r="B216" s="17"/>
      <c r="C216" s="17"/>
      <c r="D216" s="17"/>
      <c r="E216" s="17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</row>
    <row r="217" spans="1:34" ht="12.75" customHeight="1">
      <c r="A217" s="18"/>
      <c r="B217" s="17"/>
      <c r="C217" s="17"/>
      <c r="D217" s="17"/>
      <c r="E217" s="17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</row>
    <row r="218" spans="1:34" ht="12.75" customHeight="1">
      <c r="A218" s="18"/>
      <c r="B218" s="17"/>
      <c r="C218" s="17"/>
      <c r="D218" s="17"/>
      <c r="E218" s="17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</row>
    <row r="219" spans="1:34" ht="12.75" customHeight="1">
      <c r="A219" s="18"/>
      <c r="B219" s="17"/>
      <c r="C219" s="17"/>
      <c r="D219" s="17"/>
      <c r="E219" s="17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</row>
    <row r="220" spans="1:34" ht="12.75" customHeight="1">
      <c r="A220" s="18"/>
      <c r="B220" s="17"/>
      <c r="C220" s="17"/>
      <c r="D220" s="17"/>
      <c r="E220" s="17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</row>
    <row r="221" spans="1:34" ht="12.75" customHeight="1">
      <c r="A221" s="18"/>
      <c r="B221" s="17"/>
      <c r="C221" s="17"/>
      <c r="D221" s="17"/>
      <c r="E221" s="17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</row>
    <row r="222" spans="1:34" ht="12.75" customHeight="1">
      <c r="A222" s="18"/>
      <c r="B222" s="17"/>
      <c r="C222" s="17"/>
      <c r="D222" s="17"/>
      <c r="E222" s="17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</row>
    <row r="223" spans="1:34" ht="12.75" customHeight="1">
      <c r="A223" s="18"/>
      <c r="B223" s="17"/>
      <c r="C223" s="17"/>
      <c r="D223" s="17"/>
      <c r="E223" s="17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</row>
    <row r="224" spans="1:34" ht="12.75" customHeight="1">
      <c r="A224" s="18"/>
      <c r="B224" s="17"/>
      <c r="C224" s="17"/>
      <c r="D224" s="17"/>
      <c r="E224" s="17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</row>
    <row r="225" spans="1:34" ht="12.75" customHeight="1">
      <c r="A225" s="18"/>
      <c r="B225" s="17"/>
      <c r="C225" s="17"/>
      <c r="D225" s="17"/>
      <c r="E225" s="17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</row>
    <row r="226" spans="1:34" ht="12.75" customHeight="1">
      <c r="A226" s="18"/>
      <c r="B226" s="17"/>
      <c r="C226" s="17"/>
      <c r="D226" s="17"/>
      <c r="E226" s="17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</row>
    <row r="227" spans="1:34" ht="12.75" customHeight="1">
      <c r="A227" s="18"/>
      <c r="B227" s="17"/>
      <c r="C227" s="17"/>
      <c r="D227" s="17"/>
      <c r="E227" s="17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</row>
    <row r="228" spans="1:34" ht="12.75" customHeight="1">
      <c r="A228" s="18"/>
      <c r="B228" s="17"/>
      <c r="C228" s="17"/>
      <c r="D228" s="17"/>
      <c r="E228" s="17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</row>
    <row r="229" spans="1:34" ht="12.75" customHeight="1">
      <c r="A229" s="18"/>
      <c r="B229" s="17"/>
      <c r="C229" s="17"/>
      <c r="D229" s="17"/>
      <c r="E229" s="17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</row>
    <row r="230" spans="1:34" ht="12.75" customHeight="1">
      <c r="A230" s="18"/>
      <c r="B230" s="17"/>
      <c r="C230" s="17"/>
      <c r="D230" s="17"/>
      <c r="E230" s="17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</row>
    <row r="231" spans="1:34" ht="12.75" customHeight="1">
      <c r="A231" s="18"/>
      <c r="B231" s="17"/>
      <c r="C231" s="17"/>
      <c r="D231" s="17"/>
      <c r="E231" s="17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</row>
    <row r="232" spans="1:34" ht="12.75" customHeight="1">
      <c r="A232" s="18"/>
      <c r="B232" s="17"/>
      <c r="C232" s="17"/>
      <c r="D232" s="17"/>
      <c r="E232" s="17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</row>
    <row r="233" spans="1:34" ht="12.75" customHeight="1">
      <c r="A233" s="18"/>
      <c r="B233" s="17"/>
      <c r="C233" s="17"/>
      <c r="D233" s="17"/>
      <c r="E233" s="17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</row>
    <row r="234" spans="1:34" ht="12.75" customHeight="1">
      <c r="A234" s="18"/>
      <c r="B234" s="17"/>
      <c r="C234" s="17"/>
      <c r="D234" s="17"/>
      <c r="E234" s="17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</row>
    <row r="235" spans="1:34" ht="12.75" customHeight="1">
      <c r="A235" s="18"/>
      <c r="B235" s="17"/>
      <c r="C235" s="17"/>
      <c r="D235" s="17"/>
      <c r="E235" s="17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</row>
    <row r="236" spans="1:34" ht="12.75" customHeight="1">
      <c r="A236" s="18"/>
      <c r="B236" s="17"/>
      <c r="C236" s="17"/>
      <c r="D236" s="17"/>
      <c r="E236" s="17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</row>
    <row r="237" spans="1:34" ht="12.75" customHeight="1">
      <c r="A237" s="18"/>
      <c r="B237" s="17"/>
      <c r="C237" s="17"/>
      <c r="D237" s="17"/>
      <c r="E237" s="17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</row>
    <row r="238" spans="1:34" ht="12.75" customHeight="1">
      <c r="A238" s="18"/>
      <c r="B238" s="17"/>
      <c r="C238" s="17"/>
      <c r="D238" s="17"/>
      <c r="E238" s="17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</row>
    <row r="239" spans="1:34" ht="12.75" customHeight="1">
      <c r="A239" s="18"/>
      <c r="B239" s="17"/>
      <c r="C239" s="17"/>
      <c r="D239" s="17"/>
      <c r="E239" s="17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</row>
    <row r="240" spans="1:34" ht="12.75" customHeight="1">
      <c r="A240" s="18"/>
      <c r="B240" s="17"/>
      <c r="C240" s="17"/>
      <c r="D240" s="17"/>
      <c r="E240" s="17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</row>
    <row r="241" spans="1:34" ht="12.75" customHeight="1">
      <c r="A241" s="18"/>
      <c r="B241" s="17"/>
      <c r="C241" s="17"/>
      <c r="D241" s="17"/>
      <c r="E241" s="17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</row>
    <row r="242" spans="1:34" ht="12.75" customHeight="1">
      <c r="A242" s="18"/>
      <c r="B242" s="17"/>
      <c r="C242" s="17"/>
      <c r="D242" s="17"/>
      <c r="E242" s="17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</row>
    <row r="243" spans="1:34" ht="12.75" customHeight="1">
      <c r="A243" s="18"/>
      <c r="B243" s="17"/>
      <c r="C243" s="17"/>
      <c r="D243" s="17"/>
      <c r="E243" s="17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</row>
    <row r="244" spans="1:34" ht="12.75" customHeight="1">
      <c r="A244" s="18"/>
      <c r="B244" s="17"/>
      <c r="C244" s="17"/>
      <c r="D244" s="17"/>
      <c r="E244" s="17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</row>
    <row r="245" spans="1:34" ht="12.75" customHeight="1">
      <c r="A245" s="18"/>
      <c r="B245" s="17"/>
      <c r="C245" s="17"/>
      <c r="D245" s="17"/>
      <c r="E245" s="17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</row>
    <row r="246" spans="1:34" ht="12.75" customHeight="1">
      <c r="A246" s="18"/>
      <c r="B246" s="17"/>
      <c r="C246" s="17"/>
      <c r="D246" s="17"/>
      <c r="E246" s="17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</row>
    <row r="247" spans="1:34" ht="12.75" customHeight="1">
      <c r="A247" s="18"/>
      <c r="B247" s="17"/>
      <c r="C247" s="17"/>
      <c r="D247" s="17"/>
      <c r="E247" s="17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</row>
    <row r="248" spans="1:34" ht="12.75" customHeight="1">
      <c r="A248" s="18"/>
      <c r="B248" s="17"/>
      <c r="C248" s="17"/>
      <c r="D248" s="17"/>
      <c r="E248" s="17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</row>
    <row r="249" spans="1:34" ht="12.75" customHeight="1">
      <c r="A249" s="18"/>
      <c r="B249" s="17"/>
      <c r="C249" s="17"/>
      <c r="D249" s="17"/>
      <c r="E249" s="17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</row>
    <row r="250" spans="1:34" ht="12.75" customHeight="1">
      <c r="A250" s="18"/>
      <c r="B250" s="17"/>
      <c r="C250" s="17"/>
      <c r="D250" s="17"/>
      <c r="E250" s="17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</row>
    <row r="251" spans="1:34" ht="12.75" customHeight="1">
      <c r="A251" s="18"/>
      <c r="B251" s="17"/>
      <c r="C251" s="17"/>
      <c r="D251" s="17"/>
      <c r="E251" s="17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</row>
    <row r="252" spans="1:34" ht="12.75" customHeight="1">
      <c r="A252" s="18"/>
      <c r="B252" s="17"/>
      <c r="C252" s="17"/>
      <c r="D252" s="17"/>
      <c r="E252" s="17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</row>
    <row r="253" spans="1:34" ht="12.75" customHeight="1">
      <c r="A253" s="18"/>
      <c r="B253" s="17"/>
      <c r="C253" s="17"/>
      <c r="D253" s="17"/>
      <c r="E253" s="17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</row>
    <row r="254" spans="1:34" ht="12.75" customHeight="1">
      <c r="A254" s="18"/>
      <c r="B254" s="17"/>
      <c r="C254" s="17"/>
      <c r="D254" s="17"/>
      <c r="E254" s="17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</row>
    <row r="255" spans="1:34" ht="12.75" customHeight="1">
      <c r="A255" s="18"/>
      <c r="B255" s="17"/>
      <c r="C255" s="17"/>
      <c r="D255" s="17"/>
      <c r="E255" s="17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</row>
    <row r="256" spans="1:34" ht="12.75" customHeight="1">
      <c r="A256" s="18"/>
      <c r="B256" s="17"/>
      <c r="C256" s="17"/>
      <c r="D256" s="17"/>
      <c r="E256" s="17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</row>
    <row r="257" spans="1:34" ht="12.75" customHeight="1">
      <c r="A257" s="18"/>
      <c r="B257" s="17"/>
      <c r="C257" s="17"/>
      <c r="D257" s="17"/>
      <c r="E257" s="17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</row>
    <row r="258" spans="1:34" ht="12.75" customHeight="1">
      <c r="A258" s="18"/>
      <c r="B258" s="17"/>
      <c r="C258" s="17"/>
      <c r="D258" s="17"/>
      <c r="E258" s="17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</row>
    <row r="259" spans="1:34" ht="12.75" customHeight="1">
      <c r="A259" s="18"/>
      <c r="B259" s="17"/>
      <c r="C259" s="17"/>
      <c r="D259" s="17"/>
      <c r="E259" s="17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</row>
    <row r="260" spans="1:34" ht="12.75" customHeight="1">
      <c r="A260" s="18"/>
      <c r="B260" s="17"/>
      <c r="C260" s="17"/>
      <c r="D260" s="17"/>
      <c r="E260" s="17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</row>
    <row r="261" spans="1:34" ht="12.75" customHeight="1">
      <c r="A261" s="18"/>
      <c r="B261" s="17"/>
      <c r="C261" s="17"/>
      <c r="D261" s="17"/>
      <c r="E261" s="17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</row>
    <row r="262" spans="1:34" ht="12.75" customHeight="1">
      <c r="A262" s="18"/>
      <c r="B262" s="17"/>
      <c r="C262" s="17"/>
      <c r="D262" s="17"/>
      <c r="E262" s="17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</row>
    <row r="263" spans="1:34" ht="12.75" customHeight="1">
      <c r="A263" s="18"/>
      <c r="B263" s="17"/>
      <c r="C263" s="17"/>
      <c r="D263" s="17"/>
      <c r="E263" s="17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</row>
    <row r="264" spans="1:34" ht="12.75" customHeight="1">
      <c r="A264" s="18"/>
      <c r="B264" s="17"/>
      <c r="C264" s="17"/>
      <c r="D264" s="17"/>
      <c r="E264" s="17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</row>
    <row r="265" spans="1:34" ht="12.75" customHeight="1">
      <c r="A265" s="18"/>
      <c r="B265" s="17"/>
      <c r="C265" s="17"/>
      <c r="D265" s="17"/>
      <c r="E265" s="17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</row>
    <row r="266" spans="1:34" ht="12.75" customHeight="1">
      <c r="A266" s="18"/>
      <c r="B266" s="17"/>
      <c r="C266" s="17"/>
      <c r="D266" s="17"/>
      <c r="E266" s="17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</row>
    <row r="267" spans="1:34" ht="12.75" customHeight="1">
      <c r="A267" s="18"/>
      <c r="B267" s="17"/>
      <c r="C267" s="17"/>
      <c r="D267" s="17"/>
      <c r="E267" s="17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</row>
    <row r="268" spans="1:34" ht="12.75" customHeight="1">
      <c r="A268" s="18"/>
      <c r="B268" s="17"/>
      <c r="C268" s="17"/>
      <c r="D268" s="17"/>
      <c r="E268" s="17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</row>
    <row r="269" spans="1:34" ht="12.75" customHeight="1">
      <c r="A269" s="18"/>
      <c r="B269" s="17"/>
      <c r="C269" s="17"/>
      <c r="D269" s="17"/>
      <c r="E269" s="17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</row>
    <row r="270" spans="1:34" ht="12.75" customHeight="1">
      <c r="A270" s="18"/>
      <c r="B270" s="17"/>
      <c r="C270" s="17"/>
      <c r="D270" s="17"/>
      <c r="E270" s="17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</row>
    <row r="271" spans="1:34" ht="12.75" customHeight="1">
      <c r="A271" s="18"/>
      <c r="B271" s="17"/>
      <c r="C271" s="17"/>
      <c r="D271" s="17"/>
      <c r="E271" s="17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</row>
    <row r="272" spans="1:34" ht="12.75" customHeight="1">
      <c r="A272" s="18"/>
      <c r="B272" s="17"/>
      <c r="C272" s="17"/>
      <c r="D272" s="17"/>
      <c r="E272" s="17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</row>
    <row r="273" spans="1:34" ht="12.75" customHeight="1">
      <c r="A273" s="18"/>
      <c r="B273" s="17"/>
      <c r="C273" s="17"/>
      <c r="D273" s="17"/>
      <c r="E273" s="17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</row>
    <row r="274" spans="1:34" ht="12.75" customHeight="1">
      <c r="A274" s="18"/>
      <c r="B274" s="17"/>
      <c r="C274" s="17"/>
      <c r="D274" s="17"/>
      <c r="E274" s="17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</row>
    <row r="275" spans="1:34" ht="12.75" customHeight="1">
      <c r="A275" s="18"/>
      <c r="B275" s="17"/>
      <c r="C275" s="17"/>
      <c r="D275" s="17"/>
      <c r="E275" s="17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</row>
    <row r="276" spans="1:34" ht="12.75" customHeight="1">
      <c r="A276" s="18"/>
      <c r="B276" s="17"/>
      <c r="C276" s="17"/>
      <c r="D276" s="17"/>
      <c r="E276" s="17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</row>
    <row r="277" spans="1:34" ht="12.75" customHeight="1">
      <c r="A277" s="18"/>
      <c r="B277" s="17"/>
      <c r="C277" s="17"/>
      <c r="D277" s="17"/>
      <c r="E277" s="17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</row>
    <row r="278" spans="1:34" ht="12.75" customHeight="1">
      <c r="A278" s="18"/>
      <c r="B278" s="17"/>
      <c r="C278" s="17"/>
      <c r="D278" s="17"/>
      <c r="E278" s="17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</row>
    <row r="279" spans="1:34" ht="12.75" customHeight="1">
      <c r="A279" s="18"/>
      <c r="B279" s="17"/>
      <c r="C279" s="17"/>
      <c r="D279" s="17"/>
      <c r="E279" s="17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</row>
    <row r="280" spans="1:34" ht="12.75" customHeight="1">
      <c r="A280" s="18"/>
      <c r="B280" s="17"/>
      <c r="C280" s="17"/>
      <c r="D280" s="17"/>
      <c r="E280" s="17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</row>
    <row r="281" spans="1:34" ht="12.75" customHeight="1">
      <c r="A281" s="18"/>
      <c r="B281" s="17"/>
      <c r="C281" s="17"/>
      <c r="D281" s="17"/>
      <c r="E281" s="17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</row>
    <row r="282" spans="1:34" ht="12.75" customHeight="1">
      <c r="A282" s="18"/>
      <c r="B282" s="17"/>
      <c r="C282" s="17"/>
      <c r="D282" s="17"/>
      <c r="E282" s="17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</row>
    <row r="283" spans="1:34" ht="12.75" customHeight="1">
      <c r="A283" s="18"/>
      <c r="B283" s="17"/>
      <c r="C283" s="17"/>
      <c r="D283" s="17"/>
      <c r="E283" s="17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</row>
    <row r="284" spans="1:34" ht="12.75" customHeight="1">
      <c r="A284" s="18"/>
      <c r="B284" s="17"/>
      <c r="C284" s="17"/>
      <c r="D284" s="17"/>
      <c r="E284" s="17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</row>
    <row r="285" spans="1:34" ht="12.75" customHeight="1">
      <c r="A285" s="18"/>
      <c r="B285" s="17"/>
      <c r="C285" s="17"/>
      <c r="D285" s="17"/>
      <c r="E285" s="17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</row>
    <row r="286" spans="1:34" ht="12.75" customHeight="1">
      <c r="A286" s="18"/>
      <c r="B286" s="17"/>
      <c r="C286" s="17"/>
      <c r="D286" s="17"/>
      <c r="E286" s="17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</row>
    <row r="287" spans="1:34" ht="12.75" customHeight="1">
      <c r="A287" s="18"/>
      <c r="B287" s="17"/>
      <c r="C287" s="17"/>
      <c r="D287" s="17"/>
      <c r="E287" s="17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</row>
    <row r="288" spans="1:34" ht="12.75" customHeight="1">
      <c r="A288" s="18"/>
      <c r="B288" s="17"/>
      <c r="C288" s="17"/>
      <c r="D288" s="17"/>
      <c r="E288" s="17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</row>
    <row r="289" spans="1:34" ht="12.75" customHeight="1">
      <c r="A289" s="18"/>
      <c r="B289" s="17"/>
      <c r="C289" s="17"/>
      <c r="D289" s="17"/>
      <c r="E289" s="17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</row>
    <row r="290" spans="1:34" ht="12.75" customHeight="1">
      <c r="A290" s="18"/>
      <c r="B290" s="17"/>
      <c r="C290" s="17"/>
      <c r="D290" s="17"/>
      <c r="E290" s="17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</row>
    <row r="291" spans="1:34" ht="12.75" customHeight="1">
      <c r="A291" s="18"/>
      <c r="B291" s="17"/>
      <c r="C291" s="17"/>
      <c r="D291" s="17"/>
      <c r="E291" s="17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</row>
    <row r="292" spans="1:34" ht="12.75" customHeight="1">
      <c r="A292" s="18"/>
      <c r="B292" s="17"/>
      <c r="C292" s="17"/>
      <c r="D292" s="17"/>
      <c r="E292" s="17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</row>
    <row r="293" spans="1:34" ht="12.75" customHeight="1">
      <c r="A293" s="18"/>
      <c r="B293" s="17"/>
      <c r="C293" s="17"/>
      <c r="D293" s="17"/>
      <c r="E293" s="17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</row>
    <row r="294" spans="1:34" ht="12.75" customHeight="1">
      <c r="A294" s="18"/>
      <c r="B294" s="17"/>
      <c r="C294" s="17"/>
      <c r="D294" s="17"/>
      <c r="E294" s="17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</row>
    <row r="295" spans="1:34" ht="12.75" customHeight="1">
      <c r="A295" s="18"/>
      <c r="B295" s="17"/>
      <c r="C295" s="17"/>
      <c r="D295" s="17"/>
      <c r="E295" s="17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</row>
    <row r="296" spans="1:34" ht="12.75" customHeight="1">
      <c r="A296" s="18"/>
      <c r="B296" s="17"/>
      <c r="C296" s="17"/>
      <c r="D296" s="17"/>
      <c r="E296" s="17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</row>
    <row r="297" spans="1:34" ht="12.75" customHeight="1">
      <c r="A297" s="18"/>
      <c r="B297" s="17"/>
      <c r="C297" s="17"/>
      <c r="D297" s="17"/>
      <c r="E297" s="17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</row>
    <row r="298" spans="1:34" ht="12.75" customHeight="1">
      <c r="A298" s="18"/>
      <c r="B298" s="17"/>
      <c r="C298" s="17"/>
      <c r="D298" s="17"/>
      <c r="E298" s="17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</row>
    <row r="299" spans="1:34" ht="12.75" customHeight="1">
      <c r="A299" s="18"/>
      <c r="B299" s="17"/>
      <c r="C299" s="17"/>
      <c r="D299" s="17"/>
      <c r="E299" s="17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</row>
    <row r="300" spans="1:34" ht="12.75" customHeight="1">
      <c r="A300" s="18"/>
      <c r="B300" s="17"/>
      <c r="C300" s="17"/>
      <c r="D300" s="17"/>
      <c r="E300" s="17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</row>
    <row r="301" spans="1:34" ht="12.75" customHeight="1">
      <c r="A301" s="18"/>
      <c r="B301" s="17"/>
      <c r="C301" s="17"/>
      <c r="D301" s="17"/>
      <c r="E301" s="17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</row>
    <row r="302" spans="1:34" ht="12.75" customHeight="1">
      <c r="A302" s="18"/>
      <c r="B302" s="17"/>
      <c r="C302" s="17"/>
      <c r="D302" s="17"/>
      <c r="E302" s="17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</row>
    <row r="303" spans="1:34" ht="12.75" customHeight="1">
      <c r="A303" s="18"/>
      <c r="B303" s="17"/>
      <c r="C303" s="17"/>
      <c r="D303" s="17"/>
      <c r="E303" s="17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</row>
    <row r="304" spans="1:34" ht="12.75" customHeight="1">
      <c r="A304" s="18"/>
      <c r="B304" s="17"/>
      <c r="C304" s="17"/>
      <c r="D304" s="17"/>
      <c r="E304" s="17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</row>
    <row r="305" spans="1:34" ht="12.75" customHeight="1">
      <c r="A305" s="18"/>
      <c r="B305" s="17"/>
      <c r="C305" s="17"/>
      <c r="D305" s="17"/>
      <c r="E305" s="17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</row>
    <row r="306" spans="1:34" ht="12.75" customHeight="1">
      <c r="A306" s="18"/>
      <c r="B306" s="17"/>
      <c r="C306" s="17"/>
      <c r="D306" s="17"/>
      <c r="E306" s="17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</row>
    <row r="307" spans="1:34" ht="12.75" customHeight="1">
      <c r="A307" s="18"/>
      <c r="B307" s="17"/>
      <c r="C307" s="17"/>
      <c r="D307" s="17"/>
      <c r="E307" s="17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</row>
    <row r="308" spans="1:34" ht="12.75" customHeight="1">
      <c r="A308" s="18"/>
      <c r="B308" s="17"/>
      <c r="C308" s="17"/>
      <c r="D308" s="17"/>
      <c r="E308" s="17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</row>
    <row r="309" spans="1:34" ht="12.75" customHeight="1">
      <c r="A309" s="18"/>
      <c r="B309" s="17"/>
      <c r="C309" s="17"/>
      <c r="D309" s="17"/>
      <c r="E309" s="17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</row>
    <row r="310" spans="1:34" ht="12.75" customHeight="1">
      <c r="A310" s="18"/>
      <c r="B310" s="17"/>
      <c r="C310" s="17"/>
      <c r="D310" s="17"/>
      <c r="E310" s="17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</row>
    <row r="311" spans="1:34" ht="12.75" customHeight="1">
      <c r="A311" s="18"/>
      <c r="B311" s="17"/>
      <c r="C311" s="17"/>
      <c r="D311" s="17"/>
      <c r="E311" s="17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</row>
    <row r="312" spans="1:34" ht="12.75" customHeight="1">
      <c r="A312" s="18"/>
      <c r="B312" s="17"/>
      <c r="C312" s="17"/>
      <c r="D312" s="17"/>
      <c r="E312" s="17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</row>
    <row r="313" spans="1:34" ht="12.75" customHeight="1">
      <c r="A313" s="18"/>
      <c r="B313" s="17"/>
      <c r="C313" s="17"/>
      <c r="D313" s="17"/>
      <c r="E313" s="17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</row>
    <row r="314" spans="1:34" ht="12.75" customHeight="1">
      <c r="A314" s="18"/>
      <c r="B314" s="17"/>
      <c r="C314" s="17"/>
      <c r="D314" s="17"/>
      <c r="E314" s="17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</row>
    <row r="315" spans="1:34" ht="12.75" customHeight="1">
      <c r="A315" s="18"/>
      <c r="B315" s="17"/>
      <c r="C315" s="17"/>
      <c r="D315" s="17"/>
      <c r="E315" s="17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</row>
    <row r="316" spans="1:34" ht="12.75" customHeight="1">
      <c r="A316" s="18"/>
      <c r="B316" s="17"/>
      <c r="C316" s="17"/>
      <c r="D316" s="17"/>
      <c r="E316" s="17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</row>
    <row r="317" spans="1:34" ht="12.75" customHeight="1">
      <c r="A317" s="18"/>
      <c r="B317" s="17"/>
      <c r="C317" s="17"/>
      <c r="D317" s="17"/>
      <c r="E317" s="17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</row>
    <row r="318" spans="1:34" ht="12.75" customHeight="1">
      <c r="A318" s="18"/>
      <c r="B318" s="17"/>
      <c r="C318" s="17"/>
      <c r="D318" s="17"/>
      <c r="E318" s="17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</row>
    <row r="319" spans="1:34" ht="12.75" customHeight="1">
      <c r="A319" s="18"/>
      <c r="B319" s="17"/>
      <c r="C319" s="17"/>
      <c r="D319" s="17"/>
      <c r="E319" s="17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</row>
    <row r="320" spans="1:34" ht="12.75" customHeight="1">
      <c r="A320" s="18"/>
      <c r="B320" s="17"/>
      <c r="C320" s="17"/>
      <c r="D320" s="17"/>
      <c r="E320" s="17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</row>
    <row r="321" spans="1:34" ht="12.75" customHeight="1">
      <c r="A321" s="18"/>
      <c r="B321" s="17"/>
      <c r="C321" s="17"/>
      <c r="D321" s="17"/>
      <c r="E321" s="17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</row>
    <row r="322" spans="1:34" ht="12.75" customHeight="1">
      <c r="A322" s="18"/>
      <c r="B322" s="17"/>
      <c r="C322" s="17"/>
      <c r="D322" s="17"/>
      <c r="E322" s="17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</row>
    <row r="323" spans="1:34" ht="12.75" customHeight="1">
      <c r="A323" s="18"/>
      <c r="B323" s="17"/>
      <c r="C323" s="17"/>
      <c r="D323" s="17"/>
      <c r="E323" s="17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</row>
    <row r="324" spans="1:34" ht="12.75" customHeight="1">
      <c r="A324" s="18"/>
      <c r="B324" s="17"/>
      <c r="C324" s="17"/>
      <c r="D324" s="17"/>
      <c r="E324" s="17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</row>
    <row r="325" spans="1:34" ht="12.75" customHeight="1">
      <c r="A325" s="18"/>
      <c r="B325" s="17"/>
      <c r="C325" s="17"/>
      <c r="D325" s="17"/>
      <c r="E325" s="17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</row>
    <row r="326" spans="1:34" ht="12.75" customHeight="1">
      <c r="A326" s="18"/>
      <c r="B326" s="17"/>
      <c r="C326" s="17"/>
      <c r="D326" s="17"/>
      <c r="E326" s="17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</row>
    <row r="327" spans="1:34" ht="12.75" customHeight="1">
      <c r="A327" s="18"/>
      <c r="B327" s="17"/>
      <c r="C327" s="17"/>
      <c r="D327" s="17"/>
      <c r="E327" s="17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</row>
    <row r="328" spans="1:34" ht="12.75" customHeight="1">
      <c r="A328" s="18"/>
      <c r="B328" s="17"/>
      <c r="C328" s="17"/>
      <c r="D328" s="17"/>
      <c r="E328" s="17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</row>
    <row r="329" spans="1:34" ht="12.75" customHeight="1">
      <c r="A329" s="18"/>
      <c r="B329" s="17"/>
      <c r="C329" s="17"/>
      <c r="D329" s="17"/>
      <c r="E329" s="17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</row>
    <row r="330" spans="1:34" ht="12.75" customHeight="1">
      <c r="A330" s="18"/>
      <c r="B330" s="17"/>
      <c r="C330" s="17"/>
      <c r="D330" s="17"/>
      <c r="E330" s="17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</row>
    <row r="331" spans="1:34" ht="12.75" customHeight="1">
      <c r="A331" s="18"/>
      <c r="B331" s="17"/>
      <c r="C331" s="17"/>
      <c r="D331" s="17"/>
      <c r="E331" s="17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</row>
    <row r="332" spans="1:34" ht="12.75" customHeight="1">
      <c r="A332" s="18"/>
      <c r="B332" s="17"/>
      <c r="C332" s="17"/>
      <c r="D332" s="17"/>
      <c r="E332" s="17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</row>
    <row r="333" spans="1:34" ht="12.75" customHeight="1">
      <c r="A333" s="18"/>
      <c r="B333" s="17"/>
      <c r="C333" s="17"/>
      <c r="D333" s="17"/>
      <c r="E333" s="17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</row>
    <row r="334" spans="1:34" ht="12.75" customHeight="1">
      <c r="A334" s="18"/>
      <c r="B334" s="17"/>
      <c r="C334" s="17"/>
      <c r="D334" s="17"/>
      <c r="E334" s="17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</row>
    <row r="335" spans="1:34" ht="12.75" customHeight="1">
      <c r="A335" s="18"/>
      <c r="B335" s="17"/>
      <c r="C335" s="17"/>
      <c r="D335" s="17"/>
      <c r="E335" s="17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</row>
    <row r="336" spans="1:34" ht="12.75" customHeight="1">
      <c r="A336" s="18"/>
      <c r="B336" s="17"/>
      <c r="C336" s="17"/>
      <c r="D336" s="17"/>
      <c r="E336" s="17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</row>
    <row r="337" spans="1:34" ht="12.75" customHeight="1">
      <c r="A337" s="18"/>
      <c r="B337" s="17"/>
      <c r="C337" s="17"/>
      <c r="D337" s="17"/>
      <c r="E337" s="17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</row>
    <row r="338" spans="1:34" ht="12.75" customHeight="1">
      <c r="A338" s="18"/>
      <c r="B338" s="17"/>
      <c r="C338" s="17"/>
      <c r="D338" s="17"/>
      <c r="E338" s="17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</row>
    <row r="339" spans="1:34" ht="12.75" customHeight="1">
      <c r="A339" s="18"/>
      <c r="B339" s="17"/>
      <c r="C339" s="17"/>
      <c r="D339" s="17"/>
      <c r="E339" s="17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</row>
    <row r="340" spans="1:34" ht="12.75" customHeight="1">
      <c r="A340" s="18"/>
      <c r="B340" s="17"/>
      <c r="C340" s="17"/>
      <c r="D340" s="17"/>
      <c r="E340" s="17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</row>
    <row r="341" spans="1:34" ht="12.75" customHeight="1">
      <c r="A341" s="18"/>
      <c r="B341" s="17"/>
      <c r="C341" s="17"/>
      <c r="D341" s="17"/>
      <c r="E341" s="17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</row>
    <row r="342" spans="1:34" ht="12.75" customHeight="1">
      <c r="A342" s="18"/>
      <c r="B342" s="17"/>
      <c r="C342" s="17"/>
      <c r="D342" s="17"/>
      <c r="E342" s="17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</row>
    <row r="343" spans="1:34" ht="12.75" customHeight="1">
      <c r="A343" s="18"/>
      <c r="B343" s="17"/>
      <c r="C343" s="17"/>
      <c r="D343" s="17"/>
      <c r="E343" s="17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</row>
    <row r="344" spans="1:34" ht="12.75" customHeight="1">
      <c r="A344" s="18"/>
      <c r="B344" s="17"/>
      <c r="C344" s="17"/>
      <c r="D344" s="17"/>
      <c r="E344" s="17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</row>
    <row r="345" spans="1:34" ht="12.75" customHeight="1">
      <c r="A345" s="18"/>
      <c r="B345" s="17"/>
      <c r="C345" s="17"/>
      <c r="D345" s="17"/>
      <c r="E345" s="17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</row>
    <row r="346" spans="1:34" ht="12.75" customHeight="1">
      <c r="A346" s="18"/>
      <c r="B346" s="17"/>
      <c r="C346" s="17"/>
      <c r="D346" s="17"/>
      <c r="E346" s="17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</row>
    <row r="347" spans="1:34" ht="12.75" customHeight="1">
      <c r="A347" s="18"/>
      <c r="B347" s="17"/>
      <c r="C347" s="17"/>
      <c r="D347" s="17"/>
      <c r="E347" s="17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</row>
    <row r="348" spans="1:34" ht="12.75" customHeight="1">
      <c r="A348" s="18"/>
      <c r="B348" s="17"/>
      <c r="C348" s="17"/>
      <c r="D348" s="17"/>
      <c r="E348" s="17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</row>
    <row r="349" spans="1:34" ht="12.75" customHeight="1">
      <c r="A349" s="18"/>
      <c r="B349" s="17"/>
      <c r="C349" s="17"/>
      <c r="D349" s="17"/>
      <c r="E349" s="17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</row>
    <row r="350" spans="1:34" ht="12.75" customHeight="1">
      <c r="A350" s="18"/>
      <c r="B350" s="17"/>
      <c r="C350" s="17"/>
      <c r="D350" s="17"/>
      <c r="E350" s="17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</row>
    <row r="351" spans="1:34" ht="12.75" customHeight="1">
      <c r="A351" s="18"/>
      <c r="B351" s="17"/>
      <c r="C351" s="17"/>
      <c r="D351" s="17"/>
      <c r="E351" s="17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</row>
    <row r="352" spans="1:34" ht="12.75" customHeight="1">
      <c r="A352" s="18"/>
      <c r="B352" s="17"/>
      <c r="C352" s="17"/>
      <c r="D352" s="17"/>
      <c r="E352" s="17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</row>
    <row r="353" spans="1:34" ht="12.75" customHeight="1">
      <c r="A353" s="18"/>
      <c r="B353" s="17"/>
      <c r="C353" s="17"/>
      <c r="D353" s="17"/>
      <c r="E353" s="17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</row>
    <row r="354" spans="1:34" ht="12.75" customHeight="1">
      <c r="A354" s="18"/>
      <c r="B354" s="17"/>
      <c r="C354" s="17"/>
      <c r="D354" s="17"/>
      <c r="E354" s="17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</row>
    <row r="355" spans="1:34" ht="12.75" customHeight="1">
      <c r="A355" s="18"/>
      <c r="B355" s="17"/>
      <c r="C355" s="17"/>
      <c r="D355" s="17"/>
      <c r="E355" s="17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</row>
    <row r="356" spans="1:34" ht="12.75" customHeight="1">
      <c r="A356" s="18"/>
      <c r="B356" s="17"/>
      <c r="C356" s="17"/>
      <c r="D356" s="17"/>
      <c r="E356" s="17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</row>
    <row r="357" spans="1:34" ht="12.75" customHeight="1">
      <c r="A357" s="18"/>
      <c r="B357" s="17"/>
      <c r="C357" s="17"/>
      <c r="D357" s="17"/>
      <c r="E357" s="17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</row>
    <row r="358" spans="1:34" ht="12.75" customHeight="1">
      <c r="A358" s="18"/>
      <c r="B358" s="17"/>
      <c r="C358" s="17"/>
      <c r="D358" s="17"/>
      <c r="E358" s="17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</row>
    <row r="359" spans="1:34" ht="12.75" customHeight="1">
      <c r="A359" s="18"/>
      <c r="B359" s="17"/>
      <c r="C359" s="17"/>
      <c r="D359" s="17"/>
      <c r="E359" s="17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</row>
    <row r="360" spans="1:34" ht="12.75" customHeight="1">
      <c r="A360" s="18"/>
      <c r="B360" s="17"/>
      <c r="C360" s="17"/>
      <c r="D360" s="17"/>
      <c r="E360" s="17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</row>
    <row r="361" spans="1:34" ht="12.75" customHeight="1">
      <c r="A361" s="18"/>
      <c r="B361" s="17"/>
      <c r="C361" s="17"/>
      <c r="D361" s="17"/>
      <c r="E361" s="17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</row>
    <row r="362" spans="1:34" ht="12.75" customHeight="1">
      <c r="A362" s="18"/>
      <c r="B362" s="17"/>
      <c r="C362" s="17"/>
      <c r="D362" s="17"/>
      <c r="E362" s="17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</row>
    <row r="363" spans="1:34" ht="12.75" customHeight="1">
      <c r="A363" s="18"/>
      <c r="B363" s="17"/>
      <c r="C363" s="17"/>
      <c r="D363" s="17"/>
      <c r="E363" s="17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</row>
    <row r="364" spans="1:34" ht="12.75" customHeight="1">
      <c r="A364" s="18"/>
      <c r="B364" s="17"/>
      <c r="C364" s="17"/>
      <c r="D364" s="17"/>
      <c r="E364" s="17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</row>
    <row r="365" spans="1:34" ht="12.75" customHeight="1">
      <c r="A365" s="18"/>
      <c r="B365" s="17"/>
      <c r="C365" s="17"/>
      <c r="D365" s="17"/>
      <c r="E365" s="17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</row>
    <row r="366" spans="1:34" ht="12.75" customHeight="1">
      <c r="A366" s="18"/>
      <c r="B366" s="17"/>
      <c r="C366" s="17"/>
      <c r="D366" s="17"/>
      <c r="E366" s="17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</row>
    <row r="367" spans="1:34" ht="12.75" customHeight="1">
      <c r="A367" s="18"/>
      <c r="B367" s="17"/>
      <c r="C367" s="17"/>
      <c r="D367" s="17"/>
      <c r="E367" s="17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</row>
    <row r="368" spans="1:34" ht="12.75" customHeight="1">
      <c r="A368" s="18"/>
      <c r="B368" s="17"/>
      <c r="C368" s="17"/>
      <c r="D368" s="17"/>
      <c r="E368" s="17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</row>
    <row r="369" spans="1:34" ht="12.75" customHeight="1">
      <c r="A369" s="18"/>
      <c r="B369" s="17"/>
      <c r="C369" s="17"/>
      <c r="D369" s="17"/>
      <c r="E369" s="17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</row>
    <row r="370" spans="1:34" ht="12.75" customHeight="1">
      <c r="A370" s="18"/>
      <c r="B370" s="17"/>
      <c r="C370" s="17"/>
      <c r="D370" s="17"/>
      <c r="E370" s="17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</row>
    <row r="371" spans="1:34" ht="12.75" customHeight="1">
      <c r="A371" s="18"/>
      <c r="B371" s="17"/>
      <c r="C371" s="17"/>
      <c r="D371" s="17"/>
      <c r="E371" s="17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</row>
    <row r="372" spans="1:34" ht="12.75" customHeight="1">
      <c r="A372" s="18"/>
      <c r="B372" s="17"/>
      <c r="C372" s="17"/>
      <c r="D372" s="17"/>
      <c r="E372" s="17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</row>
    <row r="373" spans="1:34" ht="12.75" customHeight="1">
      <c r="A373" s="18"/>
      <c r="B373" s="17"/>
      <c r="C373" s="17"/>
      <c r="D373" s="17"/>
      <c r="E373" s="17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</row>
    <row r="374" spans="1:34" ht="12.75" customHeight="1">
      <c r="A374" s="18"/>
      <c r="B374" s="17"/>
      <c r="C374" s="17"/>
      <c r="D374" s="17"/>
      <c r="E374" s="17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</row>
    <row r="375" spans="1:34" ht="12.75" customHeight="1">
      <c r="A375" s="18"/>
      <c r="B375" s="17"/>
      <c r="C375" s="17"/>
      <c r="D375" s="17"/>
      <c r="E375" s="17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</row>
    <row r="376" spans="1:34" ht="12.75" customHeight="1">
      <c r="A376" s="18"/>
      <c r="B376" s="17"/>
      <c r="C376" s="17"/>
      <c r="D376" s="17"/>
      <c r="E376" s="17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</row>
    <row r="377" spans="1:34" ht="12.75" customHeight="1">
      <c r="A377" s="18"/>
      <c r="B377" s="17"/>
      <c r="C377" s="17"/>
      <c r="D377" s="17"/>
      <c r="E377" s="17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</row>
    <row r="378" spans="1:34" ht="12.75" customHeight="1">
      <c r="A378" s="18"/>
      <c r="B378" s="17"/>
      <c r="C378" s="17"/>
      <c r="D378" s="17"/>
      <c r="E378" s="17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</row>
    <row r="379" spans="1:34" ht="12.75" customHeight="1">
      <c r="A379" s="18"/>
      <c r="B379" s="17"/>
      <c r="C379" s="17"/>
      <c r="D379" s="17"/>
      <c r="E379" s="17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</row>
    <row r="380" spans="1:34" ht="12.75" customHeight="1">
      <c r="A380" s="18"/>
      <c r="B380" s="17"/>
      <c r="C380" s="17"/>
      <c r="D380" s="17"/>
      <c r="E380" s="17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</row>
    <row r="381" spans="1:34" ht="12.75" customHeight="1">
      <c r="A381" s="18"/>
      <c r="B381" s="17"/>
      <c r="C381" s="17"/>
      <c r="D381" s="17"/>
      <c r="E381" s="17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</row>
    <row r="382" spans="1:34" ht="12.75" customHeight="1">
      <c r="A382" s="18"/>
      <c r="B382" s="17"/>
      <c r="C382" s="17"/>
      <c r="D382" s="17"/>
      <c r="E382" s="17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</row>
    <row r="383" spans="1:34" ht="12.75" customHeight="1">
      <c r="A383" s="18"/>
      <c r="B383" s="17"/>
      <c r="C383" s="17"/>
      <c r="D383" s="17"/>
      <c r="E383" s="17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</row>
    <row r="384" spans="1:34" ht="12.75" customHeight="1">
      <c r="A384" s="18"/>
      <c r="B384" s="17"/>
      <c r="C384" s="17"/>
      <c r="D384" s="17"/>
      <c r="E384" s="17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</row>
    <row r="385" spans="1:34" ht="12.75" customHeight="1">
      <c r="A385" s="18"/>
      <c r="B385" s="17"/>
      <c r="C385" s="17"/>
      <c r="D385" s="17"/>
      <c r="E385" s="17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</row>
    <row r="386" spans="1:34" ht="12.75" customHeight="1">
      <c r="A386" s="18"/>
      <c r="B386" s="17"/>
      <c r="C386" s="17"/>
      <c r="D386" s="17"/>
      <c r="E386" s="17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</row>
    <row r="387" spans="1:34" ht="12.75" customHeight="1">
      <c r="A387" s="18"/>
      <c r="B387" s="17"/>
      <c r="C387" s="17"/>
      <c r="D387" s="17"/>
      <c r="E387" s="17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</row>
    <row r="388" spans="1:34" ht="12.75" customHeight="1">
      <c r="A388" s="18"/>
      <c r="B388" s="17"/>
      <c r="C388" s="17"/>
      <c r="D388" s="17"/>
      <c r="E388" s="17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</row>
    <row r="389" spans="1:34" ht="12.75" customHeight="1">
      <c r="A389" s="18"/>
      <c r="B389" s="17"/>
      <c r="C389" s="17"/>
      <c r="D389" s="17"/>
      <c r="E389" s="17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</row>
    <row r="390" spans="1:34" ht="12.75" customHeight="1">
      <c r="A390" s="18"/>
      <c r="B390" s="17"/>
      <c r="C390" s="17"/>
      <c r="D390" s="17"/>
      <c r="E390" s="17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</row>
    <row r="391" spans="1:34" ht="12.75" customHeight="1">
      <c r="A391" s="18"/>
      <c r="B391" s="17"/>
      <c r="C391" s="17"/>
      <c r="D391" s="17"/>
      <c r="E391" s="17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</row>
    <row r="392" spans="1:34" ht="12.75" customHeight="1">
      <c r="A392" s="18"/>
      <c r="B392" s="17"/>
      <c r="C392" s="17"/>
      <c r="D392" s="17"/>
      <c r="E392" s="17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</row>
    <row r="393" spans="1:34" ht="12.75" customHeight="1">
      <c r="A393" s="18"/>
      <c r="B393" s="17"/>
      <c r="C393" s="17"/>
      <c r="D393" s="17"/>
      <c r="E393" s="17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</row>
    <row r="394" spans="1:34" ht="12.75" customHeight="1">
      <c r="A394" s="18"/>
      <c r="B394" s="17"/>
      <c r="C394" s="17"/>
      <c r="D394" s="17"/>
      <c r="E394" s="17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</row>
    <row r="395" spans="1:34" ht="12.75" customHeight="1">
      <c r="A395" s="18"/>
      <c r="B395" s="17"/>
      <c r="C395" s="17"/>
      <c r="D395" s="17"/>
      <c r="E395" s="17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</row>
    <row r="396" spans="1:34" ht="12.75" customHeight="1">
      <c r="A396" s="18"/>
      <c r="B396" s="17"/>
      <c r="C396" s="17"/>
      <c r="D396" s="17"/>
      <c r="E396" s="17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</row>
    <row r="397" spans="1:34" ht="12.75" customHeight="1">
      <c r="A397" s="18"/>
      <c r="B397" s="17"/>
      <c r="C397" s="17"/>
      <c r="D397" s="17"/>
      <c r="E397" s="17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</row>
    <row r="398" spans="1:34" ht="12.75" customHeight="1">
      <c r="A398" s="18"/>
      <c r="B398" s="17"/>
      <c r="C398" s="17"/>
      <c r="D398" s="17"/>
      <c r="E398" s="17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</row>
    <row r="399" spans="1:34" ht="12.75" customHeight="1">
      <c r="A399" s="18"/>
      <c r="B399" s="17"/>
      <c r="C399" s="17"/>
      <c r="D399" s="17"/>
      <c r="E399" s="17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</row>
    <row r="400" spans="1:34" ht="12.75" customHeight="1">
      <c r="A400" s="18"/>
      <c r="B400" s="17"/>
      <c r="C400" s="17"/>
      <c r="D400" s="17"/>
      <c r="E400" s="17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</row>
    <row r="401" spans="1:34" ht="12.75" customHeight="1">
      <c r="A401" s="18"/>
      <c r="B401" s="17"/>
      <c r="C401" s="17"/>
      <c r="D401" s="17"/>
      <c r="E401" s="17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</row>
    <row r="402" spans="1:34" ht="12.75" customHeight="1">
      <c r="A402" s="18"/>
      <c r="B402" s="17"/>
      <c r="C402" s="17"/>
      <c r="D402" s="17"/>
      <c r="E402" s="17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</row>
    <row r="403" spans="1:34" ht="12.75" customHeight="1">
      <c r="A403" s="18"/>
      <c r="B403" s="17"/>
      <c r="C403" s="17"/>
      <c r="D403" s="17"/>
      <c r="E403" s="17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</row>
    <row r="404" spans="1:34" ht="12.75" customHeight="1">
      <c r="A404" s="18"/>
      <c r="B404" s="17"/>
      <c r="C404" s="17"/>
      <c r="D404" s="17"/>
      <c r="E404" s="17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</row>
    <row r="405" spans="1:34" ht="12.75" customHeight="1">
      <c r="A405" s="18"/>
      <c r="B405" s="17"/>
      <c r="C405" s="17"/>
      <c r="D405" s="17"/>
      <c r="E405" s="17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</row>
    <row r="406" spans="1:34" ht="12.75" customHeight="1">
      <c r="A406" s="18"/>
      <c r="B406" s="17"/>
      <c r="C406" s="17"/>
      <c r="D406" s="17"/>
      <c r="E406" s="17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</row>
    <row r="407" spans="1:34" ht="12.75" customHeight="1">
      <c r="A407" s="18"/>
      <c r="B407" s="17"/>
      <c r="C407" s="17"/>
      <c r="D407" s="17"/>
      <c r="E407" s="17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</row>
    <row r="408" spans="1:34" ht="12.75" customHeight="1">
      <c r="A408" s="18"/>
      <c r="B408" s="17"/>
      <c r="C408" s="17"/>
      <c r="D408" s="17"/>
      <c r="E408" s="17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</row>
    <row r="409" spans="1:34" ht="12.75" customHeight="1">
      <c r="A409" s="18"/>
      <c r="B409" s="17"/>
      <c r="C409" s="17"/>
      <c r="D409" s="17"/>
      <c r="E409" s="17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</row>
    <row r="410" spans="1:34" ht="12.75" customHeight="1">
      <c r="A410" s="18"/>
      <c r="B410" s="17"/>
      <c r="C410" s="17"/>
      <c r="D410" s="17"/>
      <c r="E410" s="17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</row>
    <row r="411" spans="1:34" ht="12.75" customHeight="1">
      <c r="A411" s="18"/>
      <c r="B411" s="17"/>
      <c r="C411" s="17"/>
      <c r="D411" s="17"/>
      <c r="E411" s="17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</row>
    <row r="412" spans="1:34" ht="12.75" customHeight="1">
      <c r="A412" s="18"/>
      <c r="B412" s="17"/>
      <c r="C412" s="17"/>
      <c r="D412" s="17"/>
      <c r="E412" s="17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</row>
    <row r="413" spans="1:34" ht="12.75" customHeight="1">
      <c r="A413" s="18"/>
      <c r="B413" s="17"/>
      <c r="C413" s="17"/>
      <c r="D413" s="17"/>
      <c r="E413" s="17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</row>
    <row r="414" spans="1:34" ht="12.75" customHeight="1">
      <c r="A414" s="18"/>
      <c r="B414" s="17"/>
      <c r="C414" s="17"/>
      <c r="D414" s="17"/>
      <c r="E414" s="17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</row>
    <row r="415" spans="1:34" ht="12.75" customHeight="1">
      <c r="A415" s="18"/>
      <c r="B415" s="17"/>
      <c r="C415" s="17"/>
      <c r="D415" s="17"/>
      <c r="E415" s="17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</row>
    <row r="416" spans="1:34" ht="12.75" customHeight="1">
      <c r="A416" s="18"/>
      <c r="B416" s="17"/>
      <c r="C416" s="17"/>
      <c r="D416" s="17"/>
      <c r="E416" s="17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</row>
    <row r="417" spans="1:34" ht="12.75" customHeight="1">
      <c r="A417" s="18"/>
      <c r="B417" s="17"/>
      <c r="C417" s="17"/>
      <c r="D417" s="17"/>
      <c r="E417" s="17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</row>
    <row r="418" spans="1:34" ht="12.75" customHeight="1">
      <c r="A418" s="18"/>
      <c r="B418" s="17"/>
      <c r="C418" s="17"/>
      <c r="D418" s="17"/>
      <c r="E418" s="17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</row>
    <row r="419" spans="1:34" ht="12.75" customHeight="1">
      <c r="A419" s="18"/>
      <c r="B419" s="17"/>
      <c r="C419" s="17"/>
      <c r="D419" s="17"/>
      <c r="E419" s="17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</row>
    <row r="420" spans="1:34" ht="12.75" customHeight="1">
      <c r="A420" s="18"/>
      <c r="B420" s="17"/>
      <c r="C420" s="17"/>
      <c r="D420" s="17"/>
      <c r="E420" s="17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</row>
    <row r="421" spans="1:34" ht="12.75" customHeight="1">
      <c r="A421" s="18"/>
      <c r="B421" s="17"/>
      <c r="C421" s="17"/>
      <c r="D421" s="17"/>
      <c r="E421" s="17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</row>
    <row r="422" spans="1:34" ht="12.75" customHeight="1">
      <c r="A422" s="18"/>
      <c r="B422" s="17"/>
      <c r="C422" s="17"/>
      <c r="D422" s="17"/>
      <c r="E422" s="17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</row>
    <row r="423" spans="1:34" ht="12.75" customHeight="1">
      <c r="A423" s="18"/>
      <c r="B423" s="17"/>
      <c r="C423" s="17"/>
      <c r="D423" s="17"/>
      <c r="E423" s="17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</row>
    <row r="424" spans="1:34" ht="12.75" customHeight="1">
      <c r="A424" s="18"/>
      <c r="B424" s="17"/>
      <c r="C424" s="17"/>
      <c r="D424" s="17"/>
      <c r="E424" s="17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</row>
    <row r="425" spans="1:34" ht="12.75" customHeight="1">
      <c r="A425" s="18"/>
      <c r="B425" s="17"/>
      <c r="C425" s="17"/>
      <c r="D425" s="17"/>
      <c r="E425" s="17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</row>
    <row r="426" spans="1:34" ht="12.75" customHeight="1">
      <c r="A426" s="18"/>
      <c r="B426" s="17"/>
      <c r="C426" s="17"/>
      <c r="D426" s="17"/>
      <c r="E426" s="17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</row>
    <row r="427" spans="1:34" ht="12.75" customHeight="1">
      <c r="A427" s="18"/>
      <c r="B427" s="17"/>
      <c r="C427" s="17"/>
      <c r="D427" s="17"/>
      <c r="E427" s="17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</row>
    <row r="428" spans="1:34" ht="12.75" customHeight="1">
      <c r="A428" s="18"/>
      <c r="B428" s="17"/>
      <c r="C428" s="17"/>
      <c r="D428" s="17"/>
      <c r="E428" s="17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</row>
    <row r="429" spans="1:34" ht="12.75" customHeight="1">
      <c r="A429" s="18"/>
      <c r="B429" s="17"/>
      <c r="C429" s="17"/>
      <c r="D429" s="17"/>
      <c r="E429" s="17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</row>
    <row r="430" spans="1:34" ht="12.75" customHeight="1">
      <c r="A430" s="18"/>
      <c r="B430" s="17"/>
      <c r="C430" s="17"/>
      <c r="D430" s="17"/>
      <c r="E430" s="17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</row>
    <row r="431" spans="1:34" ht="12.75" customHeight="1">
      <c r="A431" s="18"/>
      <c r="B431" s="17"/>
      <c r="C431" s="17"/>
      <c r="D431" s="17"/>
      <c r="E431" s="17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</row>
    <row r="432" spans="1:34" ht="12.75" customHeight="1">
      <c r="A432" s="18"/>
      <c r="B432" s="17"/>
      <c r="C432" s="17"/>
      <c r="D432" s="17"/>
      <c r="E432" s="17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</row>
    <row r="433" spans="1:34" ht="12.75" customHeight="1">
      <c r="A433" s="18"/>
      <c r="B433" s="17"/>
      <c r="C433" s="17"/>
      <c r="D433" s="17"/>
      <c r="E433" s="17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</row>
    <row r="434" spans="1:34" ht="12.75" customHeight="1">
      <c r="A434" s="18"/>
      <c r="B434" s="17"/>
      <c r="C434" s="17"/>
      <c r="D434" s="17"/>
      <c r="E434" s="17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</row>
    <row r="435" spans="1:34" ht="12.75" customHeight="1">
      <c r="A435" s="18"/>
      <c r="B435" s="17"/>
      <c r="C435" s="17"/>
      <c r="D435" s="17"/>
      <c r="E435" s="17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</row>
    <row r="436" spans="1:34" ht="12.75" customHeight="1">
      <c r="A436" s="18"/>
      <c r="B436" s="17"/>
      <c r="C436" s="17"/>
      <c r="D436" s="17"/>
      <c r="E436" s="17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</row>
    <row r="437" spans="1:34" ht="12.75" customHeight="1">
      <c r="A437" s="18"/>
      <c r="B437" s="17"/>
      <c r="C437" s="17"/>
      <c r="D437" s="17"/>
      <c r="E437" s="17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</row>
    <row r="438" spans="1:34" ht="12.75" customHeight="1">
      <c r="A438" s="18"/>
      <c r="B438" s="17"/>
      <c r="C438" s="17"/>
      <c r="D438" s="17"/>
      <c r="E438" s="17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</row>
    <row r="439" spans="1:34" ht="12.75" customHeight="1">
      <c r="A439" s="18"/>
      <c r="B439" s="17"/>
      <c r="C439" s="17"/>
      <c r="D439" s="17"/>
      <c r="E439" s="17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</row>
    <row r="440" spans="1:34" ht="12.75" customHeight="1">
      <c r="A440" s="18"/>
      <c r="B440" s="17"/>
      <c r="C440" s="17"/>
      <c r="D440" s="17"/>
      <c r="E440" s="17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</row>
    <row r="441" spans="1:34" ht="12.75" customHeight="1">
      <c r="A441" s="18"/>
      <c r="B441" s="17"/>
      <c r="C441" s="17"/>
      <c r="D441" s="17"/>
      <c r="E441" s="17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</row>
    <row r="442" spans="1:34" ht="12.75" customHeight="1">
      <c r="A442" s="18"/>
      <c r="B442" s="17"/>
      <c r="C442" s="17"/>
      <c r="D442" s="17"/>
      <c r="E442" s="17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</row>
    <row r="443" spans="1:34" ht="12.75" customHeight="1">
      <c r="A443" s="18"/>
      <c r="B443" s="17"/>
      <c r="C443" s="17"/>
      <c r="D443" s="17"/>
      <c r="E443" s="17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</row>
    <row r="444" spans="1:34" ht="12.75" customHeight="1">
      <c r="A444" s="18"/>
      <c r="B444" s="17"/>
      <c r="C444" s="17"/>
      <c r="D444" s="17"/>
      <c r="E444" s="17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</row>
    <row r="445" spans="1:34" ht="12.75" customHeight="1">
      <c r="A445" s="18"/>
      <c r="B445" s="17"/>
      <c r="C445" s="17"/>
      <c r="D445" s="17"/>
      <c r="E445" s="17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</row>
    <row r="446" spans="1:34" ht="12.75" customHeight="1">
      <c r="A446" s="18"/>
      <c r="B446" s="17"/>
      <c r="C446" s="17"/>
      <c r="D446" s="17"/>
      <c r="E446" s="17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</row>
    <row r="447" spans="1:34" ht="12.75" customHeight="1">
      <c r="A447" s="18"/>
      <c r="B447" s="17"/>
      <c r="C447" s="17"/>
      <c r="D447" s="17"/>
      <c r="E447" s="17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</row>
    <row r="448" spans="1:34" ht="12.75" customHeight="1">
      <c r="A448" s="18"/>
      <c r="B448" s="17"/>
      <c r="C448" s="17"/>
      <c r="D448" s="17"/>
      <c r="E448" s="17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</row>
    <row r="449" spans="1:34" ht="12.75" customHeight="1">
      <c r="A449" s="18"/>
      <c r="B449" s="17"/>
      <c r="C449" s="17"/>
      <c r="D449" s="17"/>
      <c r="E449" s="17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</row>
    <row r="450" spans="1:34" ht="12.75" customHeight="1">
      <c r="A450" s="18"/>
      <c r="B450" s="17"/>
      <c r="C450" s="17"/>
      <c r="D450" s="17"/>
      <c r="E450" s="17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</row>
    <row r="451" spans="1:34" ht="12.75" customHeight="1">
      <c r="A451" s="18"/>
      <c r="B451" s="17"/>
      <c r="C451" s="17"/>
      <c r="D451" s="17"/>
      <c r="E451" s="17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</row>
    <row r="452" spans="1:34" ht="12.75" customHeight="1">
      <c r="A452" s="18"/>
      <c r="B452" s="17"/>
      <c r="C452" s="17"/>
      <c r="D452" s="17"/>
      <c r="E452" s="17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</row>
    <row r="453" spans="1:34" ht="12.75" customHeight="1">
      <c r="A453" s="18"/>
      <c r="B453" s="17"/>
      <c r="C453" s="17"/>
      <c r="D453" s="17"/>
      <c r="E453" s="17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</row>
    <row r="454" spans="1:34" ht="12.75" customHeight="1">
      <c r="A454" s="18"/>
      <c r="B454" s="17"/>
      <c r="C454" s="17"/>
      <c r="D454" s="17"/>
      <c r="E454" s="17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</row>
    <row r="455" spans="1:34" ht="12.75" customHeight="1">
      <c r="A455" s="18"/>
      <c r="B455" s="17"/>
      <c r="C455" s="17"/>
      <c r="D455" s="17"/>
      <c r="E455" s="17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</row>
    <row r="456" spans="1:34" ht="12.75" customHeight="1">
      <c r="A456" s="18"/>
      <c r="B456" s="17"/>
      <c r="C456" s="17"/>
      <c r="D456" s="17"/>
      <c r="E456" s="17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</row>
    <row r="457" spans="1:34" ht="12.75" customHeight="1">
      <c r="A457" s="18"/>
      <c r="B457" s="17"/>
      <c r="C457" s="17"/>
      <c r="D457" s="17"/>
      <c r="E457" s="17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</row>
    <row r="458" spans="1:34" ht="12.75" customHeight="1">
      <c r="A458" s="18"/>
      <c r="B458" s="17"/>
      <c r="C458" s="17"/>
      <c r="D458" s="17"/>
      <c r="E458" s="17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</row>
    <row r="459" spans="1:34" ht="12.75" customHeight="1">
      <c r="A459" s="18"/>
      <c r="B459" s="17"/>
      <c r="C459" s="17"/>
      <c r="D459" s="17"/>
      <c r="E459" s="17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</row>
    <row r="460" spans="1:34" ht="12.75" customHeight="1">
      <c r="A460" s="18"/>
      <c r="B460" s="17"/>
      <c r="C460" s="17"/>
      <c r="D460" s="17"/>
      <c r="E460" s="17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</row>
    <row r="461" spans="1:34" ht="12.75" customHeight="1">
      <c r="A461" s="18"/>
      <c r="B461" s="17"/>
      <c r="C461" s="17"/>
      <c r="D461" s="17"/>
      <c r="E461" s="17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</row>
    <row r="462" spans="1:34" ht="12.75" customHeight="1">
      <c r="A462" s="18"/>
      <c r="B462" s="17"/>
      <c r="C462" s="17"/>
      <c r="D462" s="17"/>
      <c r="E462" s="17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</row>
    <row r="463" spans="1:34" ht="12.75" customHeight="1">
      <c r="A463" s="18"/>
      <c r="B463" s="17"/>
      <c r="C463" s="17"/>
      <c r="D463" s="17"/>
      <c r="E463" s="17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</row>
    <row r="464" spans="1:34" ht="12.75" customHeight="1">
      <c r="A464" s="18"/>
      <c r="B464" s="17"/>
      <c r="C464" s="17"/>
      <c r="D464" s="17"/>
      <c r="E464" s="17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</row>
    <row r="465" spans="1:34" ht="12.75" customHeight="1">
      <c r="A465" s="18"/>
      <c r="B465" s="17"/>
      <c r="C465" s="17"/>
      <c r="D465" s="17"/>
      <c r="E465" s="17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</row>
    <row r="466" spans="1:34" ht="12.75" customHeight="1">
      <c r="A466" s="18"/>
      <c r="B466" s="17"/>
      <c r="C466" s="17"/>
      <c r="D466" s="17"/>
      <c r="E466" s="17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</row>
    <row r="467" spans="1:34" ht="12.75" customHeight="1">
      <c r="A467" s="18"/>
      <c r="B467" s="17"/>
      <c r="C467" s="17"/>
      <c r="D467" s="17"/>
      <c r="E467" s="17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</row>
    <row r="468" spans="1:34" ht="12.75" customHeight="1">
      <c r="A468" s="18"/>
      <c r="B468" s="17"/>
      <c r="C468" s="17"/>
      <c r="D468" s="17"/>
      <c r="E468" s="17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</row>
    <row r="469" spans="1:34" ht="12.75" customHeight="1">
      <c r="A469" s="18"/>
      <c r="B469" s="17"/>
      <c r="C469" s="17"/>
      <c r="D469" s="17"/>
      <c r="E469" s="17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</row>
    <row r="470" spans="1:34" ht="12.75" customHeight="1">
      <c r="A470" s="18"/>
      <c r="B470" s="17"/>
      <c r="C470" s="17"/>
      <c r="D470" s="17"/>
      <c r="E470" s="17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</row>
    <row r="471" spans="1:34" ht="12.75" customHeight="1">
      <c r="A471" s="18"/>
      <c r="B471" s="17"/>
      <c r="C471" s="17"/>
      <c r="D471" s="17"/>
      <c r="E471" s="17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</row>
    <row r="472" spans="1:34" ht="12.75" customHeight="1">
      <c r="A472" s="18"/>
      <c r="B472" s="17"/>
      <c r="C472" s="17"/>
      <c r="D472" s="17"/>
      <c r="E472" s="17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</row>
    <row r="473" spans="1:34" ht="12.75" customHeight="1">
      <c r="A473" s="18"/>
      <c r="B473" s="17"/>
      <c r="C473" s="17"/>
      <c r="D473" s="17"/>
      <c r="E473" s="17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</row>
    <row r="474" spans="1:34" ht="12.75" customHeight="1">
      <c r="A474" s="18"/>
      <c r="B474" s="17"/>
      <c r="C474" s="17"/>
      <c r="D474" s="17"/>
      <c r="E474" s="17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</row>
    <row r="475" spans="1:34" ht="12.75" customHeight="1">
      <c r="A475" s="18"/>
      <c r="B475" s="17"/>
      <c r="C475" s="17"/>
      <c r="D475" s="17"/>
      <c r="E475" s="17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</row>
    <row r="476" spans="1:34" ht="12.75" customHeight="1">
      <c r="A476" s="18"/>
      <c r="B476" s="17"/>
      <c r="C476" s="17"/>
      <c r="D476" s="17"/>
      <c r="E476" s="17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</row>
    <row r="477" spans="1:34" ht="12.75" customHeight="1">
      <c r="A477" s="18"/>
      <c r="B477" s="17"/>
      <c r="C477" s="17"/>
      <c r="D477" s="17"/>
      <c r="E477" s="17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</row>
    <row r="478" spans="1:34" ht="12.75" customHeight="1">
      <c r="A478" s="18"/>
      <c r="B478" s="17"/>
      <c r="C478" s="17"/>
      <c r="D478" s="17"/>
      <c r="E478" s="17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</row>
    <row r="479" spans="1:34" ht="12.75" customHeight="1">
      <c r="A479" s="18"/>
      <c r="B479" s="17"/>
      <c r="C479" s="17"/>
      <c r="D479" s="17"/>
      <c r="E479" s="17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</row>
    <row r="480" spans="1:34" ht="12.75" customHeight="1">
      <c r="A480" s="18"/>
      <c r="B480" s="17"/>
      <c r="C480" s="17"/>
      <c r="D480" s="17"/>
      <c r="E480" s="17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</row>
    <row r="481" spans="1:34" ht="12.75" customHeight="1">
      <c r="A481" s="18"/>
      <c r="B481" s="17"/>
      <c r="C481" s="17"/>
      <c r="D481" s="17"/>
      <c r="E481" s="17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</row>
    <row r="482" spans="1:34" ht="12.75" customHeight="1">
      <c r="A482" s="18"/>
      <c r="B482" s="17"/>
      <c r="C482" s="17"/>
      <c r="D482" s="17"/>
      <c r="E482" s="17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</row>
    <row r="483" spans="1:34" ht="12.75" customHeight="1">
      <c r="A483" s="18"/>
      <c r="B483" s="17"/>
      <c r="C483" s="17"/>
      <c r="D483" s="17"/>
      <c r="E483" s="17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</row>
    <row r="484" spans="1:34" ht="12.75" customHeight="1">
      <c r="A484" s="18"/>
      <c r="B484" s="17"/>
      <c r="C484" s="17"/>
      <c r="D484" s="17"/>
      <c r="E484" s="17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</row>
    <row r="485" spans="1:34" ht="12.75" customHeight="1">
      <c r="A485" s="18"/>
      <c r="B485" s="17"/>
      <c r="C485" s="17"/>
      <c r="D485" s="17"/>
      <c r="E485" s="17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</row>
    <row r="486" spans="1:34" ht="12.75" customHeight="1">
      <c r="A486" s="18"/>
      <c r="B486" s="17"/>
      <c r="C486" s="17"/>
      <c r="D486" s="17"/>
      <c r="E486" s="17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</row>
    <row r="487" spans="1:34" ht="12.75" customHeight="1">
      <c r="A487" s="18"/>
      <c r="B487" s="17"/>
      <c r="C487" s="17"/>
      <c r="D487" s="17"/>
      <c r="E487" s="17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</row>
    <row r="488" spans="1:34" ht="12.75" customHeight="1">
      <c r="A488" s="18"/>
      <c r="B488" s="17"/>
      <c r="C488" s="17"/>
      <c r="D488" s="17"/>
      <c r="E488" s="17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</row>
    <row r="489" spans="1:34" ht="12.75" customHeight="1">
      <c r="A489" s="18"/>
      <c r="B489" s="17"/>
      <c r="C489" s="17"/>
      <c r="D489" s="17"/>
      <c r="E489" s="17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</row>
    <row r="490" spans="1:34" ht="12.75" customHeight="1">
      <c r="A490" s="18"/>
      <c r="B490" s="17"/>
      <c r="C490" s="17"/>
      <c r="D490" s="17"/>
      <c r="E490" s="17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</row>
    <row r="491" spans="1:34" ht="12.75" customHeight="1">
      <c r="A491" s="18"/>
      <c r="B491" s="17"/>
      <c r="C491" s="17"/>
      <c r="D491" s="17"/>
      <c r="E491" s="17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</row>
    <row r="492" spans="1:34" ht="12.75" customHeight="1">
      <c r="A492" s="18"/>
      <c r="B492" s="17"/>
      <c r="C492" s="17"/>
      <c r="D492" s="17"/>
      <c r="E492" s="17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</row>
    <row r="493" spans="1:34" ht="12.75" customHeight="1">
      <c r="A493" s="18"/>
      <c r="B493" s="17"/>
      <c r="C493" s="17"/>
      <c r="D493" s="17"/>
      <c r="E493" s="17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</row>
    <row r="494" spans="1:34" ht="12.75" customHeight="1">
      <c r="A494" s="18"/>
      <c r="B494" s="17"/>
      <c r="C494" s="17"/>
      <c r="D494" s="17"/>
      <c r="E494" s="17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</row>
    <row r="495" spans="1:34" ht="12.75" customHeight="1">
      <c r="A495" s="18"/>
      <c r="B495" s="17"/>
      <c r="C495" s="17"/>
      <c r="D495" s="17"/>
      <c r="E495" s="17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</row>
    <row r="496" spans="1:34" ht="12.75" customHeight="1">
      <c r="A496" s="18"/>
      <c r="B496" s="17"/>
      <c r="C496" s="17"/>
      <c r="D496" s="17"/>
      <c r="E496" s="17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</row>
    <row r="497" spans="1:34" ht="12.75" customHeight="1">
      <c r="A497" s="18"/>
      <c r="B497" s="17"/>
      <c r="C497" s="17"/>
      <c r="D497" s="17"/>
      <c r="E497" s="17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</row>
    <row r="498" spans="1:34" ht="12.75" customHeight="1">
      <c r="A498" s="18"/>
      <c r="B498" s="17"/>
      <c r="C498" s="17"/>
      <c r="D498" s="17"/>
      <c r="E498" s="17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</row>
    <row r="499" spans="1:34" ht="12.75" customHeight="1">
      <c r="A499" s="18"/>
      <c r="B499" s="17"/>
      <c r="C499" s="17"/>
      <c r="D499" s="17"/>
      <c r="E499" s="17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</row>
    <row r="500" spans="1:34" ht="12.75" customHeight="1">
      <c r="A500" s="18"/>
      <c r="B500" s="17"/>
      <c r="C500" s="17"/>
      <c r="D500" s="17"/>
      <c r="E500" s="17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</row>
    <row r="501" spans="1:34" ht="12.75" customHeight="1">
      <c r="A501" s="18"/>
      <c r="B501" s="17"/>
      <c r="C501" s="17"/>
      <c r="D501" s="17"/>
      <c r="E501" s="17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</row>
    <row r="502" spans="1:34" ht="12.75" customHeight="1">
      <c r="A502" s="18"/>
      <c r="B502" s="17"/>
      <c r="C502" s="17"/>
      <c r="D502" s="17"/>
      <c r="E502" s="17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</row>
    <row r="503" spans="1:34" ht="12.75" customHeight="1">
      <c r="A503" s="18"/>
      <c r="B503" s="17"/>
      <c r="C503" s="17"/>
      <c r="D503" s="17"/>
      <c r="E503" s="17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</row>
    <row r="504" spans="1:34" ht="12.75" customHeight="1">
      <c r="A504" s="18"/>
      <c r="B504" s="17"/>
      <c r="C504" s="17"/>
      <c r="D504" s="17"/>
      <c r="E504" s="17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</row>
    <row r="505" spans="1:34" ht="12.75" customHeight="1">
      <c r="A505" s="18"/>
      <c r="B505" s="17"/>
      <c r="C505" s="17"/>
      <c r="D505" s="17"/>
      <c r="E505" s="17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</row>
    <row r="506" spans="1:34" ht="12.75" customHeight="1">
      <c r="A506" s="18"/>
      <c r="B506" s="17"/>
      <c r="C506" s="17"/>
      <c r="D506" s="17"/>
      <c r="E506" s="17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</row>
    <row r="507" spans="1:34" ht="12.75" customHeight="1">
      <c r="A507" s="18"/>
      <c r="B507" s="17"/>
      <c r="C507" s="17"/>
      <c r="D507" s="17"/>
      <c r="E507" s="17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</row>
    <row r="508" spans="1:34" ht="12.75" customHeight="1">
      <c r="A508" s="18"/>
      <c r="B508" s="17"/>
      <c r="C508" s="17"/>
      <c r="D508" s="17"/>
      <c r="E508" s="17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</row>
    <row r="509" spans="1:34" ht="12.75" customHeight="1">
      <c r="A509" s="18"/>
      <c r="B509" s="17"/>
      <c r="C509" s="17"/>
      <c r="D509" s="17"/>
      <c r="E509" s="17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</row>
    <row r="510" spans="1:34" ht="12.75" customHeight="1">
      <c r="A510" s="18"/>
      <c r="B510" s="17"/>
      <c r="C510" s="17"/>
      <c r="D510" s="17"/>
      <c r="E510" s="17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</row>
    <row r="511" spans="1:34" ht="12.75" customHeight="1">
      <c r="A511" s="18"/>
      <c r="B511" s="17"/>
      <c r="C511" s="17"/>
      <c r="D511" s="17"/>
      <c r="E511" s="17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</row>
    <row r="512" spans="1:34" ht="12.75" customHeight="1">
      <c r="A512" s="18"/>
      <c r="B512" s="17"/>
      <c r="C512" s="17"/>
      <c r="D512" s="17"/>
      <c r="E512" s="17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</row>
    <row r="513" spans="1:34" ht="12.75" customHeight="1">
      <c r="A513" s="18"/>
      <c r="B513" s="17"/>
      <c r="C513" s="17"/>
      <c r="D513" s="17"/>
      <c r="E513" s="17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</row>
    <row r="514" spans="1:34" ht="12.75" customHeight="1">
      <c r="A514" s="18"/>
      <c r="B514" s="17"/>
      <c r="C514" s="17"/>
      <c r="D514" s="17"/>
      <c r="E514" s="17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</row>
    <row r="515" spans="1:34" ht="12.75" customHeight="1">
      <c r="A515" s="18"/>
      <c r="B515" s="17"/>
      <c r="C515" s="17"/>
      <c r="D515" s="17"/>
      <c r="E515" s="17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</row>
    <row r="516" spans="1:34" ht="12.75" customHeight="1">
      <c r="A516" s="18"/>
      <c r="B516" s="17"/>
      <c r="C516" s="17"/>
      <c r="D516" s="17"/>
      <c r="E516" s="17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</row>
    <row r="517" spans="1:34" ht="12.75" customHeight="1">
      <c r="A517" s="18"/>
      <c r="B517" s="17"/>
      <c r="C517" s="17"/>
      <c r="D517" s="17"/>
      <c r="E517" s="17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</row>
    <row r="518" spans="1:34" ht="12.75" customHeight="1">
      <c r="A518" s="18"/>
      <c r="B518" s="17"/>
      <c r="C518" s="17"/>
      <c r="D518" s="17"/>
      <c r="E518" s="17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</row>
    <row r="519" spans="1:34" ht="12.75" customHeight="1">
      <c r="A519" s="18"/>
      <c r="B519" s="17"/>
      <c r="C519" s="17"/>
      <c r="D519" s="17"/>
      <c r="E519" s="17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</row>
    <row r="520" spans="1:34" ht="12.75" customHeight="1">
      <c r="A520" s="18"/>
      <c r="B520" s="17"/>
      <c r="C520" s="17"/>
      <c r="D520" s="17"/>
      <c r="E520" s="17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</row>
    <row r="521" spans="1:34" ht="12.75" customHeight="1">
      <c r="A521" s="18"/>
      <c r="B521" s="17"/>
      <c r="C521" s="17"/>
      <c r="D521" s="17"/>
      <c r="E521" s="17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</row>
    <row r="522" spans="1:34" ht="12.75" customHeight="1">
      <c r="A522" s="18"/>
      <c r="B522" s="17"/>
      <c r="C522" s="17"/>
      <c r="D522" s="17"/>
      <c r="E522" s="17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</row>
    <row r="523" spans="1:34" ht="12.75" customHeight="1">
      <c r="A523" s="18"/>
      <c r="B523" s="17"/>
      <c r="C523" s="17"/>
      <c r="D523" s="17"/>
      <c r="E523" s="17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</row>
    <row r="524" spans="1:34" ht="12.75" customHeight="1">
      <c r="A524" s="18"/>
      <c r="B524" s="17"/>
      <c r="C524" s="17"/>
      <c r="D524" s="17"/>
      <c r="E524" s="17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</row>
    <row r="525" spans="1:34" ht="12.75" customHeight="1">
      <c r="A525" s="18"/>
      <c r="B525" s="17"/>
      <c r="C525" s="17"/>
      <c r="D525" s="17"/>
      <c r="E525" s="17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</row>
    <row r="526" spans="1:34" ht="12.75" customHeight="1">
      <c r="A526" s="18"/>
      <c r="B526" s="17"/>
      <c r="C526" s="17"/>
      <c r="D526" s="17"/>
      <c r="E526" s="17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</row>
    <row r="527" spans="1:34" ht="12.75" customHeight="1">
      <c r="A527" s="18"/>
      <c r="B527" s="17"/>
      <c r="C527" s="17"/>
      <c r="D527" s="17"/>
      <c r="E527" s="17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</row>
    <row r="528" spans="1:34" ht="12.75" customHeight="1">
      <c r="A528" s="18"/>
      <c r="B528" s="17"/>
      <c r="C528" s="17"/>
      <c r="D528" s="17"/>
      <c r="E528" s="17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</row>
    <row r="529" spans="1:34" ht="12.75" customHeight="1">
      <c r="A529" s="18"/>
      <c r="B529" s="17"/>
      <c r="C529" s="17"/>
      <c r="D529" s="17"/>
      <c r="E529" s="17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</row>
    <row r="530" spans="1:34" ht="12.75" customHeight="1">
      <c r="A530" s="18"/>
      <c r="B530" s="17"/>
      <c r="C530" s="17"/>
      <c r="D530" s="17"/>
      <c r="E530" s="17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</row>
    <row r="531" spans="1:34" ht="12.75" customHeight="1">
      <c r="A531" s="18"/>
      <c r="B531" s="17"/>
      <c r="C531" s="17"/>
      <c r="D531" s="17"/>
      <c r="E531" s="17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</row>
    <row r="532" spans="1:34" ht="12.75" customHeight="1">
      <c r="A532" s="18"/>
      <c r="B532" s="17"/>
      <c r="C532" s="17"/>
      <c r="D532" s="17"/>
      <c r="E532" s="17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</row>
    <row r="533" spans="1:34" ht="12.75" customHeight="1">
      <c r="A533" s="18"/>
      <c r="B533" s="17"/>
      <c r="C533" s="17"/>
      <c r="D533" s="17"/>
      <c r="E533" s="17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</row>
    <row r="534" spans="1:34" ht="12.75" customHeight="1">
      <c r="A534" s="18"/>
      <c r="B534" s="17"/>
      <c r="C534" s="17"/>
      <c r="D534" s="17"/>
      <c r="E534" s="17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</row>
    <row r="535" spans="1:34" ht="12.75" customHeight="1">
      <c r="A535" s="18"/>
      <c r="B535" s="17"/>
      <c r="C535" s="17"/>
      <c r="D535" s="17"/>
      <c r="E535" s="17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</row>
    <row r="536" spans="1:34" ht="12.75" customHeight="1">
      <c r="A536" s="18"/>
      <c r="B536" s="17"/>
      <c r="C536" s="17"/>
      <c r="D536" s="17"/>
      <c r="E536" s="17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</row>
    <row r="537" spans="1:34" ht="12.75" customHeight="1">
      <c r="A537" s="18"/>
      <c r="B537" s="17"/>
      <c r="C537" s="17"/>
      <c r="D537" s="17"/>
      <c r="E537" s="17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</row>
    <row r="538" spans="1:34" ht="12.75" customHeight="1">
      <c r="A538" s="18"/>
      <c r="B538" s="17"/>
      <c r="C538" s="17"/>
      <c r="D538" s="17"/>
      <c r="E538" s="17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</row>
    <row r="539" spans="1:34" ht="12.75" customHeight="1">
      <c r="A539" s="18"/>
      <c r="B539" s="17"/>
      <c r="C539" s="17"/>
      <c r="D539" s="17"/>
      <c r="E539" s="17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</row>
    <row r="540" spans="1:34" ht="12.75" customHeight="1">
      <c r="A540" s="18"/>
      <c r="B540" s="17"/>
      <c r="C540" s="17"/>
      <c r="D540" s="17"/>
      <c r="E540" s="17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</row>
    <row r="541" spans="1:34" ht="12.75" customHeight="1">
      <c r="A541" s="18"/>
      <c r="B541" s="17"/>
      <c r="C541" s="17"/>
      <c r="D541" s="17"/>
      <c r="E541" s="17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</row>
    <row r="542" spans="1:34" ht="12.75" customHeight="1">
      <c r="A542" s="18"/>
      <c r="B542" s="17"/>
      <c r="C542" s="17"/>
      <c r="D542" s="17"/>
      <c r="E542" s="17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</row>
    <row r="543" spans="1:34" ht="12.75" customHeight="1">
      <c r="A543" s="18"/>
      <c r="B543" s="17"/>
      <c r="C543" s="17"/>
      <c r="D543" s="17"/>
      <c r="E543" s="17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</row>
    <row r="544" spans="1:34" ht="12.75" customHeight="1">
      <c r="A544" s="18"/>
      <c r="B544" s="17"/>
      <c r="C544" s="17"/>
      <c r="D544" s="17"/>
      <c r="E544" s="17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</row>
    <row r="545" spans="1:34" ht="12.75" customHeight="1">
      <c r="A545" s="18"/>
      <c r="B545" s="17"/>
      <c r="C545" s="17"/>
      <c r="D545" s="17"/>
      <c r="E545" s="17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</row>
    <row r="546" spans="1:34" ht="12.75" customHeight="1">
      <c r="A546" s="18"/>
      <c r="B546" s="17"/>
      <c r="C546" s="17"/>
      <c r="D546" s="17"/>
      <c r="E546" s="17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</row>
    <row r="547" spans="1:34" ht="12.75" customHeight="1">
      <c r="A547" s="18"/>
      <c r="B547" s="17"/>
      <c r="C547" s="17"/>
      <c r="D547" s="17"/>
      <c r="E547" s="17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</row>
    <row r="548" spans="1:34" ht="12.75" customHeight="1">
      <c r="A548" s="18"/>
      <c r="B548" s="17"/>
      <c r="C548" s="17"/>
      <c r="D548" s="17"/>
      <c r="E548" s="17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</row>
    <row r="549" spans="1:34" ht="12.75" customHeight="1">
      <c r="A549" s="18"/>
      <c r="B549" s="17"/>
      <c r="C549" s="17"/>
      <c r="D549" s="17"/>
      <c r="E549" s="17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</row>
    <row r="550" spans="1:34" ht="12.75" customHeight="1">
      <c r="A550" s="18"/>
      <c r="B550" s="17"/>
      <c r="C550" s="17"/>
      <c r="D550" s="17"/>
      <c r="E550" s="17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</row>
    <row r="551" spans="1:34" ht="12.75" customHeight="1">
      <c r="A551" s="18"/>
      <c r="B551" s="17"/>
      <c r="C551" s="17"/>
      <c r="D551" s="17"/>
      <c r="E551" s="17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</row>
    <row r="552" spans="1:34" ht="12.75" customHeight="1">
      <c r="A552" s="18"/>
      <c r="B552" s="17"/>
      <c r="C552" s="17"/>
      <c r="D552" s="17"/>
      <c r="E552" s="17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</row>
    <row r="553" spans="1:34" ht="12.75" customHeight="1">
      <c r="A553" s="18"/>
      <c r="B553" s="17"/>
      <c r="C553" s="17"/>
      <c r="D553" s="17"/>
      <c r="E553" s="17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</row>
    <row r="554" spans="1:34" ht="12.75" customHeight="1">
      <c r="A554" s="18"/>
      <c r="B554" s="17"/>
      <c r="C554" s="17"/>
      <c r="D554" s="17"/>
      <c r="E554" s="17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</row>
    <row r="555" spans="1:34" ht="12.75" customHeight="1">
      <c r="A555" s="18"/>
      <c r="B555" s="17"/>
      <c r="C555" s="17"/>
      <c r="D555" s="17"/>
      <c r="E555" s="17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</row>
    <row r="556" spans="1:34" ht="12.75" customHeight="1">
      <c r="A556" s="18"/>
      <c r="B556" s="17"/>
      <c r="C556" s="17"/>
      <c r="D556" s="17"/>
      <c r="E556" s="17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</row>
    <row r="557" spans="1:34" ht="12.75" customHeight="1">
      <c r="A557" s="18"/>
      <c r="B557" s="17"/>
      <c r="C557" s="17"/>
      <c r="D557" s="17"/>
      <c r="E557" s="17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</row>
    <row r="558" spans="1:34" ht="12.75" customHeight="1">
      <c r="A558" s="18"/>
      <c r="B558" s="17"/>
      <c r="C558" s="17"/>
      <c r="D558" s="17"/>
      <c r="E558" s="17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</row>
    <row r="559" spans="1:34" ht="12.75" customHeight="1">
      <c r="A559" s="18"/>
      <c r="B559" s="17"/>
      <c r="C559" s="17"/>
      <c r="D559" s="17"/>
      <c r="E559" s="17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</row>
    <row r="560" spans="1:34" ht="12.75" customHeight="1">
      <c r="A560" s="18"/>
      <c r="B560" s="17"/>
      <c r="C560" s="17"/>
      <c r="D560" s="17"/>
      <c r="E560" s="17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</row>
    <row r="561" spans="1:34" ht="12.75" customHeight="1">
      <c r="A561" s="18"/>
      <c r="B561" s="17"/>
      <c r="C561" s="17"/>
      <c r="D561" s="17"/>
      <c r="E561" s="17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</row>
    <row r="562" spans="1:34" ht="12.75" customHeight="1">
      <c r="A562" s="18"/>
      <c r="B562" s="17"/>
      <c r="C562" s="17"/>
      <c r="D562" s="17"/>
      <c r="E562" s="17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</row>
    <row r="563" spans="1:34" ht="12.75" customHeight="1">
      <c r="A563" s="18"/>
      <c r="B563" s="17"/>
      <c r="C563" s="17"/>
      <c r="D563" s="17"/>
      <c r="E563" s="17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</row>
    <row r="564" spans="1:34" ht="12.75" customHeight="1">
      <c r="A564" s="18"/>
      <c r="B564" s="17"/>
      <c r="C564" s="17"/>
      <c r="D564" s="17"/>
      <c r="E564" s="17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</row>
    <row r="565" spans="1:34" ht="12.75" customHeight="1">
      <c r="A565" s="18"/>
      <c r="B565" s="17"/>
      <c r="C565" s="17"/>
      <c r="D565" s="17"/>
      <c r="E565" s="17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</row>
    <row r="566" spans="1:34" ht="12.75" customHeight="1">
      <c r="A566" s="18"/>
      <c r="B566" s="17"/>
      <c r="C566" s="17"/>
      <c r="D566" s="17"/>
      <c r="E566" s="17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</row>
    <row r="567" spans="1:34" ht="12.75" customHeight="1">
      <c r="A567" s="18"/>
      <c r="B567" s="17"/>
      <c r="C567" s="17"/>
      <c r="D567" s="17"/>
      <c r="E567" s="17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</row>
    <row r="568" spans="1:34" ht="12.75" customHeight="1">
      <c r="A568" s="18"/>
      <c r="B568" s="17"/>
      <c r="C568" s="17"/>
      <c r="D568" s="17"/>
      <c r="E568" s="17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</row>
    <row r="569" spans="1:34" ht="12.75" customHeight="1">
      <c r="A569" s="18"/>
      <c r="B569" s="17"/>
      <c r="C569" s="17"/>
      <c r="D569" s="17"/>
      <c r="E569" s="17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</row>
    <row r="570" spans="1:34" ht="12.75" customHeight="1">
      <c r="A570" s="18"/>
      <c r="B570" s="17"/>
      <c r="C570" s="17"/>
      <c r="D570" s="17"/>
      <c r="E570" s="17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</row>
    <row r="571" spans="1:34" ht="12.75" customHeight="1">
      <c r="A571" s="18"/>
      <c r="B571" s="17"/>
      <c r="C571" s="17"/>
      <c r="D571" s="17"/>
      <c r="E571" s="17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</row>
    <row r="572" spans="1:34" ht="12.75" customHeight="1">
      <c r="A572" s="18"/>
      <c r="B572" s="17"/>
      <c r="C572" s="17"/>
      <c r="D572" s="17"/>
      <c r="E572" s="17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</row>
    <row r="573" spans="1:34" ht="12.75" customHeight="1">
      <c r="A573" s="18"/>
      <c r="B573" s="17"/>
      <c r="C573" s="17"/>
      <c r="D573" s="17"/>
      <c r="E573" s="17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</row>
    <row r="574" spans="1:34" ht="12.75" customHeight="1">
      <c r="A574" s="18"/>
      <c r="B574" s="17"/>
      <c r="C574" s="17"/>
      <c r="D574" s="17"/>
      <c r="E574" s="17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</row>
    <row r="575" spans="1:34" ht="12.75" customHeight="1">
      <c r="A575" s="18"/>
      <c r="B575" s="17"/>
      <c r="C575" s="17"/>
      <c r="D575" s="17"/>
      <c r="E575" s="17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</row>
    <row r="576" spans="1:34" ht="12.75" customHeight="1">
      <c r="A576" s="18"/>
      <c r="B576" s="17"/>
      <c r="C576" s="17"/>
      <c r="D576" s="17"/>
      <c r="E576" s="17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</row>
    <row r="577" spans="1:34" ht="12.75" customHeight="1">
      <c r="A577" s="18"/>
      <c r="B577" s="17"/>
      <c r="C577" s="17"/>
      <c r="D577" s="17"/>
      <c r="E577" s="17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</row>
    <row r="578" spans="1:34" ht="12.75" customHeight="1">
      <c r="A578" s="18"/>
      <c r="B578" s="17"/>
      <c r="C578" s="17"/>
      <c r="D578" s="17"/>
      <c r="E578" s="17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</row>
    <row r="579" spans="1:34" ht="12.75" customHeight="1">
      <c r="A579" s="18"/>
      <c r="B579" s="17"/>
      <c r="C579" s="17"/>
      <c r="D579" s="17"/>
      <c r="E579" s="17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</row>
    <row r="580" spans="1:34" ht="12.75" customHeight="1">
      <c r="A580" s="18"/>
      <c r="B580" s="17"/>
      <c r="C580" s="17"/>
      <c r="D580" s="17"/>
      <c r="E580" s="17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</row>
    <row r="581" spans="1:34" ht="12.75" customHeight="1">
      <c r="A581" s="18"/>
      <c r="B581" s="17"/>
      <c r="C581" s="17"/>
      <c r="D581" s="17"/>
      <c r="E581" s="17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</row>
    <row r="582" spans="1:34" ht="12.75" customHeight="1">
      <c r="A582" s="18"/>
      <c r="B582" s="17"/>
      <c r="C582" s="17"/>
      <c r="D582" s="17"/>
      <c r="E582" s="17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</row>
    <row r="583" spans="1:34" ht="12.75" customHeight="1">
      <c r="A583" s="18"/>
      <c r="B583" s="17"/>
      <c r="C583" s="17"/>
      <c r="D583" s="17"/>
      <c r="E583" s="17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</row>
    <row r="584" spans="1:34" ht="12.75" customHeight="1">
      <c r="A584" s="18"/>
      <c r="B584" s="17"/>
      <c r="C584" s="17"/>
      <c r="D584" s="17"/>
      <c r="E584" s="17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</row>
    <row r="585" spans="1:34" ht="12.75" customHeight="1">
      <c r="A585" s="18"/>
      <c r="B585" s="17"/>
      <c r="C585" s="17"/>
      <c r="D585" s="17"/>
      <c r="E585" s="17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</row>
    <row r="586" spans="1:34" ht="12.75" customHeight="1">
      <c r="A586" s="18"/>
      <c r="B586" s="17"/>
      <c r="C586" s="17"/>
      <c r="D586" s="17"/>
      <c r="E586" s="17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</row>
    <row r="587" spans="1:34" ht="12.75" customHeight="1">
      <c r="A587" s="18"/>
      <c r="B587" s="17"/>
      <c r="C587" s="17"/>
      <c r="D587" s="17"/>
      <c r="E587" s="17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</row>
    <row r="588" spans="1:34" ht="12.75" customHeight="1">
      <c r="A588" s="18"/>
      <c r="B588" s="17"/>
      <c r="C588" s="17"/>
      <c r="D588" s="17"/>
      <c r="E588" s="17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</row>
    <row r="589" spans="1:34" ht="12.75" customHeight="1">
      <c r="A589" s="18"/>
      <c r="B589" s="17"/>
      <c r="C589" s="17"/>
      <c r="D589" s="17"/>
      <c r="E589" s="17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</row>
    <row r="590" spans="1:34" ht="12.75" customHeight="1">
      <c r="A590" s="18"/>
      <c r="B590" s="17"/>
      <c r="C590" s="17"/>
      <c r="D590" s="17"/>
      <c r="E590" s="17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</row>
    <row r="591" spans="1:34" ht="12.75" customHeight="1">
      <c r="A591" s="18"/>
      <c r="B591" s="17"/>
      <c r="C591" s="17"/>
      <c r="D591" s="17"/>
      <c r="E591" s="17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</row>
    <row r="592" spans="1:34" ht="12.75" customHeight="1">
      <c r="A592" s="18"/>
      <c r="B592" s="17"/>
      <c r="C592" s="17"/>
      <c r="D592" s="17"/>
      <c r="E592" s="17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</row>
    <row r="593" spans="1:34" ht="12.75" customHeight="1">
      <c r="A593" s="18"/>
      <c r="B593" s="17"/>
      <c r="C593" s="17"/>
      <c r="D593" s="17"/>
      <c r="E593" s="17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</row>
    <row r="594" spans="1:34" ht="12.75" customHeight="1">
      <c r="A594" s="18"/>
      <c r="B594" s="17"/>
      <c r="C594" s="17"/>
      <c r="D594" s="17"/>
      <c r="E594" s="17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</row>
    <row r="595" spans="1:34" ht="12.75" customHeight="1">
      <c r="A595" s="18"/>
      <c r="B595" s="17"/>
      <c r="C595" s="17"/>
      <c r="D595" s="17"/>
      <c r="E595" s="17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</row>
    <row r="596" spans="1:34" ht="12.75" customHeight="1">
      <c r="A596" s="18"/>
      <c r="B596" s="17"/>
      <c r="C596" s="17"/>
      <c r="D596" s="17"/>
      <c r="E596" s="17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</row>
    <row r="597" spans="1:34" ht="12.75" customHeight="1">
      <c r="A597" s="18"/>
      <c r="B597" s="17"/>
      <c r="C597" s="17"/>
      <c r="D597" s="17"/>
      <c r="E597" s="17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</row>
    <row r="598" spans="1:34" ht="12.75" customHeight="1">
      <c r="A598" s="18"/>
      <c r="B598" s="17"/>
      <c r="C598" s="17"/>
      <c r="D598" s="17"/>
      <c r="E598" s="17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</row>
    <row r="599" spans="1:34" ht="12.75" customHeight="1">
      <c r="A599" s="18"/>
      <c r="B599" s="17"/>
      <c r="C599" s="17"/>
      <c r="D599" s="17"/>
      <c r="E599" s="17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</row>
    <row r="600" spans="1:34" ht="12.75" customHeight="1">
      <c r="A600" s="18"/>
      <c r="B600" s="17"/>
      <c r="C600" s="17"/>
      <c r="D600" s="17"/>
      <c r="E600" s="17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</row>
    <row r="601" spans="1:34" ht="12.75" customHeight="1">
      <c r="A601" s="18"/>
      <c r="B601" s="17"/>
      <c r="C601" s="17"/>
      <c r="D601" s="17"/>
      <c r="E601" s="17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</row>
    <row r="602" spans="1:34" ht="12.75" customHeight="1">
      <c r="A602" s="18"/>
      <c r="B602" s="17"/>
      <c r="C602" s="17"/>
      <c r="D602" s="17"/>
      <c r="E602" s="17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</row>
    <row r="603" spans="1:34" ht="12.75" customHeight="1">
      <c r="A603" s="18"/>
      <c r="B603" s="17"/>
      <c r="C603" s="17"/>
      <c r="D603" s="17"/>
      <c r="E603" s="17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</row>
    <row r="604" spans="1:34" ht="12.75" customHeight="1">
      <c r="A604" s="18"/>
      <c r="B604" s="17"/>
      <c r="C604" s="17"/>
      <c r="D604" s="17"/>
      <c r="E604" s="17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</row>
    <row r="605" spans="1:34" ht="12.75" customHeight="1">
      <c r="A605" s="18"/>
      <c r="B605" s="17"/>
      <c r="C605" s="17"/>
      <c r="D605" s="17"/>
      <c r="E605" s="17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</row>
    <row r="606" spans="1:34" ht="12.75" customHeight="1">
      <c r="A606" s="18"/>
      <c r="B606" s="17"/>
      <c r="C606" s="17"/>
      <c r="D606" s="17"/>
      <c r="E606" s="17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</row>
    <row r="607" spans="1:34" ht="12.75" customHeight="1">
      <c r="A607" s="18"/>
      <c r="B607" s="17"/>
      <c r="C607" s="17"/>
      <c r="D607" s="17"/>
      <c r="E607" s="17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</row>
    <row r="608" spans="1:34" ht="12.75" customHeight="1">
      <c r="A608" s="18"/>
      <c r="B608" s="17"/>
      <c r="C608" s="17"/>
      <c r="D608" s="17"/>
      <c r="E608" s="17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</row>
    <row r="609" spans="1:34" ht="12.75" customHeight="1">
      <c r="A609" s="18"/>
      <c r="B609" s="17"/>
      <c r="C609" s="17"/>
      <c r="D609" s="17"/>
      <c r="E609" s="17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</row>
    <row r="610" spans="1:34" ht="12.75" customHeight="1">
      <c r="A610" s="18"/>
      <c r="B610" s="17"/>
      <c r="C610" s="17"/>
      <c r="D610" s="17"/>
      <c r="E610" s="17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</row>
    <row r="611" spans="1:34" ht="12.75" customHeight="1">
      <c r="A611" s="18"/>
      <c r="B611" s="17"/>
      <c r="C611" s="17"/>
      <c r="D611" s="17"/>
      <c r="E611" s="17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</row>
    <row r="612" spans="1:34" ht="12.75" customHeight="1">
      <c r="A612" s="18"/>
      <c r="B612" s="17"/>
      <c r="C612" s="17"/>
      <c r="D612" s="17"/>
      <c r="E612" s="17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</row>
    <row r="613" spans="1:34" ht="12.75" customHeight="1">
      <c r="A613" s="18"/>
      <c r="B613" s="17"/>
      <c r="C613" s="17"/>
      <c r="D613" s="17"/>
      <c r="E613" s="17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</row>
    <row r="614" spans="1:34" ht="12.75" customHeight="1">
      <c r="A614" s="18"/>
      <c r="B614" s="17"/>
      <c r="C614" s="17"/>
      <c r="D614" s="17"/>
      <c r="E614" s="17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</row>
    <row r="615" spans="1:34" ht="12.75" customHeight="1">
      <c r="A615" s="18"/>
      <c r="B615" s="17"/>
      <c r="C615" s="17"/>
      <c r="D615" s="17"/>
      <c r="E615" s="17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</row>
    <row r="616" spans="1:34" ht="12.75" customHeight="1">
      <c r="A616" s="18"/>
      <c r="B616" s="17"/>
      <c r="C616" s="17"/>
      <c r="D616" s="17"/>
      <c r="E616" s="17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</row>
    <row r="617" spans="1:34" ht="12.75" customHeight="1">
      <c r="A617" s="18"/>
      <c r="B617" s="17"/>
      <c r="C617" s="17"/>
      <c r="D617" s="17"/>
      <c r="E617" s="17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</row>
    <row r="618" spans="1:34" ht="12.75" customHeight="1">
      <c r="A618" s="18"/>
      <c r="B618" s="17"/>
      <c r="C618" s="17"/>
      <c r="D618" s="17"/>
      <c r="E618" s="17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</row>
    <row r="619" spans="1:34" ht="12.75" customHeight="1">
      <c r="A619" s="18"/>
      <c r="B619" s="17"/>
      <c r="C619" s="17"/>
      <c r="D619" s="17"/>
      <c r="E619" s="17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</row>
    <row r="620" spans="1:34" ht="12.75" customHeight="1">
      <c r="A620" s="18"/>
      <c r="B620" s="17"/>
      <c r="C620" s="17"/>
      <c r="D620" s="17"/>
      <c r="E620" s="17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</row>
    <row r="621" spans="1:34" ht="12.75" customHeight="1">
      <c r="A621" s="18"/>
      <c r="B621" s="17"/>
      <c r="C621" s="17"/>
      <c r="D621" s="17"/>
      <c r="E621" s="17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</row>
    <row r="622" spans="1:34" ht="12.75" customHeight="1">
      <c r="A622" s="18"/>
      <c r="B622" s="17"/>
      <c r="C622" s="17"/>
      <c r="D622" s="17"/>
      <c r="E622" s="17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</row>
    <row r="623" spans="1:34" ht="12.75" customHeight="1">
      <c r="A623" s="18"/>
      <c r="B623" s="17"/>
      <c r="C623" s="17"/>
      <c r="D623" s="17"/>
      <c r="E623" s="17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</row>
    <row r="624" spans="1:34" ht="12.75" customHeight="1">
      <c r="A624" s="18"/>
      <c r="B624" s="17"/>
      <c r="C624" s="17"/>
      <c r="D624" s="17"/>
      <c r="E624" s="17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</row>
    <row r="625" spans="1:34" ht="12.75" customHeight="1">
      <c r="A625" s="18"/>
      <c r="B625" s="17"/>
      <c r="C625" s="17"/>
      <c r="D625" s="17"/>
      <c r="E625" s="17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</row>
    <row r="626" spans="1:34" ht="12.75" customHeight="1">
      <c r="A626" s="18"/>
      <c r="B626" s="17"/>
      <c r="C626" s="17"/>
      <c r="D626" s="17"/>
      <c r="E626" s="17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</row>
    <row r="627" spans="1:34" ht="12.75" customHeight="1">
      <c r="A627" s="18"/>
      <c r="B627" s="17"/>
      <c r="C627" s="17"/>
      <c r="D627" s="17"/>
      <c r="E627" s="17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</row>
    <row r="628" spans="1:34" ht="12.75" customHeight="1">
      <c r="A628" s="18"/>
      <c r="B628" s="17"/>
      <c r="C628" s="17"/>
      <c r="D628" s="17"/>
      <c r="E628" s="17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</row>
    <row r="629" spans="1:34" ht="12.75" customHeight="1">
      <c r="A629" s="18"/>
      <c r="B629" s="17"/>
      <c r="C629" s="17"/>
      <c r="D629" s="17"/>
      <c r="E629" s="17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</row>
    <row r="630" spans="1:34" ht="12.75" customHeight="1">
      <c r="A630" s="18"/>
      <c r="B630" s="17"/>
      <c r="C630" s="17"/>
      <c r="D630" s="17"/>
      <c r="E630" s="17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</row>
    <row r="631" spans="1:34" ht="12.75" customHeight="1">
      <c r="A631" s="18"/>
      <c r="B631" s="17"/>
      <c r="C631" s="17"/>
      <c r="D631" s="17"/>
      <c r="E631" s="17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</row>
    <row r="632" spans="1:34" ht="12.75" customHeight="1">
      <c r="A632" s="18"/>
      <c r="B632" s="17"/>
      <c r="C632" s="17"/>
      <c r="D632" s="17"/>
      <c r="E632" s="17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</row>
    <row r="633" spans="1:34" ht="12.75" customHeight="1">
      <c r="A633" s="18"/>
      <c r="B633" s="17"/>
      <c r="C633" s="17"/>
      <c r="D633" s="17"/>
      <c r="E633" s="17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</row>
    <row r="634" spans="1:34" ht="12.75" customHeight="1">
      <c r="A634" s="18"/>
      <c r="B634" s="17"/>
      <c r="C634" s="17"/>
      <c r="D634" s="17"/>
      <c r="E634" s="17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</row>
    <row r="635" spans="1:34" ht="12.75" customHeight="1">
      <c r="A635" s="18"/>
      <c r="B635" s="17"/>
      <c r="C635" s="17"/>
      <c r="D635" s="17"/>
      <c r="E635" s="17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</row>
    <row r="636" spans="1:34" ht="12.75" customHeight="1">
      <c r="A636" s="18"/>
      <c r="B636" s="17"/>
      <c r="C636" s="17"/>
      <c r="D636" s="17"/>
      <c r="E636" s="17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</row>
    <row r="637" spans="1:34" ht="12.75" customHeight="1">
      <c r="A637" s="18"/>
      <c r="B637" s="17"/>
      <c r="C637" s="17"/>
      <c r="D637" s="17"/>
      <c r="E637" s="17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</row>
    <row r="638" spans="1:34" ht="12.75" customHeight="1">
      <c r="A638" s="18"/>
      <c r="B638" s="17"/>
      <c r="C638" s="17"/>
      <c r="D638" s="17"/>
      <c r="E638" s="17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</row>
    <row r="639" spans="1:34" ht="12.75" customHeight="1">
      <c r="A639" s="18"/>
      <c r="B639" s="17"/>
      <c r="C639" s="17"/>
      <c r="D639" s="17"/>
      <c r="E639" s="17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</row>
    <row r="640" spans="1:34" ht="12.75" customHeight="1">
      <c r="A640" s="18"/>
      <c r="B640" s="17"/>
      <c r="C640" s="17"/>
      <c r="D640" s="17"/>
      <c r="E640" s="17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</row>
    <row r="641" spans="1:34" ht="12.75" customHeight="1">
      <c r="A641" s="18"/>
      <c r="B641" s="17"/>
      <c r="C641" s="17"/>
      <c r="D641" s="17"/>
      <c r="E641" s="17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</row>
    <row r="642" spans="1:34" ht="12.75" customHeight="1">
      <c r="A642" s="18"/>
      <c r="B642" s="17"/>
      <c r="C642" s="17"/>
      <c r="D642" s="17"/>
      <c r="E642" s="17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</row>
    <row r="643" spans="1:34" ht="12.75" customHeight="1">
      <c r="A643" s="18"/>
      <c r="B643" s="17"/>
      <c r="C643" s="17"/>
      <c r="D643" s="17"/>
      <c r="E643" s="17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</row>
    <row r="644" spans="1:34" ht="12.75" customHeight="1">
      <c r="A644" s="18"/>
      <c r="B644" s="17"/>
      <c r="C644" s="17"/>
      <c r="D644" s="17"/>
      <c r="E644" s="17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</row>
    <row r="645" spans="1:34" ht="12.75" customHeight="1">
      <c r="A645" s="18"/>
      <c r="B645" s="17"/>
      <c r="C645" s="17"/>
      <c r="D645" s="17"/>
      <c r="E645" s="17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</row>
    <row r="646" spans="1:34" ht="12.75" customHeight="1">
      <c r="A646" s="18"/>
      <c r="B646" s="17"/>
      <c r="C646" s="17"/>
      <c r="D646" s="17"/>
      <c r="E646" s="17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</row>
    <row r="647" spans="1:34" ht="12.75" customHeight="1">
      <c r="A647" s="18"/>
      <c r="B647" s="17"/>
      <c r="C647" s="17"/>
      <c r="D647" s="17"/>
      <c r="E647" s="17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</row>
    <row r="648" spans="1:34" ht="12.75" customHeight="1">
      <c r="A648" s="18"/>
      <c r="B648" s="17"/>
      <c r="C648" s="17"/>
      <c r="D648" s="17"/>
      <c r="E648" s="17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</row>
    <row r="649" spans="1:34" ht="12.75" customHeight="1">
      <c r="A649" s="18"/>
      <c r="B649" s="17"/>
      <c r="C649" s="17"/>
      <c r="D649" s="17"/>
      <c r="E649" s="17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</row>
    <row r="650" spans="1:34" ht="12.75" customHeight="1">
      <c r="A650" s="18"/>
      <c r="B650" s="17"/>
      <c r="C650" s="17"/>
      <c r="D650" s="17"/>
      <c r="E650" s="17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</row>
    <row r="651" spans="1:34" ht="12.75" customHeight="1">
      <c r="A651" s="18"/>
      <c r="B651" s="17"/>
      <c r="C651" s="17"/>
      <c r="D651" s="17"/>
      <c r="E651" s="17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</row>
    <row r="652" spans="1:34" ht="12.75" customHeight="1">
      <c r="A652" s="18"/>
      <c r="B652" s="17"/>
      <c r="C652" s="17"/>
      <c r="D652" s="17"/>
      <c r="E652" s="17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</row>
    <row r="653" spans="1:34" ht="12.75" customHeight="1">
      <c r="A653" s="18"/>
      <c r="B653" s="17"/>
      <c r="C653" s="17"/>
      <c r="D653" s="17"/>
      <c r="E653" s="17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</row>
    <row r="654" spans="1:34" ht="12.75" customHeight="1">
      <c r="A654" s="18"/>
      <c r="B654" s="17"/>
      <c r="C654" s="17"/>
      <c r="D654" s="17"/>
      <c r="E654" s="17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</row>
    <row r="655" spans="1:34" ht="12.75" customHeight="1">
      <c r="A655" s="18"/>
      <c r="B655" s="17"/>
      <c r="C655" s="17"/>
      <c r="D655" s="17"/>
      <c r="E655" s="17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</row>
    <row r="656" spans="1:34" ht="12.75" customHeight="1">
      <c r="A656" s="18"/>
      <c r="B656" s="17"/>
      <c r="C656" s="17"/>
      <c r="D656" s="17"/>
      <c r="E656" s="17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</row>
    <row r="657" spans="1:34" ht="12.75" customHeight="1">
      <c r="A657" s="18"/>
      <c r="B657" s="17"/>
      <c r="C657" s="17"/>
      <c r="D657" s="17"/>
      <c r="E657" s="17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</row>
    <row r="658" spans="1:34" ht="12.75" customHeight="1">
      <c r="A658" s="18"/>
      <c r="B658" s="17"/>
      <c r="C658" s="17"/>
      <c r="D658" s="17"/>
      <c r="E658" s="17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</row>
    <row r="659" spans="1:34" ht="12.75" customHeight="1">
      <c r="A659" s="18"/>
      <c r="B659" s="17"/>
      <c r="C659" s="17"/>
      <c r="D659" s="17"/>
      <c r="E659" s="17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</row>
    <row r="660" spans="1:34" ht="12.75" customHeight="1">
      <c r="A660" s="18"/>
      <c r="B660" s="17"/>
      <c r="C660" s="17"/>
      <c r="D660" s="17"/>
      <c r="E660" s="17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</row>
    <row r="661" spans="1:34" ht="12.75" customHeight="1">
      <c r="A661" s="18"/>
      <c r="B661" s="17"/>
      <c r="C661" s="17"/>
      <c r="D661" s="17"/>
      <c r="E661" s="17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</row>
    <row r="662" spans="1:34" ht="12.75" customHeight="1">
      <c r="A662" s="18"/>
      <c r="B662" s="17"/>
      <c r="C662" s="17"/>
      <c r="D662" s="17"/>
      <c r="E662" s="17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</row>
    <row r="663" spans="1:34" ht="12.75" customHeight="1">
      <c r="A663" s="18"/>
      <c r="B663" s="17"/>
      <c r="C663" s="17"/>
      <c r="D663" s="17"/>
      <c r="E663" s="17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</row>
    <row r="664" spans="1:34" ht="12.75" customHeight="1">
      <c r="A664" s="18"/>
      <c r="B664" s="17"/>
      <c r="C664" s="17"/>
      <c r="D664" s="17"/>
      <c r="E664" s="17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</row>
    <row r="665" spans="1:34" ht="12.75" customHeight="1">
      <c r="A665" s="18"/>
      <c r="B665" s="17"/>
      <c r="C665" s="17"/>
      <c r="D665" s="17"/>
      <c r="E665" s="17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</row>
    <row r="666" spans="1:34" ht="12.75" customHeight="1">
      <c r="A666" s="18"/>
      <c r="B666" s="17"/>
      <c r="C666" s="17"/>
      <c r="D666" s="17"/>
      <c r="E666" s="17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</row>
    <row r="667" spans="1:34" ht="12.75" customHeight="1">
      <c r="A667" s="18"/>
      <c r="B667" s="17"/>
      <c r="C667" s="17"/>
      <c r="D667" s="17"/>
      <c r="E667" s="17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</row>
    <row r="668" spans="1:34" ht="12.75" customHeight="1">
      <c r="A668" s="18"/>
      <c r="B668" s="17"/>
      <c r="C668" s="17"/>
      <c r="D668" s="17"/>
      <c r="E668" s="17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</row>
    <row r="669" spans="1:34" ht="12.75" customHeight="1">
      <c r="A669" s="18"/>
      <c r="B669" s="17"/>
      <c r="C669" s="17"/>
      <c r="D669" s="17"/>
      <c r="E669" s="17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</row>
    <row r="670" spans="1:34" ht="12.75" customHeight="1">
      <c r="A670" s="18"/>
      <c r="B670" s="17"/>
      <c r="C670" s="17"/>
      <c r="D670" s="17"/>
      <c r="E670" s="17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</row>
    <row r="671" spans="1:34" ht="12.75" customHeight="1">
      <c r="A671" s="18"/>
      <c r="B671" s="17"/>
      <c r="C671" s="17"/>
      <c r="D671" s="17"/>
      <c r="E671" s="17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</row>
    <row r="672" spans="1:34" ht="12.75" customHeight="1">
      <c r="A672" s="18"/>
      <c r="B672" s="17"/>
      <c r="C672" s="17"/>
      <c r="D672" s="17"/>
      <c r="E672" s="17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</row>
    <row r="673" spans="1:34" ht="12.75" customHeight="1">
      <c r="A673" s="18"/>
      <c r="B673" s="17"/>
      <c r="C673" s="17"/>
      <c r="D673" s="17"/>
      <c r="E673" s="17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</row>
    <row r="674" spans="1:34" ht="12.75" customHeight="1">
      <c r="A674" s="18"/>
      <c r="B674" s="17"/>
      <c r="C674" s="17"/>
      <c r="D674" s="17"/>
      <c r="E674" s="17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</row>
    <row r="675" spans="1:34" ht="12.75" customHeight="1">
      <c r="A675" s="18"/>
      <c r="B675" s="17"/>
      <c r="C675" s="17"/>
      <c r="D675" s="17"/>
      <c r="E675" s="17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</row>
    <row r="676" spans="1:34" ht="12.75" customHeight="1">
      <c r="A676" s="18"/>
      <c r="B676" s="17"/>
      <c r="C676" s="17"/>
      <c r="D676" s="17"/>
      <c r="E676" s="17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</row>
    <row r="677" spans="1:34" ht="12.75" customHeight="1">
      <c r="A677" s="18"/>
      <c r="B677" s="17"/>
      <c r="C677" s="17"/>
      <c r="D677" s="17"/>
      <c r="E677" s="17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</row>
    <row r="678" spans="1:34" ht="12.75" customHeight="1">
      <c r="A678" s="18"/>
      <c r="B678" s="17"/>
      <c r="C678" s="17"/>
      <c r="D678" s="17"/>
      <c r="E678" s="17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</row>
    <row r="679" spans="1:34" ht="12.75" customHeight="1">
      <c r="A679" s="18"/>
      <c r="B679" s="17"/>
      <c r="C679" s="17"/>
      <c r="D679" s="17"/>
      <c r="E679" s="17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</row>
    <row r="680" spans="1:34" ht="12.75" customHeight="1">
      <c r="A680" s="18"/>
      <c r="B680" s="17"/>
      <c r="C680" s="17"/>
      <c r="D680" s="17"/>
      <c r="E680" s="17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</row>
    <row r="681" spans="1:34" ht="12.75" customHeight="1">
      <c r="A681" s="18"/>
      <c r="B681" s="17"/>
      <c r="C681" s="17"/>
      <c r="D681" s="17"/>
      <c r="E681" s="17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</row>
    <row r="682" spans="1:34" ht="12.75" customHeight="1">
      <c r="A682" s="18"/>
      <c r="B682" s="17"/>
      <c r="C682" s="17"/>
      <c r="D682" s="17"/>
      <c r="E682" s="17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</row>
    <row r="683" spans="1:34" ht="12.75" customHeight="1">
      <c r="A683" s="18"/>
      <c r="B683" s="17"/>
      <c r="C683" s="17"/>
      <c r="D683" s="17"/>
      <c r="E683" s="17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</row>
    <row r="684" spans="1:34" ht="12.75" customHeight="1">
      <c r="A684" s="18"/>
      <c r="B684" s="17"/>
      <c r="C684" s="17"/>
      <c r="D684" s="17"/>
      <c r="E684" s="17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</row>
    <row r="685" spans="1:34" ht="12.75" customHeight="1">
      <c r="A685" s="18"/>
      <c r="B685" s="17"/>
      <c r="C685" s="17"/>
      <c r="D685" s="17"/>
      <c r="E685" s="17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</row>
    <row r="686" spans="1:34" ht="12.75" customHeight="1">
      <c r="A686" s="18"/>
      <c r="B686" s="17"/>
      <c r="C686" s="17"/>
      <c r="D686" s="17"/>
      <c r="E686" s="17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</row>
    <row r="687" spans="1:34" ht="12.75" customHeight="1">
      <c r="A687" s="18"/>
      <c r="B687" s="17"/>
      <c r="C687" s="17"/>
      <c r="D687" s="17"/>
      <c r="E687" s="17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</row>
    <row r="688" spans="1:34" ht="12.75" customHeight="1">
      <c r="A688" s="18"/>
      <c r="B688" s="17"/>
      <c r="C688" s="17"/>
      <c r="D688" s="17"/>
      <c r="E688" s="17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</row>
    <row r="689" spans="1:34" ht="12.75" customHeight="1">
      <c r="A689" s="18"/>
      <c r="B689" s="17"/>
      <c r="C689" s="17"/>
      <c r="D689" s="17"/>
      <c r="E689" s="17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</row>
    <row r="690" spans="1:34" ht="12.75" customHeight="1">
      <c r="A690" s="18"/>
      <c r="B690" s="17"/>
      <c r="C690" s="17"/>
      <c r="D690" s="17"/>
      <c r="E690" s="17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</row>
    <row r="691" spans="1:34" ht="12.75" customHeight="1">
      <c r="A691" s="18"/>
      <c r="B691" s="17"/>
      <c r="C691" s="17"/>
      <c r="D691" s="17"/>
      <c r="E691" s="17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</row>
    <row r="692" spans="1:34" ht="12.75" customHeight="1">
      <c r="A692" s="18"/>
      <c r="B692" s="17"/>
      <c r="C692" s="17"/>
      <c r="D692" s="17"/>
      <c r="E692" s="17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</row>
    <row r="693" spans="1:34" ht="12.75" customHeight="1">
      <c r="A693" s="18"/>
      <c r="B693" s="17"/>
      <c r="C693" s="17"/>
      <c r="D693" s="17"/>
      <c r="E693" s="17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</row>
    <row r="694" spans="1:34" ht="12.75" customHeight="1">
      <c r="A694" s="18"/>
      <c r="B694" s="17"/>
      <c r="C694" s="17"/>
      <c r="D694" s="17"/>
      <c r="E694" s="17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</row>
    <row r="695" spans="1:34" ht="12.75" customHeight="1">
      <c r="A695" s="18"/>
      <c r="B695" s="17"/>
      <c r="C695" s="17"/>
      <c r="D695" s="17"/>
      <c r="E695" s="17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</row>
    <row r="696" spans="1:34" ht="12.75" customHeight="1">
      <c r="A696" s="18"/>
      <c r="B696" s="17"/>
      <c r="C696" s="17"/>
      <c r="D696" s="17"/>
      <c r="E696" s="17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</row>
    <row r="697" spans="1:34" ht="12.75" customHeight="1">
      <c r="A697" s="18"/>
      <c r="B697" s="17"/>
      <c r="C697" s="17"/>
      <c r="D697" s="17"/>
      <c r="E697" s="17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</row>
    <row r="698" spans="1:34" ht="12.75" customHeight="1">
      <c r="A698" s="18"/>
      <c r="B698" s="17"/>
      <c r="C698" s="17"/>
      <c r="D698" s="17"/>
      <c r="E698" s="17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</row>
    <row r="699" spans="1:34" ht="12.75" customHeight="1">
      <c r="A699" s="18"/>
      <c r="B699" s="17"/>
      <c r="C699" s="17"/>
      <c r="D699" s="17"/>
      <c r="E699" s="17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</row>
    <row r="700" spans="1:34" ht="12.75" customHeight="1">
      <c r="A700" s="18"/>
      <c r="B700" s="17"/>
      <c r="C700" s="17"/>
      <c r="D700" s="17"/>
      <c r="E700" s="17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</row>
    <row r="701" spans="1:34" ht="12.75" customHeight="1">
      <c r="A701" s="18"/>
      <c r="B701" s="17"/>
      <c r="C701" s="17"/>
      <c r="D701" s="17"/>
      <c r="E701" s="17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</row>
    <row r="702" spans="1:34" ht="12.75" customHeight="1">
      <c r="A702" s="18"/>
      <c r="B702" s="17"/>
      <c r="C702" s="17"/>
      <c r="D702" s="17"/>
      <c r="E702" s="17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</row>
    <row r="703" spans="1:34" ht="12.75" customHeight="1">
      <c r="A703" s="18"/>
      <c r="B703" s="17"/>
      <c r="C703" s="17"/>
      <c r="D703" s="17"/>
      <c r="E703" s="17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</row>
    <row r="704" spans="1:34" ht="12.75" customHeight="1">
      <c r="A704" s="18"/>
      <c r="B704" s="17"/>
      <c r="C704" s="17"/>
      <c r="D704" s="17"/>
      <c r="E704" s="17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</row>
    <row r="705" spans="1:34" ht="12.75" customHeight="1">
      <c r="A705" s="18"/>
      <c r="B705" s="17"/>
      <c r="C705" s="17"/>
      <c r="D705" s="17"/>
      <c r="E705" s="17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</row>
    <row r="706" spans="1:34" ht="12.75" customHeight="1">
      <c r="A706" s="18"/>
      <c r="B706" s="17"/>
      <c r="C706" s="17"/>
      <c r="D706" s="17"/>
      <c r="E706" s="17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</row>
    <row r="707" spans="1:34" ht="12.75" customHeight="1">
      <c r="A707" s="18"/>
      <c r="B707" s="17"/>
      <c r="C707" s="17"/>
      <c r="D707" s="17"/>
      <c r="E707" s="17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</row>
    <row r="708" spans="1:34" ht="12.75" customHeight="1">
      <c r="A708" s="18"/>
      <c r="B708" s="17"/>
      <c r="C708" s="17"/>
      <c r="D708" s="17"/>
      <c r="E708" s="17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</row>
    <row r="709" spans="1:34" ht="12.75" customHeight="1">
      <c r="A709" s="18"/>
      <c r="B709" s="17"/>
      <c r="C709" s="17"/>
      <c r="D709" s="17"/>
      <c r="E709" s="17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</row>
    <row r="710" spans="1:34" ht="12.75" customHeight="1">
      <c r="A710" s="18"/>
      <c r="B710" s="17"/>
      <c r="C710" s="17"/>
      <c r="D710" s="17"/>
      <c r="E710" s="17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</row>
    <row r="711" spans="1:34" ht="12.75" customHeight="1">
      <c r="A711" s="18"/>
      <c r="B711" s="17"/>
      <c r="C711" s="17"/>
      <c r="D711" s="17"/>
      <c r="E711" s="17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</row>
    <row r="712" spans="1:34" ht="12.75" customHeight="1">
      <c r="A712" s="18"/>
      <c r="B712" s="17"/>
      <c r="C712" s="17"/>
      <c r="D712" s="17"/>
      <c r="E712" s="17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</row>
    <row r="713" spans="1:34" ht="12.75" customHeight="1">
      <c r="A713" s="18"/>
      <c r="B713" s="17"/>
      <c r="C713" s="17"/>
      <c r="D713" s="17"/>
      <c r="E713" s="17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</row>
    <row r="714" spans="1:34" ht="12.75" customHeight="1">
      <c r="A714" s="18"/>
      <c r="B714" s="17"/>
      <c r="C714" s="17"/>
      <c r="D714" s="17"/>
      <c r="E714" s="17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</row>
    <row r="715" spans="1:34" ht="12.75" customHeight="1">
      <c r="A715" s="18"/>
      <c r="B715" s="17"/>
      <c r="C715" s="17"/>
      <c r="D715" s="17"/>
      <c r="E715" s="17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</row>
    <row r="716" spans="1:34" ht="12.75" customHeight="1">
      <c r="A716" s="18"/>
      <c r="B716" s="17"/>
      <c r="C716" s="17"/>
      <c r="D716" s="17"/>
      <c r="E716" s="17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</row>
    <row r="717" spans="1:34" ht="12.75" customHeight="1">
      <c r="A717" s="18"/>
      <c r="B717" s="17"/>
      <c r="C717" s="17"/>
      <c r="D717" s="17"/>
      <c r="E717" s="17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</row>
    <row r="718" spans="1:34" ht="12.75" customHeight="1">
      <c r="A718" s="18"/>
      <c r="B718" s="17"/>
      <c r="C718" s="17"/>
      <c r="D718" s="17"/>
      <c r="E718" s="17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</row>
    <row r="719" spans="1:34" ht="12.75" customHeight="1">
      <c r="A719" s="18"/>
      <c r="B719" s="17"/>
      <c r="C719" s="17"/>
      <c r="D719" s="17"/>
      <c r="E719" s="17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</row>
    <row r="720" spans="1:34" ht="12.75" customHeight="1">
      <c r="A720" s="18"/>
      <c r="B720" s="17"/>
      <c r="C720" s="17"/>
      <c r="D720" s="17"/>
      <c r="E720" s="17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</row>
    <row r="721" spans="1:34" ht="12.75" customHeight="1">
      <c r="A721" s="18"/>
      <c r="B721" s="17"/>
      <c r="C721" s="17"/>
      <c r="D721" s="17"/>
      <c r="E721" s="17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</row>
    <row r="722" spans="1:34" ht="12.75" customHeight="1">
      <c r="A722" s="18"/>
      <c r="B722" s="17"/>
      <c r="C722" s="17"/>
      <c r="D722" s="17"/>
      <c r="E722" s="17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</row>
    <row r="723" spans="1:34" ht="12.75" customHeight="1">
      <c r="A723" s="18"/>
      <c r="B723" s="17"/>
      <c r="C723" s="17"/>
      <c r="D723" s="17"/>
      <c r="E723" s="17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</row>
    <row r="724" spans="1:34" ht="12.75" customHeight="1">
      <c r="A724" s="18"/>
      <c r="B724" s="17"/>
      <c r="C724" s="17"/>
      <c r="D724" s="17"/>
      <c r="E724" s="17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</row>
    <row r="725" spans="1:34" ht="12.75" customHeight="1">
      <c r="A725" s="18"/>
      <c r="B725" s="17"/>
      <c r="C725" s="17"/>
      <c r="D725" s="17"/>
      <c r="E725" s="17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</row>
    <row r="726" spans="1:34" ht="12.75" customHeight="1">
      <c r="A726" s="18"/>
      <c r="B726" s="17"/>
      <c r="C726" s="17"/>
      <c r="D726" s="17"/>
      <c r="E726" s="17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</row>
    <row r="727" spans="1:34" ht="12.75" customHeight="1">
      <c r="A727" s="18"/>
      <c r="B727" s="17"/>
      <c r="C727" s="17"/>
      <c r="D727" s="17"/>
      <c r="E727" s="17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</row>
    <row r="728" spans="1:34" ht="12.75" customHeight="1">
      <c r="A728" s="18"/>
      <c r="B728" s="17"/>
      <c r="C728" s="17"/>
      <c r="D728" s="17"/>
      <c r="E728" s="17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</row>
    <row r="729" spans="1:34" ht="12.75" customHeight="1">
      <c r="A729" s="18"/>
      <c r="B729" s="17"/>
      <c r="C729" s="17"/>
      <c r="D729" s="17"/>
      <c r="E729" s="17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</row>
    <row r="730" spans="1:34" ht="12.75" customHeight="1">
      <c r="A730" s="18"/>
      <c r="B730" s="17"/>
      <c r="C730" s="17"/>
      <c r="D730" s="17"/>
      <c r="E730" s="17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</row>
    <row r="731" spans="1:34" ht="12.75" customHeight="1">
      <c r="A731" s="18"/>
      <c r="B731" s="17"/>
      <c r="C731" s="17"/>
      <c r="D731" s="17"/>
      <c r="E731" s="17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</row>
    <row r="732" spans="1:34" ht="12.75" customHeight="1">
      <c r="A732" s="18"/>
      <c r="B732" s="17"/>
      <c r="C732" s="17"/>
      <c r="D732" s="17"/>
      <c r="E732" s="17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</row>
    <row r="733" spans="1:34" ht="12.75" customHeight="1">
      <c r="A733" s="18"/>
      <c r="B733" s="17"/>
      <c r="C733" s="17"/>
      <c r="D733" s="17"/>
      <c r="E733" s="17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</row>
    <row r="734" spans="1:34" ht="12.75" customHeight="1">
      <c r="A734" s="18"/>
      <c r="B734" s="17"/>
      <c r="C734" s="17"/>
      <c r="D734" s="17"/>
      <c r="E734" s="17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</row>
    <row r="735" spans="1:34" ht="12.75" customHeight="1">
      <c r="A735" s="18"/>
      <c r="B735" s="17"/>
      <c r="C735" s="17"/>
      <c r="D735" s="17"/>
      <c r="E735" s="17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</row>
    <row r="736" spans="1:34" ht="12.75" customHeight="1">
      <c r="A736" s="18"/>
      <c r="B736" s="17"/>
      <c r="C736" s="17"/>
      <c r="D736" s="17"/>
      <c r="E736" s="17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</row>
    <row r="737" spans="1:34" ht="12.75" customHeight="1">
      <c r="A737" s="18"/>
      <c r="B737" s="17"/>
      <c r="C737" s="17"/>
      <c r="D737" s="17"/>
      <c r="E737" s="17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</row>
    <row r="738" spans="1:34" ht="12.75" customHeight="1">
      <c r="A738" s="18"/>
      <c r="B738" s="17"/>
      <c r="C738" s="17"/>
      <c r="D738" s="17"/>
      <c r="E738" s="17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</row>
    <row r="739" spans="1:34" ht="12.75" customHeight="1">
      <c r="A739" s="18"/>
      <c r="B739" s="17"/>
      <c r="C739" s="17"/>
      <c r="D739" s="17"/>
      <c r="E739" s="17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</row>
    <row r="740" spans="1:34" ht="12.75" customHeight="1">
      <c r="A740" s="18"/>
      <c r="B740" s="17"/>
      <c r="C740" s="17"/>
      <c r="D740" s="17"/>
      <c r="E740" s="17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</row>
    <row r="741" spans="1:34" ht="12.75" customHeight="1">
      <c r="A741" s="18"/>
      <c r="B741" s="17"/>
      <c r="C741" s="17"/>
      <c r="D741" s="17"/>
      <c r="E741" s="17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</row>
    <row r="742" spans="1:34" ht="12.75" customHeight="1">
      <c r="A742" s="18"/>
      <c r="B742" s="17"/>
      <c r="C742" s="17"/>
      <c r="D742" s="17"/>
      <c r="E742" s="17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</row>
    <row r="743" spans="1:34" ht="12.75" customHeight="1">
      <c r="A743" s="18"/>
      <c r="B743" s="17"/>
      <c r="C743" s="17"/>
      <c r="D743" s="17"/>
      <c r="E743" s="17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</row>
    <row r="744" spans="1:34" ht="12.75" customHeight="1">
      <c r="A744" s="18"/>
      <c r="B744" s="17"/>
      <c r="C744" s="17"/>
      <c r="D744" s="17"/>
      <c r="E744" s="17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</row>
    <row r="745" spans="1:34" ht="12.75" customHeight="1">
      <c r="A745" s="18"/>
      <c r="B745" s="17"/>
      <c r="C745" s="17"/>
      <c r="D745" s="17"/>
      <c r="E745" s="17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</row>
    <row r="746" spans="1:34" ht="12.75" customHeight="1">
      <c r="A746" s="18"/>
      <c r="B746" s="17"/>
      <c r="C746" s="17"/>
      <c r="D746" s="17"/>
      <c r="E746" s="17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</row>
    <row r="747" spans="1:34" ht="12.75" customHeight="1">
      <c r="A747" s="18"/>
      <c r="B747" s="17"/>
      <c r="C747" s="17"/>
      <c r="D747" s="17"/>
      <c r="E747" s="17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</row>
    <row r="748" spans="1:34" ht="12.75" customHeight="1">
      <c r="A748" s="18"/>
      <c r="B748" s="17"/>
      <c r="C748" s="17"/>
      <c r="D748" s="17"/>
      <c r="E748" s="17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</row>
    <row r="749" spans="1:34" ht="12.75" customHeight="1">
      <c r="A749" s="18"/>
      <c r="B749" s="17"/>
      <c r="C749" s="17"/>
      <c r="D749" s="17"/>
      <c r="E749" s="17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</row>
    <row r="750" spans="1:34" ht="12.75" customHeight="1">
      <c r="A750" s="18"/>
      <c r="B750" s="17"/>
      <c r="C750" s="17"/>
      <c r="D750" s="17"/>
      <c r="E750" s="17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</row>
    <row r="751" spans="1:34" ht="12.75" customHeight="1">
      <c r="A751" s="18"/>
      <c r="B751" s="17"/>
      <c r="C751" s="17"/>
      <c r="D751" s="17"/>
      <c r="E751" s="17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</row>
    <row r="752" spans="1:34" ht="12.75" customHeight="1">
      <c r="A752" s="18"/>
      <c r="B752" s="17"/>
      <c r="C752" s="17"/>
      <c r="D752" s="17"/>
      <c r="E752" s="17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</row>
    <row r="753" spans="1:34" ht="12.75" customHeight="1">
      <c r="A753" s="18"/>
      <c r="B753" s="17"/>
      <c r="C753" s="17"/>
      <c r="D753" s="17"/>
      <c r="E753" s="17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</row>
    <row r="754" spans="1:34" ht="12.75" customHeight="1">
      <c r="A754" s="18"/>
      <c r="B754" s="17"/>
      <c r="C754" s="17"/>
      <c r="D754" s="17"/>
      <c r="E754" s="17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</row>
    <row r="755" spans="1:34" ht="12.75" customHeight="1">
      <c r="A755" s="18"/>
      <c r="B755" s="17"/>
      <c r="C755" s="17"/>
      <c r="D755" s="17"/>
      <c r="E755" s="17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</row>
    <row r="756" spans="1:34" ht="12.75" customHeight="1">
      <c r="A756" s="18"/>
      <c r="B756" s="17"/>
      <c r="C756" s="17"/>
      <c r="D756" s="17"/>
      <c r="E756" s="17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</row>
    <row r="757" spans="1:34" ht="12.75" customHeight="1">
      <c r="A757" s="18"/>
      <c r="B757" s="17"/>
      <c r="C757" s="17"/>
      <c r="D757" s="17"/>
      <c r="E757" s="17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</row>
    <row r="758" spans="1:34" ht="12.75" customHeight="1">
      <c r="A758" s="18"/>
      <c r="B758" s="17"/>
      <c r="C758" s="17"/>
      <c r="D758" s="17"/>
      <c r="E758" s="17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</row>
    <row r="759" spans="1:34" ht="12.75" customHeight="1">
      <c r="A759" s="18"/>
      <c r="B759" s="17"/>
      <c r="C759" s="17"/>
      <c r="D759" s="17"/>
      <c r="E759" s="17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</row>
    <row r="760" spans="1:34" ht="12.75" customHeight="1">
      <c r="A760" s="18"/>
      <c r="B760" s="17"/>
      <c r="C760" s="17"/>
      <c r="D760" s="17"/>
      <c r="E760" s="17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</row>
    <row r="761" spans="1:34" ht="12.75" customHeight="1">
      <c r="A761" s="18"/>
      <c r="B761" s="17"/>
      <c r="C761" s="17"/>
      <c r="D761" s="17"/>
      <c r="E761" s="17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</row>
    <row r="762" spans="1:34" ht="12.75" customHeight="1">
      <c r="A762" s="18"/>
      <c r="B762" s="17"/>
      <c r="C762" s="17"/>
      <c r="D762" s="17"/>
      <c r="E762" s="17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</row>
    <row r="763" spans="1:34" ht="12.75" customHeight="1">
      <c r="A763" s="18"/>
      <c r="B763" s="17"/>
      <c r="C763" s="17"/>
      <c r="D763" s="17"/>
      <c r="E763" s="17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</row>
    <row r="764" spans="1:34" ht="12.75" customHeight="1">
      <c r="A764" s="18"/>
      <c r="B764" s="17"/>
      <c r="C764" s="17"/>
      <c r="D764" s="17"/>
      <c r="E764" s="17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</row>
    <row r="765" spans="1:34" ht="12.75" customHeight="1">
      <c r="A765" s="18"/>
      <c r="B765" s="17"/>
      <c r="C765" s="17"/>
      <c r="D765" s="17"/>
      <c r="E765" s="17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</row>
    <row r="766" spans="1:34" ht="12.75" customHeight="1">
      <c r="A766" s="18"/>
      <c r="B766" s="17"/>
      <c r="C766" s="17"/>
      <c r="D766" s="17"/>
      <c r="E766" s="17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</row>
    <row r="767" spans="1:34" ht="12.75" customHeight="1">
      <c r="A767" s="18"/>
      <c r="B767" s="17"/>
      <c r="C767" s="17"/>
      <c r="D767" s="17"/>
      <c r="E767" s="17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</row>
    <row r="768" spans="1:34" ht="12.75" customHeight="1">
      <c r="A768" s="18"/>
      <c r="B768" s="17"/>
      <c r="C768" s="17"/>
      <c r="D768" s="17"/>
      <c r="E768" s="17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</row>
    <row r="769" spans="1:34" ht="12.75" customHeight="1">
      <c r="A769" s="18"/>
      <c r="B769" s="17"/>
      <c r="C769" s="17"/>
      <c r="D769" s="17"/>
      <c r="E769" s="17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</row>
    <row r="770" spans="1:34" ht="12.75" customHeight="1">
      <c r="A770" s="18"/>
      <c r="B770" s="17"/>
      <c r="C770" s="17"/>
      <c r="D770" s="17"/>
      <c r="E770" s="17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</row>
    <row r="771" spans="1:34" ht="12.75" customHeight="1">
      <c r="A771" s="18"/>
      <c r="B771" s="17"/>
      <c r="C771" s="17"/>
      <c r="D771" s="17"/>
      <c r="E771" s="17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</row>
    <row r="772" spans="1:34" ht="12.75" customHeight="1">
      <c r="A772" s="18"/>
      <c r="B772" s="17"/>
      <c r="C772" s="17"/>
      <c r="D772" s="17"/>
      <c r="E772" s="17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</row>
    <row r="773" spans="1:34" ht="12.75" customHeight="1">
      <c r="A773" s="18"/>
      <c r="B773" s="17"/>
      <c r="C773" s="17"/>
      <c r="D773" s="17"/>
      <c r="E773" s="17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</row>
    <row r="774" spans="1:34" ht="12.75" customHeight="1">
      <c r="A774" s="18"/>
      <c r="B774" s="17"/>
      <c r="C774" s="17"/>
      <c r="D774" s="17"/>
      <c r="E774" s="17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</row>
    <row r="775" spans="1:34" ht="12.75" customHeight="1">
      <c r="A775" s="18"/>
      <c r="B775" s="17"/>
      <c r="C775" s="17"/>
      <c r="D775" s="17"/>
      <c r="E775" s="17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</row>
    <row r="776" spans="1:34" ht="12.75" customHeight="1">
      <c r="A776" s="18"/>
      <c r="B776" s="17"/>
      <c r="C776" s="17"/>
      <c r="D776" s="17"/>
      <c r="E776" s="17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</row>
    <row r="777" spans="1:34" ht="12.75" customHeight="1">
      <c r="A777" s="18"/>
      <c r="B777" s="17"/>
      <c r="C777" s="17"/>
      <c r="D777" s="17"/>
      <c r="E777" s="17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</row>
    <row r="778" spans="1:34" ht="12.75" customHeight="1">
      <c r="A778" s="18"/>
      <c r="B778" s="17"/>
      <c r="C778" s="17"/>
      <c r="D778" s="17"/>
      <c r="E778" s="17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</row>
    <row r="779" spans="1:34" ht="12.75" customHeight="1">
      <c r="A779" s="18"/>
      <c r="B779" s="17"/>
      <c r="C779" s="17"/>
      <c r="D779" s="17"/>
      <c r="E779" s="17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</row>
    <row r="780" spans="1:34" ht="12.75" customHeight="1">
      <c r="A780" s="18"/>
      <c r="B780" s="17"/>
      <c r="C780" s="17"/>
      <c r="D780" s="17"/>
      <c r="E780" s="17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</row>
    <row r="781" spans="1:34" ht="12.75" customHeight="1">
      <c r="A781" s="18"/>
      <c r="B781" s="17"/>
      <c r="C781" s="17"/>
      <c r="D781" s="17"/>
      <c r="E781" s="17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</row>
    <row r="782" spans="1:34" ht="12.75" customHeight="1">
      <c r="A782" s="18"/>
      <c r="B782" s="17"/>
      <c r="C782" s="17"/>
      <c r="D782" s="17"/>
      <c r="E782" s="17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</row>
    <row r="783" spans="1:34" ht="12.75" customHeight="1">
      <c r="A783" s="18"/>
      <c r="B783" s="17"/>
      <c r="C783" s="17"/>
      <c r="D783" s="17"/>
      <c r="E783" s="17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</row>
    <row r="784" spans="1:34" ht="12.75" customHeight="1">
      <c r="A784" s="18"/>
      <c r="B784" s="17"/>
      <c r="C784" s="17"/>
      <c r="D784" s="17"/>
      <c r="E784" s="17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</row>
    <row r="785" spans="1:34" ht="12.75" customHeight="1">
      <c r="A785" s="18"/>
      <c r="B785" s="17"/>
      <c r="C785" s="17"/>
      <c r="D785" s="17"/>
      <c r="E785" s="17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</row>
    <row r="786" spans="1:34" ht="12.75" customHeight="1">
      <c r="A786" s="18"/>
      <c r="B786" s="17"/>
      <c r="C786" s="17"/>
      <c r="D786" s="17"/>
      <c r="E786" s="17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</row>
    <row r="787" spans="1:34" ht="12.75" customHeight="1">
      <c r="A787" s="18"/>
      <c r="B787" s="17"/>
      <c r="C787" s="17"/>
      <c r="D787" s="17"/>
      <c r="E787" s="17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</row>
    <row r="788" spans="1:34" ht="12.75" customHeight="1">
      <c r="A788" s="18"/>
      <c r="B788" s="17"/>
      <c r="C788" s="17"/>
      <c r="D788" s="17"/>
      <c r="E788" s="17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</row>
    <row r="789" spans="1:34" ht="12.75" customHeight="1">
      <c r="A789" s="18"/>
      <c r="B789" s="17"/>
      <c r="C789" s="17"/>
      <c r="D789" s="17"/>
      <c r="E789" s="17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</row>
    <row r="790" spans="1:34" ht="12.75" customHeight="1">
      <c r="A790" s="18"/>
      <c r="B790" s="17"/>
      <c r="C790" s="17"/>
      <c r="D790" s="17"/>
      <c r="E790" s="17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</row>
    <row r="791" spans="1:34" ht="12.75" customHeight="1">
      <c r="A791" s="18"/>
      <c r="B791" s="17"/>
      <c r="C791" s="17"/>
      <c r="D791" s="17"/>
      <c r="E791" s="17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</row>
    <row r="792" spans="1:34" ht="12.75" customHeight="1">
      <c r="A792" s="18"/>
      <c r="B792" s="17"/>
      <c r="C792" s="17"/>
      <c r="D792" s="17"/>
      <c r="E792" s="17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</row>
    <row r="793" spans="1:34" ht="12.75" customHeight="1">
      <c r="A793" s="18"/>
      <c r="B793" s="17"/>
      <c r="C793" s="17"/>
      <c r="D793" s="17"/>
      <c r="E793" s="17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</row>
    <row r="794" spans="1:34" ht="12.75" customHeight="1">
      <c r="A794" s="18"/>
      <c r="B794" s="17"/>
      <c r="C794" s="17"/>
      <c r="D794" s="17"/>
      <c r="E794" s="17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</row>
    <row r="795" spans="1:34" ht="12.75" customHeight="1">
      <c r="A795" s="18"/>
      <c r="B795" s="17"/>
      <c r="C795" s="17"/>
      <c r="D795" s="17"/>
      <c r="E795" s="17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</row>
    <row r="796" spans="1:34" ht="12.75" customHeight="1">
      <c r="A796" s="18"/>
      <c r="B796" s="17"/>
      <c r="C796" s="17"/>
      <c r="D796" s="17"/>
      <c r="E796" s="17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</row>
    <row r="797" spans="1:34" ht="12.75" customHeight="1">
      <c r="A797" s="18"/>
      <c r="B797" s="17"/>
      <c r="C797" s="17"/>
      <c r="D797" s="17"/>
      <c r="E797" s="17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</row>
    <row r="798" spans="1:34" ht="12.75" customHeight="1">
      <c r="A798" s="18"/>
      <c r="B798" s="17"/>
      <c r="C798" s="17"/>
      <c r="D798" s="17"/>
      <c r="E798" s="17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</row>
    <row r="799" spans="1:34" ht="12.75" customHeight="1">
      <c r="A799" s="18"/>
      <c r="B799" s="17"/>
      <c r="C799" s="17"/>
      <c r="D799" s="17"/>
      <c r="E799" s="17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</row>
    <row r="800" spans="1:34" ht="12.75" customHeight="1">
      <c r="A800" s="18"/>
      <c r="B800" s="17"/>
      <c r="C800" s="17"/>
      <c r="D800" s="17"/>
      <c r="E800" s="17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</row>
    <row r="801" spans="1:34" ht="12.75" customHeight="1">
      <c r="A801" s="18"/>
      <c r="B801" s="17"/>
      <c r="C801" s="17"/>
      <c r="D801" s="17"/>
      <c r="E801" s="17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</row>
    <row r="802" spans="1:34" ht="12.75" customHeight="1">
      <c r="A802" s="18"/>
      <c r="B802" s="17"/>
      <c r="C802" s="17"/>
      <c r="D802" s="17"/>
      <c r="E802" s="17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</row>
    <row r="803" spans="1:34" ht="12.75" customHeight="1">
      <c r="A803" s="18"/>
      <c r="B803" s="17"/>
      <c r="C803" s="17"/>
      <c r="D803" s="17"/>
      <c r="E803" s="17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</row>
    <row r="804" spans="1:34" ht="12.75" customHeight="1">
      <c r="A804" s="18"/>
      <c r="B804" s="17"/>
      <c r="C804" s="17"/>
      <c r="D804" s="17"/>
      <c r="E804" s="17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</row>
    <row r="805" spans="1:34" ht="12.75" customHeight="1">
      <c r="A805" s="18"/>
      <c r="B805" s="17"/>
      <c r="C805" s="17"/>
      <c r="D805" s="17"/>
      <c r="E805" s="17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</row>
    <row r="806" spans="1:34" ht="12.75" customHeight="1">
      <c r="A806" s="18"/>
      <c r="B806" s="17"/>
      <c r="C806" s="17"/>
      <c r="D806" s="17"/>
      <c r="E806" s="17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</row>
    <row r="807" spans="1:34" ht="12.75" customHeight="1">
      <c r="A807" s="18"/>
      <c r="B807" s="17"/>
      <c r="C807" s="17"/>
      <c r="D807" s="17"/>
      <c r="E807" s="17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</row>
    <row r="808" spans="1:34" ht="12.75" customHeight="1">
      <c r="A808" s="18"/>
      <c r="B808" s="17"/>
      <c r="C808" s="17"/>
      <c r="D808" s="17"/>
      <c r="E808" s="17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</row>
    <row r="809" spans="1:34" ht="12.75" customHeight="1">
      <c r="A809" s="18"/>
      <c r="B809" s="17"/>
      <c r="C809" s="17"/>
      <c r="D809" s="17"/>
      <c r="E809" s="17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</row>
    <row r="810" spans="1:34" ht="12.75" customHeight="1">
      <c r="A810" s="18"/>
      <c r="B810" s="17"/>
      <c r="C810" s="17"/>
      <c r="D810" s="17"/>
      <c r="E810" s="17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</row>
    <row r="811" spans="1:34" ht="12.75" customHeight="1">
      <c r="A811" s="18"/>
      <c r="B811" s="17"/>
      <c r="C811" s="17"/>
      <c r="D811" s="17"/>
      <c r="E811" s="17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</row>
    <row r="812" spans="1:34" ht="12.75" customHeight="1">
      <c r="A812" s="18"/>
      <c r="B812" s="17"/>
      <c r="C812" s="17"/>
      <c r="D812" s="17"/>
      <c r="E812" s="17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</row>
    <row r="813" spans="1:34" ht="12.75" customHeight="1">
      <c r="A813" s="18"/>
      <c r="B813" s="17"/>
      <c r="C813" s="17"/>
      <c r="D813" s="17"/>
      <c r="E813" s="17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</row>
    <row r="814" spans="1:34" ht="12.75" customHeight="1">
      <c r="A814" s="18"/>
      <c r="B814" s="17"/>
      <c r="C814" s="17"/>
      <c r="D814" s="17"/>
      <c r="E814" s="17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</row>
    <row r="815" spans="1:34" ht="12.75" customHeight="1">
      <c r="A815" s="18"/>
      <c r="B815" s="17"/>
      <c r="C815" s="17"/>
      <c r="D815" s="17"/>
      <c r="E815" s="17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</row>
    <row r="816" spans="1:34" ht="12.75" customHeight="1">
      <c r="A816" s="18"/>
      <c r="B816" s="17"/>
      <c r="C816" s="17"/>
      <c r="D816" s="17"/>
      <c r="E816" s="17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</row>
    <row r="817" spans="1:34" ht="12.75" customHeight="1">
      <c r="A817" s="18"/>
      <c r="B817" s="17"/>
      <c r="C817" s="17"/>
      <c r="D817" s="17"/>
      <c r="E817" s="17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</row>
    <row r="818" spans="1:34" ht="12.75" customHeight="1">
      <c r="A818" s="18"/>
      <c r="B818" s="17"/>
      <c r="C818" s="17"/>
      <c r="D818" s="17"/>
      <c r="E818" s="17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</row>
    <row r="819" spans="1:34" ht="12.75" customHeight="1">
      <c r="A819" s="18"/>
      <c r="B819" s="17"/>
      <c r="C819" s="17"/>
      <c r="D819" s="17"/>
      <c r="E819" s="17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</row>
    <row r="820" spans="1:34" ht="12.75" customHeight="1">
      <c r="A820" s="18"/>
      <c r="B820" s="17"/>
      <c r="C820" s="17"/>
      <c r="D820" s="17"/>
      <c r="E820" s="17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</row>
    <row r="821" spans="1:34" ht="12.75" customHeight="1">
      <c r="A821" s="18"/>
      <c r="B821" s="17"/>
      <c r="C821" s="17"/>
      <c r="D821" s="17"/>
      <c r="E821" s="17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</row>
    <row r="822" spans="1:34" ht="12.75" customHeight="1">
      <c r="A822" s="18"/>
      <c r="B822" s="17"/>
      <c r="C822" s="17"/>
      <c r="D822" s="17"/>
      <c r="E822" s="17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</row>
    <row r="823" spans="1:34" ht="12.75" customHeight="1">
      <c r="A823" s="18"/>
      <c r="B823" s="17"/>
      <c r="C823" s="17"/>
      <c r="D823" s="17"/>
      <c r="E823" s="17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</row>
    <row r="824" spans="1:34" ht="12.75" customHeight="1">
      <c r="A824" s="18"/>
      <c r="B824" s="17"/>
      <c r="C824" s="17"/>
      <c r="D824" s="17"/>
      <c r="E824" s="17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</row>
    <row r="825" spans="1:34" ht="12.75" customHeight="1">
      <c r="A825" s="18"/>
      <c r="B825" s="17"/>
      <c r="C825" s="17"/>
      <c r="D825" s="17"/>
      <c r="E825" s="17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</row>
    <row r="826" spans="1:34" ht="12.75" customHeight="1">
      <c r="A826" s="18"/>
      <c r="B826" s="17"/>
      <c r="C826" s="17"/>
      <c r="D826" s="17"/>
      <c r="E826" s="17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</row>
    <row r="827" spans="1:34" ht="12.75" customHeight="1">
      <c r="A827" s="18"/>
      <c r="B827" s="17"/>
      <c r="C827" s="17"/>
      <c r="D827" s="17"/>
      <c r="E827" s="17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</row>
    <row r="828" spans="1:34" ht="12.75" customHeight="1">
      <c r="A828" s="18"/>
      <c r="B828" s="17"/>
      <c r="C828" s="17"/>
      <c r="D828" s="17"/>
      <c r="E828" s="17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</row>
    <row r="829" spans="1:34" ht="12.75" customHeight="1">
      <c r="A829" s="18"/>
      <c r="B829" s="17"/>
      <c r="C829" s="17"/>
      <c r="D829" s="17"/>
      <c r="E829" s="17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</row>
    <row r="830" spans="1:34" ht="12.75" customHeight="1">
      <c r="A830" s="18"/>
      <c r="B830" s="17"/>
      <c r="C830" s="17"/>
      <c r="D830" s="17"/>
      <c r="E830" s="17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</row>
    <row r="831" spans="1:34" ht="12.75" customHeight="1">
      <c r="A831" s="18"/>
      <c r="B831" s="17"/>
      <c r="C831" s="17"/>
      <c r="D831" s="17"/>
      <c r="E831" s="17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</row>
    <row r="832" spans="1:34" ht="12.75" customHeight="1">
      <c r="A832" s="18"/>
      <c r="B832" s="17"/>
      <c r="C832" s="17"/>
      <c r="D832" s="17"/>
      <c r="E832" s="17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</row>
    <row r="833" spans="1:34" ht="12.75" customHeight="1">
      <c r="A833" s="18"/>
      <c r="B833" s="17"/>
      <c r="C833" s="17"/>
      <c r="D833" s="17"/>
      <c r="E833" s="17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</row>
    <row r="834" spans="1:34" ht="12.75" customHeight="1">
      <c r="A834" s="18"/>
      <c r="B834" s="17"/>
      <c r="C834" s="17"/>
      <c r="D834" s="17"/>
      <c r="E834" s="17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</row>
    <row r="835" spans="1:34" ht="12.75" customHeight="1">
      <c r="A835" s="18"/>
      <c r="B835" s="17"/>
      <c r="C835" s="17"/>
      <c r="D835" s="17"/>
      <c r="E835" s="17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</row>
    <row r="836" spans="1:34" ht="12.75" customHeight="1">
      <c r="A836" s="18"/>
      <c r="B836" s="17"/>
      <c r="C836" s="17"/>
      <c r="D836" s="17"/>
      <c r="E836" s="17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</row>
    <row r="837" spans="1:34" ht="12.75" customHeight="1">
      <c r="A837" s="18"/>
      <c r="B837" s="17"/>
      <c r="C837" s="17"/>
      <c r="D837" s="17"/>
      <c r="E837" s="17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</row>
    <row r="838" spans="1:34" ht="12.75" customHeight="1">
      <c r="A838" s="18"/>
      <c r="B838" s="17"/>
      <c r="C838" s="17"/>
      <c r="D838" s="17"/>
      <c r="E838" s="17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</row>
    <row r="839" spans="1:34" ht="12.75" customHeight="1">
      <c r="A839" s="18"/>
      <c r="B839" s="17"/>
      <c r="C839" s="17"/>
      <c r="D839" s="17"/>
      <c r="E839" s="17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</row>
    <row r="840" spans="1:34" ht="12.75" customHeight="1">
      <c r="A840" s="18"/>
      <c r="B840" s="17"/>
      <c r="C840" s="17"/>
      <c r="D840" s="17"/>
      <c r="E840" s="17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</row>
    <row r="841" spans="1:34" ht="12.75" customHeight="1">
      <c r="A841" s="18"/>
      <c r="B841" s="17"/>
      <c r="C841" s="17"/>
      <c r="D841" s="17"/>
      <c r="E841" s="17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</row>
    <row r="842" spans="1:34" ht="12.75" customHeight="1">
      <c r="A842" s="18"/>
      <c r="B842" s="17"/>
      <c r="C842" s="17"/>
      <c r="D842" s="17"/>
      <c r="E842" s="17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</row>
    <row r="843" spans="1:34" ht="12.75" customHeight="1">
      <c r="A843" s="18"/>
      <c r="B843" s="17"/>
      <c r="C843" s="17"/>
      <c r="D843" s="17"/>
      <c r="E843" s="17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</row>
    <row r="844" spans="1:34" ht="12.75" customHeight="1">
      <c r="A844" s="18"/>
      <c r="B844" s="17"/>
      <c r="C844" s="17"/>
      <c r="D844" s="17"/>
      <c r="E844" s="17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</row>
    <row r="845" spans="1:34" ht="12.75" customHeight="1">
      <c r="A845" s="18"/>
      <c r="B845" s="17"/>
      <c r="C845" s="17"/>
      <c r="D845" s="17"/>
      <c r="E845" s="17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</row>
    <row r="846" spans="1:34" ht="12.75" customHeight="1">
      <c r="A846" s="18"/>
      <c r="B846" s="17"/>
      <c r="C846" s="17"/>
      <c r="D846" s="17"/>
      <c r="E846" s="17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</row>
    <row r="847" spans="1:34" ht="12.75" customHeight="1">
      <c r="A847" s="18"/>
      <c r="B847" s="17"/>
      <c r="C847" s="17"/>
      <c r="D847" s="17"/>
      <c r="E847" s="17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</row>
    <row r="848" spans="1:34" ht="12.75" customHeight="1">
      <c r="A848" s="18"/>
      <c r="B848" s="17"/>
      <c r="C848" s="17"/>
      <c r="D848" s="17"/>
      <c r="E848" s="17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</row>
    <row r="849" spans="1:34" ht="12.75" customHeight="1">
      <c r="A849" s="18"/>
      <c r="B849" s="17"/>
      <c r="C849" s="17"/>
      <c r="D849" s="17"/>
      <c r="E849" s="17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</row>
    <row r="850" spans="1:34" ht="12.75" customHeight="1">
      <c r="A850" s="18"/>
      <c r="B850" s="17"/>
      <c r="C850" s="17"/>
      <c r="D850" s="17"/>
      <c r="E850" s="17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</row>
    <row r="851" spans="1:34" ht="12.75" customHeight="1">
      <c r="A851" s="18"/>
      <c r="B851" s="17"/>
      <c r="C851" s="17"/>
      <c r="D851" s="17"/>
      <c r="E851" s="17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</row>
    <row r="852" spans="1:34" ht="12.75" customHeight="1">
      <c r="A852" s="18"/>
      <c r="B852" s="17"/>
      <c r="C852" s="17"/>
      <c r="D852" s="17"/>
      <c r="E852" s="17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</row>
    <row r="853" spans="1:34" ht="12.75" customHeight="1">
      <c r="A853" s="18"/>
      <c r="B853" s="17"/>
      <c r="C853" s="17"/>
      <c r="D853" s="17"/>
      <c r="E853" s="17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</row>
    <row r="854" spans="1:34" ht="12.75" customHeight="1">
      <c r="A854" s="18"/>
      <c r="B854" s="17"/>
      <c r="C854" s="17"/>
      <c r="D854" s="17"/>
      <c r="E854" s="17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</row>
    <row r="855" spans="1:34" ht="12.75" customHeight="1">
      <c r="A855" s="18"/>
      <c r="B855" s="17"/>
      <c r="C855" s="17"/>
      <c r="D855" s="17"/>
      <c r="E855" s="17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</row>
    <row r="856" spans="1:34" ht="12.75" customHeight="1">
      <c r="A856" s="18"/>
      <c r="B856" s="17"/>
      <c r="C856" s="17"/>
      <c r="D856" s="17"/>
      <c r="E856" s="17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</row>
    <row r="857" spans="1:34" ht="12.75" customHeight="1">
      <c r="A857" s="18"/>
      <c r="B857" s="17"/>
      <c r="C857" s="17"/>
      <c r="D857" s="17"/>
      <c r="E857" s="17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</row>
    <row r="858" spans="1:34" ht="12.75" customHeight="1">
      <c r="A858" s="18"/>
      <c r="B858" s="17"/>
      <c r="C858" s="17"/>
      <c r="D858" s="17"/>
      <c r="E858" s="17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</row>
    <row r="859" spans="1:34" ht="12.75" customHeight="1">
      <c r="A859" s="18"/>
      <c r="B859" s="17"/>
      <c r="C859" s="17"/>
      <c r="D859" s="17"/>
      <c r="E859" s="17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</row>
    <row r="860" spans="1:34" ht="12.75" customHeight="1">
      <c r="A860" s="18"/>
      <c r="B860" s="17"/>
      <c r="C860" s="17"/>
      <c r="D860" s="17"/>
      <c r="E860" s="17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</row>
    <row r="861" spans="1:34" ht="12.75" customHeight="1">
      <c r="A861" s="18"/>
      <c r="B861" s="17"/>
      <c r="C861" s="17"/>
      <c r="D861" s="17"/>
      <c r="E861" s="17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</row>
    <row r="862" spans="1:34" ht="12.75" customHeight="1">
      <c r="A862" s="18"/>
      <c r="B862" s="17"/>
      <c r="C862" s="17"/>
      <c r="D862" s="17"/>
      <c r="E862" s="17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</row>
    <row r="863" spans="1:34" ht="12.75" customHeight="1">
      <c r="A863" s="18"/>
      <c r="B863" s="17"/>
      <c r="C863" s="17"/>
      <c r="D863" s="17"/>
      <c r="E863" s="17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</row>
    <row r="864" spans="1:34" ht="12.75" customHeight="1">
      <c r="A864" s="18"/>
      <c r="B864" s="17"/>
      <c r="C864" s="17"/>
      <c r="D864" s="17"/>
      <c r="E864" s="17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</row>
    <row r="865" spans="1:34" ht="12.75" customHeight="1">
      <c r="A865" s="18"/>
      <c r="B865" s="17"/>
      <c r="C865" s="17"/>
      <c r="D865" s="17"/>
      <c r="E865" s="17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</row>
    <row r="866" spans="1:34" ht="12.75" customHeight="1">
      <c r="A866" s="18"/>
      <c r="B866" s="17"/>
      <c r="C866" s="17"/>
      <c r="D866" s="17"/>
      <c r="E866" s="17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</row>
    <row r="867" spans="1:34" ht="12.75" customHeight="1">
      <c r="A867" s="18"/>
      <c r="B867" s="17"/>
      <c r="C867" s="17"/>
      <c r="D867" s="17"/>
      <c r="E867" s="17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</row>
    <row r="868" spans="1:34" ht="12.75" customHeight="1">
      <c r="A868" s="18"/>
      <c r="B868" s="17"/>
      <c r="C868" s="17"/>
      <c r="D868" s="17"/>
      <c r="E868" s="17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</row>
    <row r="869" spans="1:34" ht="12.75" customHeight="1">
      <c r="A869" s="18"/>
      <c r="B869" s="17"/>
      <c r="C869" s="17"/>
      <c r="D869" s="17"/>
      <c r="E869" s="17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</row>
    <row r="870" spans="1:34" ht="12.75" customHeight="1">
      <c r="A870" s="18"/>
      <c r="B870" s="17"/>
      <c r="C870" s="17"/>
      <c r="D870" s="17"/>
      <c r="E870" s="17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</row>
    <row r="871" spans="1:34" ht="12.75" customHeight="1">
      <c r="A871" s="18"/>
      <c r="B871" s="17"/>
      <c r="C871" s="17"/>
      <c r="D871" s="17"/>
      <c r="E871" s="17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</row>
    <row r="872" spans="1:34" ht="12.75" customHeight="1">
      <c r="A872" s="18"/>
      <c r="B872" s="17"/>
      <c r="C872" s="17"/>
      <c r="D872" s="17"/>
      <c r="E872" s="17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</row>
    <row r="873" spans="1:34" ht="12.75" customHeight="1">
      <c r="A873" s="18"/>
      <c r="B873" s="17"/>
      <c r="C873" s="17"/>
      <c r="D873" s="17"/>
      <c r="E873" s="17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</row>
    <row r="874" spans="1:34" ht="12.75" customHeight="1">
      <c r="A874" s="18"/>
      <c r="B874" s="17"/>
      <c r="C874" s="17"/>
      <c r="D874" s="17"/>
      <c r="E874" s="17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</row>
    <row r="875" spans="1:34" ht="12.75" customHeight="1">
      <c r="A875" s="18"/>
      <c r="B875" s="17"/>
      <c r="C875" s="17"/>
      <c r="D875" s="17"/>
      <c r="E875" s="17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</row>
    <row r="876" spans="1:34" ht="12.75" customHeight="1">
      <c r="A876" s="18"/>
      <c r="B876" s="17"/>
      <c r="C876" s="17"/>
      <c r="D876" s="17"/>
      <c r="E876" s="17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</row>
    <row r="877" spans="1:34" ht="12.75" customHeight="1">
      <c r="A877" s="18"/>
      <c r="B877" s="17"/>
      <c r="C877" s="17"/>
      <c r="D877" s="17"/>
      <c r="E877" s="17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</row>
    <row r="878" spans="1:34" ht="12.75" customHeight="1">
      <c r="A878" s="18"/>
      <c r="B878" s="17"/>
      <c r="C878" s="17"/>
      <c r="D878" s="17"/>
      <c r="E878" s="17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</row>
    <row r="879" spans="1:34" ht="12.75" customHeight="1">
      <c r="A879" s="18"/>
      <c r="B879" s="17"/>
      <c r="C879" s="17"/>
      <c r="D879" s="17"/>
      <c r="E879" s="17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</row>
    <row r="880" spans="1:34" ht="12.75" customHeight="1">
      <c r="A880" s="18"/>
      <c r="B880" s="17"/>
      <c r="C880" s="17"/>
      <c r="D880" s="17"/>
      <c r="E880" s="17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</row>
    <row r="881" spans="1:34" ht="12.75" customHeight="1">
      <c r="A881" s="18"/>
      <c r="B881" s="17"/>
      <c r="C881" s="17"/>
      <c r="D881" s="17"/>
      <c r="E881" s="17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</row>
    <row r="882" spans="1:34" ht="12.75" customHeight="1">
      <c r="A882" s="18"/>
      <c r="B882" s="17"/>
      <c r="C882" s="17"/>
      <c r="D882" s="17"/>
      <c r="E882" s="17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</row>
    <row r="883" spans="1:34" ht="12.75" customHeight="1">
      <c r="A883" s="18"/>
      <c r="B883" s="17"/>
      <c r="C883" s="17"/>
      <c r="D883" s="17"/>
      <c r="E883" s="17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</row>
    <row r="884" spans="1:34" ht="12.75" customHeight="1">
      <c r="A884" s="18"/>
      <c r="B884" s="17"/>
      <c r="C884" s="17"/>
      <c r="D884" s="17"/>
      <c r="E884" s="17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</row>
    <row r="885" spans="1:34" ht="12.75" customHeight="1">
      <c r="A885" s="18"/>
      <c r="B885" s="17"/>
      <c r="C885" s="17"/>
      <c r="D885" s="17"/>
      <c r="E885" s="17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</row>
    <row r="886" spans="1:34" ht="12.75" customHeight="1">
      <c r="A886" s="18"/>
      <c r="B886" s="17"/>
      <c r="C886" s="17"/>
      <c r="D886" s="17"/>
      <c r="E886" s="17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</row>
    <row r="887" spans="1:34" ht="12.75" customHeight="1">
      <c r="A887" s="18"/>
      <c r="B887" s="17"/>
      <c r="C887" s="17"/>
      <c r="D887" s="17"/>
      <c r="E887" s="17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</row>
    <row r="888" spans="1:34" ht="12.75" customHeight="1">
      <c r="A888" s="18"/>
      <c r="B888" s="17"/>
      <c r="C888" s="17"/>
      <c r="D888" s="17"/>
      <c r="E888" s="17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</row>
    <row r="889" spans="1:34" ht="12.75" customHeight="1">
      <c r="A889" s="18"/>
      <c r="B889" s="17"/>
      <c r="C889" s="17"/>
      <c r="D889" s="17"/>
      <c r="E889" s="17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</row>
    <row r="890" spans="1:34" ht="12.75" customHeight="1">
      <c r="A890" s="18"/>
      <c r="B890" s="17"/>
      <c r="C890" s="17"/>
      <c r="D890" s="17"/>
      <c r="E890" s="17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</row>
    <row r="891" spans="1:34" ht="12.75" customHeight="1">
      <c r="A891" s="18"/>
      <c r="B891" s="17"/>
      <c r="C891" s="17"/>
      <c r="D891" s="17"/>
      <c r="E891" s="17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</row>
    <row r="892" spans="1:34" ht="12.75" customHeight="1">
      <c r="A892" s="18"/>
      <c r="B892" s="17"/>
      <c r="C892" s="17"/>
      <c r="D892" s="17"/>
      <c r="E892" s="17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</row>
    <row r="893" spans="1:34" ht="12.75" customHeight="1">
      <c r="A893" s="18"/>
      <c r="B893" s="17"/>
      <c r="C893" s="17"/>
      <c r="D893" s="17"/>
      <c r="E893" s="17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</row>
    <row r="894" spans="1:34" ht="12.75" customHeight="1">
      <c r="A894" s="18"/>
      <c r="B894" s="17"/>
      <c r="C894" s="17"/>
      <c r="D894" s="17"/>
      <c r="E894" s="17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</row>
    <row r="895" spans="1:34" ht="12.75" customHeight="1">
      <c r="A895" s="18"/>
      <c r="B895" s="17"/>
      <c r="C895" s="17"/>
      <c r="D895" s="17"/>
      <c r="E895" s="17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</row>
    <row r="896" spans="1:34" ht="12.75" customHeight="1">
      <c r="A896" s="18"/>
      <c r="B896" s="17"/>
      <c r="C896" s="17"/>
      <c r="D896" s="17"/>
      <c r="E896" s="17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</row>
    <row r="897" spans="1:34" ht="12.75" customHeight="1">
      <c r="A897" s="18"/>
      <c r="B897" s="17"/>
      <c r="C897" s="17"/>
      <c r="D897" s="17"/>
      <c r="E897" s="17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</row>
    <row r="898" spans="1:34" ht="12.75" customHeight="1">
      <c r="A898" s="18"/>
      <c r="B898" s="17"/>
      <c r="C898" s="17"/>
      <c r="D898" s="17"/>
      <c r="E898" s="17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</row>
    <row r="899" spans="1:34" ht="12.75" customHeight="1">
      <c r="A899" s="18"/>
      <c r="B899" s="17"/>
      <c r="C899" s="17"/>
      <c r="D899" s="17"/>
      <c r="E899" s="17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</row>
    <row r="900" spans="1:34" ht="12.75" customHeight="1">
      <c r="A900" s="18"/>
      <c r="B900" s="17"/>
      <c r="C900" s="17"/>
      <c r="D900" s="17"/>
      <c r="E900" s="17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</row>
    <row r="901" spans="1:34" ht="12.75" customHeight="1">
      <c r="A901" s="18"/>
      <c r="B901" s="17"/>
      <c r="C901" s="17"/>
      <c r="D901" s="17"/>
      <c r="E901" s="17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</row>
    <row r="902" spans="1:34" ht="12.75" customHeight="1">
      <c r="A902" s="18"/>
      <c r="B902" s="17"/>
      <c r="C902" s="17"/>
      <c r="D902" s="17"/>
      <c r="E902" s="17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</row>
    <row r="903" spans="1:34" ht="12.75" customHeight="1">
      <c r="A903" s="18"/>
      <c r="B903" s="17"/>
      <c r="C903" s="17"/>
      <c r="D903" s="17"/>
      <c r="E903" s="17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</row>
    <row r="904" spans="1:34" ht="12.75" customHeight="1">
      <c r="A904" s="18"/>
      <c r="B904" s="17"/>
      <c r="C904" s="17"/>
      <c r="D904" s="17"/>
      <c r="E904" s="17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</row>
    <row r="905" spans="1:34" ht="12.75" customHeight="1">
      <c r="A905" s="18"/>
      <c r="B905" s="17"/>
      <c r="C905" s="17"/>
      <c r="D905" s="17"/>
      <c r="E905" s="17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</row>
    <row r="906" spans="1:34" ht="12.75" customHeight="1">
      <c r="A906" s="18"/>
      <c r="B906" s="17"/>
      <c r="C906" s="17"/>
      <c r="D906" s="17"/>
      <c r="E906" s="17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</row>
    <row r="907" spans="1:34" ht="12.75" customHeight="1">
      <c r="A907" s="18"/>
      <c r="B907" s="17"/>
      <c r="C907" s="17"/>
      <c r="D907" s="17"/>
      <c r="E907" s="17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</row>
    <row r="908" spans="1:34" ht="12.75" customHeight="1">
      <c r="A908" s="18"/>
      <c r="B908" s="17"/>
      <c r="C908" s="17"/>
      <c r="D908" s="17"/>
      <c r="E908" s="17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</row>
    <row r="909" spans="1:34" ht="12.75" customHeight="1">
      <c r="A909" s="18"/>
      <c r="B909" s="17"/>
      <c r="C909" s="17"/>
      <c r="D909" s="17"/>
      <c r="E909" s="17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</row>
    <row r="910" spans="1:34" ht="12.75" customHeight="1">
      <c r="A910" s="18"/>
      <c r="B910" s="17"/>
      <c r="C910" s="17"/>
      <c r="D910" s="17"/>
      <c r="E910" s="17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</row>
    <row r="911" spans="1:34" ht="12.75" customHeight="1">
      <c r="A911" s="18"/>
      <c r="B911" s="17"/>
      <c r="C911" s="17"/>
      <c r="D911" s="17"/>
      <c r="E911" s="17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</row>
    <row r="912" spans="1:34" ht="12.75" customHeight="1">
      <c r="A912" s="18"/>
      <c r="B912" s="17"/>
      <c r="C912" s="17"/>
      <c r="D912" s="17"/>
      <c r="E912" s="17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</row>
    <row r="913" spans="1:34" ht="12.75" customHeight="1">
      <c r="A913" s="18"/>
      <c r="B913" s="17"/>
      <c r="C913" s="17"/>
      <c r="D913" s="17"/>
      <c r="E913" s="17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</row>
    <row r="914" spans="1:34" ht="12.75" customHeight="1">
      <c r="A914" s="18"/>
      <c r="B914" s="17"/>
      <c r="C914" s="17"/>
      <c r="D914" s="17"/>
      <c r="E914" s="17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</row>
    <row r="915" spans="1:34" ht="12.75" customHeight="1">
      <c r="A915" s="18"/>
      <c r="B915" s="17"/>
      <c r="C915" s="17"/>
      <c r="D915" s="17"/>
      <c r="E915" s="17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</row>
    <row r="916" spans="1:34" ht="12.75" customHeight="1">
      <c r="A916" s="18"/>
      <c r="B916" s="17"/>
      <c r="C916" s="17"/>
      <c r="D916" s="17"/>
      <c r="E916" s="17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</row>
    <row r="917" spans="1:34" ht="12.75" customHeight="1">
      <c r="A917" s="18"/>
      <c r="B917" s="17"/>
      <c r="C917" s="17"/>
      <c r="D917" s="17"/>
      <c r="E917" s="17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</row>
    <row r="918" spans="1:34" ht="12.75" customHeight="1">
      <c r="A918" s="18"/>
      <c r="B918" s="17"/>
      <c r="C918" s="17"/>
      <c r="D918" s="17"/>
      <c r="E918" s="17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</row>
    <row r="919" spans="1:34" ht="12.75" customHeight="1">
      <c r="A919" s="18"/>
      <c r="B919" s="17"/>
      <c r="C919" s="17"/>
      <c r="D919" s="17"/>
      <c r="E919" s="17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</row>
    <row r="920" spans="1:34" ht="12.75" customHeight="1">
      <c r="A920" s="18"/>
      <c r="B920" s="17"/>
      <c r="C920" s="17"/>
      <c r="D920" s="17"/>
      <c r="E920" s="17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</row>
    <row r="921" spans="1:34" ht="12.75" customHeight="1">
      <c r="A921" s="18"/>
      <c r="B921" s="17"/>
      <c r="C921" s="17"/>
      <c r="D921" s="17"/>
      <c r="E921" s="17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</row>
    <row r="922" spans="1:34" ht="12.75" customHeight="1">
      <c r="A922" s="18"/>
      <c r="B922" s="17"/>
      <c r="C922" s="17"/>
      <c r="D922" s="17"/>
      <c r="E922" s="17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</row>
    <row r="923" spans="1:34" ht="12.75" customHeight="1">
      <c r="A923" s="18"/>
      <c r="B923" s="17"/>
      <c r="C923" s="17"/>
      <c r="D923" s="17"/>
      <c r="E923" s="17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</row>
    <row r="924" spans="1:34" ht="12.75" customHeight="1">
      <c r="A924" s="18"/>
      <c r="B924" s="17"/>
      <c r="C924" s="17"/>
      <c r="D924" s="17"/>
      <c r="E924" s="17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</row>
    <row r="925" spans="1:34" ht="12.75" customHeight="1">
      <c r="A925" s="18"/>
      <c r="B925" s="17"/>
      <c r="C925" s="17"/>
      <c r="D925" s="17"/>
      <c r="E925" s="17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</row>
    <row r="926" spans="1:34" ht="12.75" customHeight="1">
      <c r="A926" s="18"/>
      <c r="B926" s="17"/>
      <c r="C926" s="17"/>
      <c r="D926" s="17"/>
      <c r="E926" s="17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</row>
    <row r="927" spans="1:34" ht="12.75" customHeight="1">
      <c r="A927" s="18"/>
      <c r="B927" s="17"/>
      <c r="C927" s="17"/>
      <c r="D927" s="17"/>
      <c r="E927" s="17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</row>
    <row r="928" spans="1:34" ht="12.75" customHeight="1">
      <c r="A928" s="18"/>
      <c r="B928" s="17"/>
      <c r="C928" s="17"/>
      <c r="D928" s="17"/>
      <c r="E928" s="17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</row>
    <row r="929" spans="1:34" ht="12.75" customHeight="1">
      <c r="A929" s="18"/>
      <c r="B929" s="17"/>
      <c r="C929" s="17"/>
      <c r="D929" s="17"/>
      <c r="E929" s="17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</row>
    <row r="930" spans="1:34" ht="12.75" customHeight="1">
      <c r="A930" s="18"/>
      <c r="B930" s="17"/>
      <c r="C930" s="17"/>
      <c r="D930" s="17"/>
      <c r="E930" s="17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</row>
    <row r="931" spans="1:34" ht="12.75" customHeight="1">
      <c r="A931" s="18"/>
      <c r="B931" s="17"/>
      <c r="C931" s="17"/>
      <c r="D931" s="17"/>
      <c r="E931" s="17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</row>
    <row r="932" spans="1:34" ht="12.75" customHeight="1">
      <c r="A932" s="18"/>
      <c r="B932" s="17"/>
      <c r="C932" s="17"/>
      <c r="D932" s="17"/>
      <c r="E932" s="17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</row>
    <row r="933" spans="1:34" ht="12.75" customHeight="1">
      <c r="A933" s="18"/>
      <c r="B933" s="17"/>
      <c r="C933" s="17"/>
      <c r="D933" s="17"/>
      <c r="E933" s="17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</row>
    <row r="934" spans="1:34" ht="12.75" customHeight="1">
      <c r="A934" s="18"/>
      <c r="B934" s="17"/>
      <c r="C934" s="17"/>
      <c r="D934" s="17"/>
      <c r="E934" s="17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</row>
    <row r="935" spans="1:34" ht="12.75" customHeight="1">
      <c r="A935" s="18"/>
      <c r="B935" s="17"/>
      <c r="C935" s="17"/>
      <c r="D935" s="17"/>
      <c r="E935" s="17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</row>
    <row r="936" spans="1:34" ht="12.75" customHeight="1">
      <c r="A936" s="18"/>
      <c r="B936" s="17"/>
      <c r="C936" s="17"/>
      <c r="D936" s="17"/>
      <c r="E936" s="17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</row>
    <row r="937" spans="1:34" ht="12.75" customHeight="1">
      <c r="A937" s="18"/>
      <c r="B937" s="17"/>
      <c r="C937" s="17"/>
      <c r="D937" s="17"/>
      <c r="E937" s="17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</row>
    <row r="938" spans="1:34" ht="12.75" customHeight="1">
      <c r="A938" s="18"/>
      <c r="B938" s="17"/>
      <c r="C938" s="17"/>
      <c r="D938" s="17"/>
      <c r="E938" s="17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</row>
    <row r="939" spans="1:34" ht="12.75" customHeight="1">
      <c r="A939" s="18"/>
      <c r="B939" s="17"/>
      <c r="C939" s="17"/>
      <c r="D939" s="17"/>
      <c r="E939" s="17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</row>
    <row r="940" spans="1:34" ht="12.75" customHeight="1">
      <c r="A940" s="18"/>
      <c r="B940" s="17"/>
      <c r="C940" s="17"/>
      <c r="D940" s="17"/>
      <c r="E940" s="17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</row>
    <row r="941" spans="1:34" ht="12.75" customHeight="1">
      <c r="A941" s="18"/>
      <c r="B941" s="17"/>
      <c r="C941" s="17"/>
      <c r="D941" s="17"/>
      <c r="E941" s="17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</row>
    <row r="942" spans="1:34" ht="12.75" customHeight="1">
      <c r="A942" s="18"/>
      <c r="B942" s="17"/>
      <c r="C942" s="17"/>
      <c r="D942" s="17"/>
      <c r="E942" s="17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</row>
    <row r="943" spans="1:34" ht="12.75" customHeight="1">
      <c r="A943" s="18"/>
      <c r="B943" s="17"/>
      <c r="C943" s="17"/>
      <c r="D943" s="17"/>
      <c r="E943" s="17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</row>
    <row r="944" spans="1:34" ht="12.75" customHeight="1">
      <c r="A944" s="18"/>
      <c r="B944" s="17"/>
      <c r="C944" s="17"/>
      <c r="D944" s="17"/>
      <c r="E944" s="17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</row>
    <row r="945" spans="1:34" ht="12.75" customHeight="1">
      <c r="A945" s="18"/>
      <c r="B945" s="17"/>
      <c r="C945" s="17"/>
      <c r="D945" s="17"/>
      <c r="E945" s="17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</row>
    <row r="946" spans="1:34" ht="12.75" customHeight="1">
      <c r="A946" s="18"/>
      <c r="B946" s="17"/>
      <c r="C946" s="17"/>
      <c r="D946" s="17"/>
      <c r="E946" s="17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</row>
    <row r="947" spans="1:34" ht="12.75" customHeight="1">
      <c r="A947" s="18"/>
      <c r="B947" s="17"/>
      <c r="C947" s="17"/>
      <c r="D947" s="17"/>
      <c r="E947" s="17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</row>
    <row r="948" spans="1:34" ht="12.75" customHeight="1">
      <c r="A948" s="18"/>
      <c r="B948" s="17"/>
      <c r="C948" s="17"/>
      <c r="D948" s="17"/>
      <c r="E948" s="17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</row>
    <row r="949" spans="1:34" ht="12.75" customHeight="1">
      <c r="A949" s="18"/>
      <c r="B949" s="17"/>
      <c r="C949" s="17"/>
      <c r="D949" s="17"/>
      <c r="E949" s="17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</row>
    <row r="950" spans="1:34" ht="12.75" customHeight="1">
      <c r="A950" s="18"/>
      <c r="B950" s="17"/>
      <c r="C950" s="17"/>
      <c r="D950" s="17"/>
      <c r="E950" s="17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</row>
    <row r="951" spans="1:34" ht="12.75" customHeight="1">
      <c r="A951" s="18"/>
      <c r="B951" s="17"/>
      <c r="C951" s="17"/>
      <c r="D951" s="17"/>
      <c r="E951" s="17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</row>
    <row r="952" spans="1:34" ht="12.75" customHeight="1">
      <c r="A952" s="18"/>
      <c r="B952" s="17"/>
      <c r="C952" s="17"/>
      <c r="D952" s="17"/>
      <c r="E952" s="17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</row>
    <row r="953" spans="1:34" ht="12.75" customHeight="1">
      <c r="A953" s="18"/>
      <c r="B953" s="17"/>
      <c r="C953" s="17"/>
      <c r="D953" s="17"/>
      <c r="E953" s="17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</row>
    <row r="954" spans="1:34" ht="12.75" customHeight="1">
      <c r="A954" s="18"/>
      <c r="B954" s="17"/>
      <c r="C954" s="17"/>
      <c r="D954" s="17"/>
      <c r="E954" s="17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</row>
    <row r="955" spans="1:34" ht="12.75" customHeight="1">
      <c r="A955" s="18"/>
      <c r="B955" s="17"/>
      <c r="C955" s="17"/>
      <c r="D955" s="17"/>
      <c r="E955" s="17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</row>
    <row r="956" spans="1:34" ht="12.75" customHeight="1">
      <c r="A956" s="18"/>
      <c r="B956" s="17"/>
      <c r="C956" s="17"/>
      <c r="D956" s="17"/>
      <c r="E956" s="17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</row>
    <row r="957" spans="1:34" ht="12.75" customHeight="1">
      <c r="A957" s="18"/>
      <c r="B957" s="17"/>
      <c r="C957" s="17"/>
      <c r="D957" s="17"/>
      <c r="E957" s="17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</row>
    <row r="958" spans="1:34" ht="12.75" customHeight="1">
      <c r="A958" s="18"/>
      <c r="B958" s="17"/>
      <c r="C958" s="17"/>
      <c r="D958" s="17"/>
      <c r="E958" s="17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</row>
    <row r="959" spans="1:34" ht="12.75" customHeight="1">
      <c r="A959" s="18"/>
      <c r="B959" s="17"/>
      <c r="C959" s="17"/>
      <c r="D959" s="17"/>
      <c r="E959" s="17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</row>
    <row r="960" spans="1:34" ht="12.75" customHeight="1">
      <c r="A960" s="18"/>
      <c r="B960" s="17"/>
      <c r="C960" s="17"/>
      <c r="D960" s="17"/>
      <c r="E960" s="17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</row>
    <row r="961" spans="1:34" ht="12.75" customHeight="1">
      <c r="A961" s="18"/>
      <c r="B961" s="17"/>
      <c r="C961" s="17"/>
      <c r="D961" s="17"/>
      <c r="E961" s="17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</row>
    <row r="962" spans="1:34" ht="12.75" customHeight="1">
      <c r="A962" s="18"/>
      <c r="B962" s="17"/>
      <c r="C962" s="17"/>
      <c r="D962" s="17"/>
      <c r="E962" s="17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</row>
    <row r="963" spans="1:34" ht="12.75" customHeight="1">
      <c r="A963" s="18"/>
      <c r="B963" s="17"/>
      <c r="C963" s="17"/>
      <c r="D963" s="17"/>
      <c r="E963" s="17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</row>
    <row r="964" spans="1:34" ht="12.75" customHeight="1">
      <c r="A964" s="18"/>
      <c r="B964" s="17"/>
      <c r="C964" s="17"/>
      <c r="D964" s="17"/>
      <c r="E964" s="17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</row>
    <row r="965" spans="1:34" ht="12.75" customHeight="1">
      <c r="A965" s="18"/>
      <c r="B965" s="17"/>
      <c r="C965" s="17"/>
      <c r="D965" s="17"/>
      <c r="E965" s="17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</row>
    <row r="966" spans="1:34" ht="12.75" customHeight="1">
      <c r="A966" s="18"/>
      <c r="B966" s="17"/>
      <c r="C966" s="17"/>
      <c r="D966" s="17"/>
      <c r="E966" s="17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</row>
    <row r="967" spans="1:34" ht="12.75" customHeight="1">
      <c r="A967" s="18"/>
      <c r="B967" s="17"/>
      <c r="C967" s="17"/>
      <c r="D967" s="17"/>
      <c r="E967" s="17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</row>
    <row r="968" spans="1:34" ht="12.75" customHeight="1">
      <c r="A968" s="18"/>
      <c r="B968" s="17"/>
      <c r="C968" s="17"/>
      <c r="D968" s="17"/>
      <c r="E968" s="17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</row>
    <row r="969" spans="1:34" ht="12.75" customHeight="1">
      <c r="A969" s="18"/>
      <c r="B969" s="17"/>
      <c r="C969" s="17"/>
      <c r="D969" s="17"/>
      <c r="E969" s="17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</row>
    <row r="970" spans="1:34" ht="12.75" customHeight="1">
      <c r="A970" s="18"/>
      <c r="B970" s="17"/>
      <c r="C970" s="17"/>
      <c r="D970" s="17"/>
      <c r="E970" s="17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</row>
    <row r="971" spans="1:34" ht="12.75" customHeight="1">
      <c r="A971" s="18"/>
      <c r="B971" s="17"/>
      <c r="C971" s="17"/>
      <c r="D971" s="17"/>
      <c r="E971" s="17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</row>
    <row r="972" spans="1:34" ht="12.75" customHeight="1">
      <c r="A972" s="18"/>
      <c r="B972" s="17"/>
      <c r="C972" s="17"/>
      <c r="D972" s="17"/>
      <c r="E972" s="17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</row>
    <row r="973" spans="1:34" ht="12.75" customHeight="1">
      <c r="A973" s="18"/>
      <c r="B973" s="17"/>
      <c r="C973" s="17"/>
      <c r="D973" s="17"/>
      <c r="E973" s="17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</row>
    <row r="974" spans="1:34" ht="12.75" customHeight="1">
      <c r="A974" s="18"/>
      <c r="B974" s="17"/>
      <c r="C974" s="17"/>
      <c r="D974" s="17"/>
      <c r="E974" s="17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</row>
    <row r="975" spans="1:34" ht="12.75" customHeight="1">
      <c r="A975" s="18"/>
      <c r="B975" s="17"/>
      <c r="C975" s="17"/>
      <c r="D975" s="17"/>
      <c r="E975" s="17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</row>
    <row r="976" spans="1:34" ht="12.75" customHeight="1">
      <c r="A976" s="18"/>
      <c r="B976" s="17"/>
      <c r="C976" s="17"/>
      <c r="D976" s="17"/>
      <c r="E976" s="17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</row>
    <row r="977" spans="1:34" ht="12.75" customHeight="1">
      <c r="A977" s="18"/>
      <c r="B977" s="17"/>
      <c r="C977" s="17"/>
      <c r="D977" s="17"/>
      <c r="E977" s="17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</row>
    <row r="978" spans="1:34" ht="12.75" customHeight="1">
      <c r="A978" s="18"/>
      <c r="B978" s="17"/>
      <c r="C978" s="17"/>
      <c r="D978" s="17"/>
      <c r="E978" s="17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</row>
    <row r="979" spans="1:34" ht="12.75" customHeight="1">
      <c r="A979" s="18"/>
      <c r="B979" s="17"/>
      <c r="C979" s="17"/>
      <c r="D979" s="17"/>
      <c r="E979" s="17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</row>
    <row r="980" spans="1:34" ht="12.75" customHeight="1">
      <c r="A980" s="18"/>
      <c r="B980" s="17"/>
      <c r="C980" s="17"/>
      <c r="D980" s="17"/>
      <c r="E980" s="17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</row>
    <row r="981" spans="1:34" ht="12.75" customHeight="1">
      <c r="A981" s="18"/>
      <c r="B981" s="17"/>
      <c r="C981" s="17"/>
      <c r="D981" s="17"/>
      <c r="E981" s="17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</row>
    <row r="982" spans="1:34" ht="12.75" customHeight="1">
      <c r="A982" s="18"/>
      <c r="B982" s="17"/>
      <c r="C982" s="17"/>
      <c r="D982" s="17"/>
      <c r="E982" s="17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</row>
    <row r="983" spans="1:34" ht="12.75" customHeight="1">
      <c r="A983" s="18"/>
      <c r="B983" s="17"/>
      <c r="C983" s="17"/>
      <c r="D983" s="17"/>
      <c r="E983" s="17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</row>
    <row r="984" spans="1:34" ht="12.75" customHeight="1">
      <c r="A984" s="18"/>
      <c r="B984" s="17"/>
      <c r="C984" s="17"/>
      <c r="D984" s="17"/>
      <c r="E984" s="17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</row>
    <row r="985" spans="1:34" ht="12.75" customHeight="1">
      <c r="A985" s="18"/>
      <c r="B985" s="17"/>
      <c r="C985" s="17"/>
      <c r="D985" s="17"/>
      <c r="E985" s="17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</row>
    <row r="986" spans="1:34" ht="12.75" customHeight="1">
      <c r="A986" s="18"/>
      <c r="B986" s="17"/>
      <c r="C986" s="17"/>
      <c r="D986" s="17"/>
      <c r="E986" s="17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</row>
    <row r="987" spans="1:34" ht="12.75" customHeight="1">
      <c r="A987" s="18"/>
      <c r="B987" s="17"/>
      <c r="C987" s="17"/>
      <c r="D987" s="17"/>
      <c r="E987" s="17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</row>
    <row r="988" spans="1:34" ht="12.75" customHeight="1">
      <c r="A988" s="18"/>
      <c r="B988" s="17"/>
      <c r="C988" s="17"/>
      <c r="D988" s="17"/>
      <c r="E988" s="17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</row>
    <row r="989" spans="1:34" ht="12.75" customHeight="1">
      <c r="A989" s="18"/>
      <c r="B989" s="17"/>
      <c r="C989" s="17"/>
      <c r="D989" s="17"/>
      <c r="E989" s="17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</row>
    <row r="990" spans="1:34" ht="12.75" customHeight="1">
      <c r="A990" s="18"/>
      <c r="B990" s="17"/>
      <c r="C990" s="17"/>
      <c r="D990" s="17"/>
      <c r="E990" s="17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</row>
    <row r="991" spans="1:34" ht="12.75" customHeight="1">
      <c r="A991" s="18"/>
      <c r="B991" s="17"/>
      <c r="C991" s="17"/>
      <c r="D991" s="17"/>
      <c r="E991" s="17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</row>
    <row r="992" spans="1:34" ht="12.75" customHeight="1">
      <c r="A992" s="18"/>
      <c r="B992" s="17"/>
      <c r="C992" s="17"/>
      <c r="D992" s="17"/>
      <c r="E992" s="17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</row>
    <row r="993" spans="1:34" ht="12.75" customHeight="1">
      <c r="A993" s="18"/>
      <c r="B993" s="17"/>
      <c r="C993" s="17"/>
      <c r="D993" s="17"/>
      <c r="E993" s="17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</row>
    <row r="994" spans="1:34" ht="12.75" customHeight="1">
      <c r="A994" s="18"/>
      <c r="B994" s="17"/>
      <c r="C994" s="17"/>
      <c r="D994" s="17"/>
      <c r="E994" s="17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</row>
    <row r="995" spans="1:34" ht="12.75" customHeight="1">
      <c r="A995" s="18"/>
      <c r="B995" s="17"/>
      <c r="C995" s="17"/>
      <c r="D995" s="17"/>
      <c r="E995" s="17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</row>
    <row r="996" spans="1:34" ht="12.75" customHeight="1">
      <c r="A996" s="18"/>
      <c r="B996" s="17"/>
      <c r="C996" s="17"/>
      <c r="D996" s="17"/>
      <c r="E996" s="17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</row>
    <row r="997" spans="1:34" ht="12.75" customHeight="1">
      <c r="A997" s="18"/>
      <c r="B997" s="17"/>
      <c r="C997" s="17"/>
      <c r="D997" s="17"/>
      <c r="E997" s="17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</row>
    <row r="998" spans="1:34" ht="12.75" customHeight="1">
      <c r="A998" s="18"/>
      <c r="B998" s="17"/>
      <c r="C998" s="17"/>
      <c r="D998" s="17"/>
      <c r="E998" s="17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</row>
    <row r="999" spans="1:34" ht="12.75" customHeight="1">
      <c r="A999" s="18"/>
      <c r="B999" s="17"/>
      <c r="C999" s="17"/>
      <c r="D999" s="17"/>
      <c r="E999" s="17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</row>
    <row r="1000" spans="1:34" ht="12.75" customHeight="1">
      <c r="A1000" s="18"/>
      <c r="B1000" s="17"/>
      <c r="C1000" s="17"/>
      <c r="D1000" s="17"/>
      <c r="E1000" s="17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</row>
  </sheetData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zoomScaleNormal="100" workbookViewId="0">
      <selection activeCell="F1" sqref="F1"/>
    </sheetView>
  </sheetViews>
  <sheetFormatPr baseColWidth="10" defaultColWidth="14.42578125" defaultRowHeight="15" customHeight="1"/>
  <cols>
    <col min="1" max="1" width="32.5703125" customWidth="1"/>
    <col min="2" max="6" width="15.7109375" customWidth="1"/>
    <col min="7" max="8" width="14" customWidth="1"/>
    <col min="9" max="9" width="34.28515625" customWidth="1"/>
    <col min="10" max="10" width="15.5703125" bestFit="1" customWidth="1"/>
    <col min="11" max="11" width="13" customWidth="1"/>
    <col min="12" max="12" width="13.85546875" customWidth="1"/>
    <col min="13" max="13" width="15.5703125" customWidth="1"/>
    <col min="14" max="14" width="13.85546875" customWidth="1"/>
    <col min="15" max="15" width="17.42578125" customWidth="1"/>
    <col min="16" max="16" width="14" customWidth="1"/>
    <col min="17" max="17" width="11" customWidth="1"/>
    <col min="18" max="19" width="15.7109375" customWidth="1"/>
    <col min="20" max="26" width="33.140625" customWidth="1"/>
  </cols>
  <sheetData>
    <row r="1" spans="1:26" ht="18.75">
      <c r="A1" s="16" t="s">
        <v>419</v>
      </c>
      <c r="B1" s="17"/>
      <c r="C1" s="17"/>
      <c r="D1" s="17"/>
      <c r="E1" s="17"/>
      <c r="F1" s="17"/>
      <c r="G1" s="18"/>
      <c r="H1" s="18"/>
      <c r="I1" s="18"/>
      <c r="J1" s="18"/>
      <c r="K1" s="73"/>
      <c r="L1" s="18"/>
      <c r="M1" s="73"/>
      <c r="N1" s="18"/>
      <c r="O1" s="73"/>
      <c r="P1" s="18"/>
      <c r="Q1" s="73"/>
      <c r="R1" s="18"/>
      <c r="S1" s="18"/>
      <c r="T1" s="18"/>
      <c r="U1" s="18"/>
      <c r="V1" s="18"/>
      <c r="W1" s="18"/>
      <c r="X1" s="18"/>
      <c r="Y1" s="18"/>
      <c r="Z1" s="18"/>
    </row>
    <row r="2" spans="1:26" ht="12.75" customHeight="1">
      <c r="A2" s="18"/>
      <c r="B2" s="17"/>
      <c r="C2" s="17"/>
      <c r="D2" s="17"/>
      <c r="E2" s="17"/>
      <c r="F2" s="17"/>
      <c r="G2" s="18"/>
      <c r="H2" s="18"/>
      <c r="I2" s="18"/>
      <c r="J2" s="18"/>
      <c r="K2" s="73"/>
      <c r="L2" s="18"/>
      <c r="M2" s="73"/>
      <c r="N2" s="18"/>
      <c r="O2" s="73"/>
      <c r="P2" s="18"/>
      <c r="Q2" s="73"/>
      <c r="R2" s="18"/>
      <c r="S2" s="18"/>
      <c r="T2" s="18"/>
      <c r="U2" s="18"/>
      <c r="V2" s="18"/>
      <c r="W2" s="18"/>
      <c r="X2" s="18"/>
      <c r="Y2" s="18"/>
      <c r="Z2" s="18"/>
    </row>
    <row r="3" spans="1:26" ht="12.75" customHeight="1">
      <c r="A3" s="19" t="s">
        <v>810</v>
      </c>
      <c r="B3" s="17"/>
      <c r="C3" s="17"/>
      <c r="D3" s="17"/>
      <c r="E3" s="17"/>
      <c r="F3" s="18"/>
      <c r="G3" s="18"/>
      <c r="H3" s="18"/>
      <c r="I3" s="18"/>
      <c r="J3" s="18"/>
      <c r="K3" s="73"/>
      <c r="L3" s="18"/>
      <c r="M3" s="73"/>
      <c r="N3" s="18"/>
      <c r="O3" s="73"/>
      <c r="P3" s="18"/>
      <c r="Q3" s="73"/>
      <c r="R3" s="18"/>
      <c r="S3" s="18"/>
      <c r="T3" s="18"/>
      <c r="U3" s="18"/>
      <c r="V3" s="18"/>
      <c r="W3" s="18"/>
      <c r="X3" s="18"/>
      <c r="Y3" s="18"/>
      <c r="Z3" s="18"/>
    </row>
    <row r="4" spans="1:26" ht="12.75" customHeight="1">
      <c r="A4" s="19" t="s">
        <v>420</v>
      </c>
      <c r="B4" s="17"/>
      <c r="C4" s="17"/>
      <c r="D4" s="17"/>
      <c r="E4" s="17"/>
      <c r="F4" s="18"/>
      <c r="G4" s="18"/>
      <c r="H4" s="18"/>
      <c r="I4" s="18"/>
      <c r="J4" s="18"/>
      <c r="K4" s="73"/>
      <c r="L4" s="18"/>
      <c r="M4" s="73"/>
      <c r="N4" s="18"/>
      <c r="O4" s="73"/>
      <c r="P4" s="18"/>
      <c r="Q4" s="73"/>
      <c r="R4" s="18"/>
      <c r="S4" s="18"/>
      <c r="T4" s="18"/>
      <c r="U4" s="18"/>
      <c r="V4" s="18"/>
      <c r="W4" s="18"/>
      <c r="X4" s="18"/>
      <c r="Y4" s="18"/>
      <c r="Z4" s="18"/>
    </row>
    <row r="5" spans="1:26" ht="12.75" customHeight="1">
      <c r="A5" s="43" t="s">
        <v>66</v>
      </c>
      <c r="B5" s="43" t="s">
        <v>684</v>
      </c>
      <c r="C5" s="43" t="s">
        <v>706</v>
      </c>
      <c r="D5" s="43" t="s">
        <v>69</v>
      </c>
      <c r="E5" s="17"/>
      <c r="F5" s="18"/>
      <c r="G5" s="18"/>
      <c r="H5" s="18"/>
      <c r="I5" s="18"/>
      <c r="J5" s="18"/>
      <c r="K5" s="73"/>
      <c r="L5" s="18"/>
      <c r="M5" s="73"/>
      <c r="N5" s="18"/>
      <c r="O5" s="73"/>
      <c r="P5" s="18"/>
      <c r="Q5" s="73"/>
      <c r="R5" s="18"/>
      <c r="S5" s="18"/>
      <c r="T5" s="18"/>
      <c r="U5" s="18"/>
      <c r="V5" s="18"/>
      <c r="W5" s="18"/>
      <c r="X5" s="18"/>
      <c r="Y5" s="18"/>
      <c r="Z5" s="18"/>
    </row>
    <row r="6" spans="1:26" ht="12.75" customHeight="1">
      <c r="A6" s="21">
        <v>2020</v>
      </c>
      <c r="B6" s="22">
        <v>1176747190.9419999</v>
      </c>
      <c r="C6" s="22">
        <v>711305867.21099997</v>
      </c>
      <c r="D6" s="29">
        <f t="shared" ref="D6:D10" si="0">+B6+C6</f>
        <v>1888053058.1529999</v>
      </c>
      <c r="E6" s="35"/>
      <c r="F6" s="18"/>
      <c r="G6" s="18"/>
      <c r="H6" s="18"/>
      <c r="I6" s="18"/>
      <c r="J6" s="18"/>
      <c r="K6" s="73"/>
      <c r="L6" s="18"/>
      <c r="M6" s="73"/>
      <c r="N6" s="18"/>
      <c r="O6" s="73"/>
      <c r="P6" s="18"/>
      <c r="Q6" s="73"/>
      <c r="R6" s="18"/>
      <c r="S6" s="18"/>
      <c r="T6" s="18"/>
      <c r="U6" s="18"/>
      <c r="V6" s="18"/>
      <c r="W6" s="18"/>
      <c r="X6" s="18"/>
      <c r="Y6" s="18"/>
      <c r="Z6" s="18"/>
    </row>
    <row r="7" spans="1:26" ht="12.75" customHeight="1">
      <c r="A7" s="21">
        <v>2021</v>
      </c>
      <c r="B7" s="24">
        <v>1736735606.217</v>
      </c>
      <c r="C7" s="24">
        <v>998597821.727</v>
      </c>
      <c r="D7" s="30">
        <f t="shared" si="0"/>
        <v>2735333427.9440002</v>
      </c>
      <c r="E7" s="35"/>
      <c r="F7" s="18"/>
      <c r="G7" s="18"/>
      <c r="H7" s="18"/>
      <c r="I7" s="18"/>
      <c r="J7" s="18"/>
      <c r="K7" s="73"/>
      <c r="L7" s="18"/>
      <c r="M7" s="73"/>
      <c r="N7" s="18"/>
      <c r="O7" s="73"/>
      <c r="P7" s="18"/>
      <c r="Q7" s="73"/>
      <c r="R7" s="18"/>
      <c r="S7" s="18"/>
      <c r="T7" s="18"/>
      <c r="U7" s="18"/>
      <c r="V7" s="18"/>
      <c r="W7" s="18"/>
      <c r="X7" s="18"/>
      <c r="Y7" s="18"/>
      <c r="Z7" s="18"/>
    </row>
    <row r="8" spans="1:26" ht="12.75" customHeight="1">
      <c r="A8" s="21">
        <v>2022</v>
      </c>
      <c r="B8" s="24">
        <v>2004069210.1470001</v>
      </c>
      <c r="C8" s="24">
        <v>970879591.72399998</v>
      </c>
      <c r="D8" s="30">
        <f t="shared" si="0"/>
        <v>2974948801.8710003</v>
      </c>
      <c r="E8" s="35"/>
      <c r="F8" s="18"/>
      <c r="G8" s="18"/>
      <c r="H8" s="18"/>
      <c r="I8" s="18"/>
      <c r="J8" s="18"/>
      <c r="K8" s="73"/>
      <c r="L8" s="18"/>
      <c r="M8" s="73"/>
      <c r="N8" s="18"/>
      <c r="O8" s="73"/>
      <c r="P8" s="18"/>
      <c r="Q8" s="73"/>
      <c r="R8" s="18"/>
      <c r="S8" s="18"/>
      <c r="T8" s="18"/>
      <c r="U8" s="18"/>
      <c r="V8" s="18"/>
      <c r="W8" s="18"/>
      <c r="X8" s="18"/>
      <c r="Y8" s="18"/>
      <c r="Z8" s="18"/>
    </row>
    <row r="9" spans="1:26" ht="12.75" customHeight="1">
      <c r="A9" s="21">
        <v>2023</v>
      </c>
      <c r="B9" s="24">
        <v>2059328958.8710001</v>
      </c>
      <c r="C9" s="24">
        <v>795185599.45000005</v>
      </c>
      <c r="D9" s="30">
        <f t="shared" si="0"/>
        <v>2854514558.3210001</v>
      </c>
      <c r="E9" s="35"/>
      <c r="F9" s="18"/>
      <c r="G9" s="18"/>
      <c r="H9" s="18"/>
      <c r="I9" s="18"/>
      <c r="J9" s="18"/>
      <c r="K9" s="73"/>
      <c r="L9" s="18"/>
      <c r="M9" s="73"/>
      <c r="N9" s="18"/>
      <c r="O9" s="73"/>
      <c r="P9" s="18"/>
      <c r="Q9" s="73"/>
      <c r="R9" s="18"/>
      <c r="S9" s="18"/>
      <c r="T9" s="18"/>
      <c r="U9" s="18"/>
      <c r="V9" s="18"/>
      <c r="W9" s="18"/>
      <c r="X9" s="18"/>
      <c r="Y9" s="18"/>
      <c r="Z9" s="18"/>
    </row>
    <row r="10" spans="1:26" ht="12.75" customHeight="1">
      <c r="A10" s="25">
        <v>2024</v>
      </c>
      <c r="B10" s="26">
        <v>2274661366.7119999</v>
      </c>
      <c r="C10" s="26">
        <v>807095867.11899996</v>
      </c>
      <c r="D10" s="57">
        <f t="shared" si="0"/>
        <v>3081757233.8309999</v>
      </c>
      <c r="E10" s="74"/>
      <c r="F10" s="18"/>
      <c r="G10" s="18"/>
      <c r="H10" s="18"/>
      <c r="I10" s="18"/>
      <c r="J10" s="18"/>
      <c r="K10" s="73"/>
      <c r="L10" s="18"/>
      <c r="M10" s="73"/>
      <c r="N10" s="18"/>
      <c r="O10" s="73"/>
      <c r="P10" s="18"/>
      <c r="Q10" s="73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2.75" customHeight="1">
      <c r="A11" s="131" t="s">
        <v>705</v>
      </c>
      <c r="B11" s="140"/>
      <c r="C11" s="17"/>
      <c r="D11" s="17"/>
      <c r="E11" s="27"/>
      <c r="F11" s="18"/>
      <c r="G11" s="18"/>
      <c r="H11" s="18"/>
      <c r="I11" s="18"/>
      <c r="J11" s="18"/>
      <c r="K11" s="73"/>
      <c r="L11" s="18"/>
      <c r="M11" s="73"/>
      <c r="N11" s="18"/>
      <c r="O11" s="73"/>
      <c r="P11" s="18"/>
      <c r="Q11" s="73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2.75" customHeight="1">
      <c r="A12" s="131" t="s">
        <v>421</v>
      </c>
      <c r="B12" s="140"/>
      <c r="C12" s="17"/>
      <c r="D12" s="17"/>
      <c r="E12" s="17"/>
      <c r="F12" s="18"/>
      <c r="G12" s="18"/>
      <c r="H12" s="18"/>
      <c r="I12" s="18"/>
      <c r="J12" s="18"/>
      <c r="K12" s="73"/>
      <c r="L12" s="18"/>
      <c r="M12" s="73"/>
      <c r="N12" s="18"/>
      <c r="O12" s="73"/>
      <c r="P12" s="18"/>
      <c r="Q12" s="73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2.75" customHeight="1">
      <c r="A13" s="18"/>
      <c r="B13" s="47"/>
      <c r="C13" s="17"/>
      <c r="D13" s="17"/>
      <c r="E13" s="17"/>
      <c r="F13" s="18"/>
      <c r="G13" s="18"/>
      <c r="H13" s="18"/>
      <c r="I13" s="18"/>
      <c r="J13" s="18"/>
      <c r="K13" s="73"/>
      <c r="L13" s="18"/>
      <c r="M13" s="73"/>
      <c r="N13" s="18"/>
      <c r="O13" s="73"/>
      <c r="P13" s="18"/>
      <c r="Q13" s="73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2.75" customHeight="1">
      <c r="A14" s="19" t="s">
        <v>811</v>
      </c>
      <c r="B14" s="17"/>
      <c r="C14" s="17"/>
      <c r="D14" s="17"/>
      <c r="E14" s="17"/>
      <c r="F14" s="18"/>
      <c r="G14" s="18"/>
      <c r="H14" s="18"/>
      <c r="I14" s="18"/>
      <c r="J14" s="18"/>
      <c r="K14" s="73"/>
      <c r="L14" s="18"/>
      <c r="M14" s="73"/>
      <c r="N14" s="18"/>
      <c r="O14" s="73"/>
      <c r="P14" s="18"/>
      <c r="Q14" s="73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2.75" customHeight="1">
      <c r="A15" s="19" t="s">
        <v>422</v>
      </c>
      <c r="B15" s="17"/>
      <c r="C15" s="17"/>
      <c r="D15" s="17"/>
      <c r="E15" s="17"/>
      <c r="F15" s="18"/>
      <c r="G15" s="18"/>
      <c r="H15" s="18"/>
      <c r="I15" s="18"/>
      <c r="J15" s="18"/>
      <c r="K15" s="73"/>
      <c r="L15" s="18"/>
      <c r="M15" s="73"/>
      <c r="N15" s="18"/>
      <c r="O15" s="73"/>
      <c r="P15" s="18"/>
      <c r="Q15" s="73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2.75" customHeight="1">
      <c r="A16" s="43" t="s">
        <v>66</v>
      </c>
      <c r="B16" s="43" t="s">
        <v>684</v>
      </c>
      <c r="C16" s="43" t="s">
        <v>706</v>
      </c>
      <c r="D16" s="43" t="s">
        <v>69</v>
      </c>
      <c r="E16" s="17"/>
      <c r="F16" s="18"/>
      <c r="G16" s="18"/>
      <c r="H16" s="18"/>
      <c r="I16" s="18"/>
      <c r="J16" s="18"/>
      <c r="K16" s="73"/>
      <c r="L16" s="18"/>
      <c r="M16" s="73"/>
      <c r="N16" s="18"/>
      <c r="O16" s="73"/>
      <c r="P16" s="18"/>
      <c r="Q16" s="73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2.75" customHeight="1">
      <c r="A17" s="21">
        <v>2020</v>
      </c>
      <c r="B17" s="22">
        <f>B6*(105.62/80.43)</f>
        <v>1545294520.791919</v>
      </c>
      <c r="C17" s="22">
        <f>C6*(105.62/80.43)</f>
        <v>934080886.42081094</v>
      </c>
      <c r="D17" s="22">
        <f t="shared" ref="D17:D21" si="1">C17+B17</f>
        <v>2479375407.2127299</v>
      </c>
      <c r="E17" s="35"/>
      <c r="F17" s="18"/>
      <c r="G17" s="18"/>
      <c r="H17" s="18"/>
      <c r="I17" s="18"/>
      <c r="J17" s="18"/>
      <c r="K17" s="73"/>
      <c r="L17" s="18"/>
      <c r="M17" s="73"/>
      <c r="N17" s="18"/>
      <c r="O17" s="73"/>
      <c r="P17" s="18"/>
      <c r="Q17" s="73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2.75" customHeight="1">
      <c r="A18" s="21">
        <v>2021</v>
      </c>
      <c r="B18" s="24">
        <f>B7*(105.62/86.2)</f>
        <v>2128004811.2371178</v>
      </c>
      <c r="C18" s="24">
        <f>C7*(105.62/86.2)</f>
        <v>1223571948.153199</v>
      </c>
      <c r="D18" s="24">
        <f t="shared" si="1"/>
        <v>3351576759.390317</v>
      </c>
      <c r="E18" s="35"/>
      <c r="F18" s="18"/>
      <c r="G18" s="18"/>
      <c r="H18" s="18"/>
      <c r="I18" s="18"/>
      <c r="J18" s="18"/>
      <c r="K18" s="73"/>
      <c r="L18" s="18"/>
      <c r="M18" s="73"/>
      <c r="N18" s="18"/>
      <c r="O18" s="73"/>
      <c r="P18" s="18"/>
      <c r="Q18" s="73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2.75" customHeight="1">
      <c r="A19" s="21">
        <v>2022</v>
      </c>
      <c r="B19" s="24">
        <f>B8*(105.62/97.21)</f>
        <v>2177448719.0178604</v>
      </c>
      <c r="C19" s="24">
        <f>C8*(105.62/97.21)</f>
        <v>1054874009.6480701</v>
      </c>
      <c r="D19" s="24">
        <f t="shared" si="1"/>
        <v>3232322728.6659307</v>
      </c>
      <c r="E19" s="35"/>
      <c r="F19" s="18"/>
      <c r="G19" s="18"/>
      <c r="H19" s="18"/>
      <c r="I19" s="18"/>
      <c r="J19" s="18"/>
      <c r="K19" s="73"/>
      <c r="L19" s="18"/>
      <c r="M19" s="73"/>
      <c r="N19" s="18"/>
      <c r="O19" s="73"/>
      <c r="P19" s="18"/>
      <c r="Q19" s="73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2.75" customHeight="1">
      <c r="A20" s="21">
        <v>2023</v>
      </c>
      <c r="B20" s="24">
        <f>B9*(105.62/101.04)</f>
        <v>2152675421.9710512</v>
      </c>
      <c r="C20" s="24">
        <f>C9*(105.62/101.04)</f>
        <v>831230235.68793559</v>
      </c>
      <c r="D20" s="24">
        <f t="shared" si="1"/>
        <v>2983905657.658987</v>
      </c>
      <c r="E20" s="35"/>
      <c r="F20" s="18"/>
      <c r="G20" s="18"/>
      <c r="H20" s="18"/>
      <c r="I20" s="18"/>
      <c r="J20" s="18"/>
      <c r="K20" s="73"/>
      <c r="L20" s="18"/>
      <c r="M20" s="73"/>
      <c r="N20" s="18"/>
      <c r="O20" s="73"/>
      <c r="P20" s="18"/>
      <c r="Q20" s="73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2.75" customHeight="1">
      <c r="A21" s="25">
        <v>2024</v>
      </c>
      <c r="B21" s="26">
        <v>2274661366.7119999</v>
      </c>
      <c r="C21" s="26">
        <v>807095867.11899996</v>
      </c>
      <c r="D21" s="26">
        <f t="shared" si="1"/>
        <v>3081757233.8309999</v>
      </c>
      <c r="E21" s="35"/>
      <c r="F21" s="18"/>
      <c r="G21" s="18"/>
      <c r="H21" s="18"/>
      <c r="I21" s="18"/>
      <c r="J21" s="18"/>
      <c r="K21" s="73"/>
      <c r="L21" s="18"/>
      <c r="M21" s="73"/>
      <c r="N21" s="18"/>
      <c r="O21" s="73"/>
      <c r="P21" s="18"/>
      <c r="Q21" s="73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2.75" customHeight="1">
      <c r="A22" s="131" t="s">
        <v>705</v>
      </c>
      <c r="B22" s="59"/>
      <c r="C22" s="59"/>
      <c r="D22" s="17"/>
      <c r="E22" s="17"/>
      <c r="F22" s="18"/>
      <c r="G22" s="18"/>
      <c r="H22" s="18"/>
      <c r="I22" s="18"/>
      <c r="J22" s="18"/>
      <c r="K22" s="73"/>
      <c r="L22" s="18"/>
      <c r="M22" s="73"/>
      <c r="N22" s="18"/>
      <c r="O22" s="73"/>
      <c r="P22" s="18"/>
      <c r="Q22" s="73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2.75" customHeight="1">
      <c r="A23" s="131" t="s">
        <v>421</v>
      </c>
      <c r="B23" s="17"/>
      <c r="C23" s="17"/>
      <c r="D23" s="17"/>
      <c r="E23" s="17"/>
      <c r="F23" s="17"/>
      <c r="G23" s="18"/>
      <c r="H23" s="18"/>
      <c r="I23" s="18"/>
      <c r="J23" s="18"/>
      <c r="K23" s="73"/>
      <c r="L23" s="18"/>
      <c r="M23" s="73"/>
      <c r="N23" s="18"/>
      <c r="O23" s="73"/>
      <c r="P23" s="18"/>
      <c r="Q23" s="73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2.75" customHeight="1">
      <c r="A24" s="18"/>
      <c r="B24" s="17"/>
      <c r="C24" s="17"/>
      <c r="D24" s="17"/>
      <c r="E24" s="17"/>
      <c r="F24" s="17"/>
      <c r="G24" s="18"/>
      <c r="H24" s="18"/>
      <c r="I24" s="18"/>
      <c r="J24" s="18"/>
      <c r="K24" s="73"/>
      <c r="L24" s="18"/>
      <c r="M24" s="73"/>
      <c r="N24" s="18"/>
      <c r="O24" s="73"/>
      <c r="P24" s="18"/>
      <c r="Q24" s="73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2.75" customHeight="1">
      <c r="A25" s="19" t="s">
        <v>423</v>
      </c>
      <c r="B25" s="17"/>
      <c r="C25" s="17"/>
      <c r="D25" s="17"/>
      <c r="E25" s="17"/>
      <c r="F25" s="17"/>
      <c r="G25" s="18"/>
      <c r="H25" s="18"/>
      <c r="I25" s="18"/>
      <c r="J25" s="18"/>
      <c r="K25" s="73"/>
      <c r="L25" s="18"/>
      <c r="M25" s="73"/>
      <c r="N25" s="18"/>
      <c r="O25" s="73"/>
      <c r="P25" s="18"/>
      <c r="Q25" s="73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2.75" customHeight="1">
      <c r="A26" s="19" t="s">
        <v>424</v>
      </c>
      <c r="B26" s="17"/>
      <c r="C26" s="17"/>
      <c r="D26" s="17"/>
      <c r="E26" s="17"/>
      <c r="F26" s="17"/>
      <c r="G26" s="18"/>
      <c r="H26" s="18"/>
      <c r="I26" s="18"/>
      <c r="J26" s="18"/>
      <c r="K26" s="73"/>
      <c r="L26" s="18"/>
      <c r="M26" s="73"/>
      <c r="N26" s="18"/>
      <c r="O26" s="73"/>
      <c r="P26" s="18"/>
      <c r="Q26" s="73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2.75" customHeight="1">
      <c r="A27" s="43" t="s">
        <v>323</v>
      </c>
      <c r="B27" s="43" t="s">
        <v>684</v>
      </c>
      <c r="C27" s="43" t="s">
        <v>706</v>
      </c>
      <c r="D27" s="43" t="s">
        <v>69</v>
      </c>
      <c r="E27" s="17"/>
      <c r="F27" s="17"/>
      <c r="G27" s="18"/>
      <c r="H27" s="18"/>
      <c r="I27" s="18"/>
      <c r="J27" s="18"/>
      <c r="K27" s="73"/>
      <c r="L27" s="18"/>
      <c r="M27" s="73"/>
      <c r="N27" s="18"/>
      <c r="O27" s="73"/>
      <c r="P27" s="18"/>
      <c r="Q27" s="73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2.75" customHeight="1">
      <c r="A28" s="21" t="s">
        <v>73</v>
      </c>
      <c r="B28" s="162">
        <v>1108437235.2520001</v>
      </c>
      <c r="C28" s="162">
        <v>379454695.88800031</v>
      </c>
      <c r="D28" s="162">
        <f t="shared" ref="D28:D30" si="2">+C28+B28</f>
        <v>1487891931.1400003</v>
      </c>
      <c r="E28" s="17"/>
      <c r="F28" s="143"/>
      <c r="G28" s="18"/>
      <c r="H28" s="18"/>
      <c r="I28" s="18"/>
      <c r="J28" s="18"/>
      <c r="K28" s="73"/>
      <c r="L28" s="18"/>
      <c r="M28" s="73"/>
      <c r="N28" s="18"/>
      <c r="O28" s="73"/>
      <c r="P28" s="18"/>
      <c r="Q28" s="73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2.75" customHeight="1">
      <c r="A29" s="21" t="s">
        <v>74</v>
      </c>
      <c r="B29" s="163">
        <v>1166224131.46</v>
      </c>
      <c r="C29" s="163">
        <v>427640192.86600208</v>
      </c>
      <c r="D29" s="163">
        <f t="shared" si="2"/>
        <v>1593864324.3260021</v>
      </c>
      <c r="E29" s="17"/>
      <c r="F29" s="143"/>
      <c r="G29" s="18"/>
      <c r="H29" s="18"/>
      <c r="I29" s="18"/>
      <c r="J29" s="18"/>
      <c r="K29" s="73"/>
      <c r="L29" s="18"/>
      <c r="M29" s="73"/>
      <c r="N29" s="18"/>
      <c r="O29" s="73"/>
      <c r="P29" s="18"/>
      <c r="Q29" s="73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2.75" customHeight="1">
      <c r="A30" s="21" t="s">
        <v>76</v>
      </c>
      <c r="B30" s="163">
        <v>0</v>
      </c>
      <c r="C30" s="163">
        <v>978.36500000000001</v>
      </c>
      <c r="D30" s="163">
        <f t="shared" si="2"/>
        <v>978.36500000000001</v>
      </c>
      <c r="E30" s="17"/>
      <c r="F30" s="143"/>
      <c r="G30" s="18"/>
      <c r="H30" s="18"/>
      <c r="I30" s="18"/>
      <c r="J30" s="18"/>
      <c r="K30" s="73"/>
      <c r="L30" s="18"/>
      <c r="M30" s="73"/>
      <c r="N30" s="18"/>
      <c r="O30" s="73"/>
      <c r="P30" s="18"/>
      <c r="Q30" s="73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2.75" customHeight="1">
      <c r="A31" s="31" t="s">
        <v>77</v>
      </c>
      <c r="B31" s="164">
        <f t="shared" ref="B31:D31" si="3">SUM(B28:B30)</f>
        <v>2274661366.7119999</v>
      </c>
      <c r="C31" s="164">
        <f t="shared" si="3"/>
        <v>807095867.11900234</v>
      </c>
      <c r="D31" s="164">
        <f t="shared" si="3"/>
        <v>3081757233.8310022</v>
      </c>
      <c r="E31" s="17"/>
      <c r="F31" s="17"/>
      <c r="G31" s="18"/>
      <c r="H31" s="18"/>
      <c r="I31" s="18"/>
      <c r="J31" s="18"/>
      <c r="K31" s="73"/>
      <c r="L31" s="18"/>
      <c r="M31" s="73"/>
      <c r="N31" s="18"/>
      <c r="O31" s="73"/>
      <c r="P31" s="18"/>
      <c r="Q31" s="73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2.75" customHeight="1">
      <c r="A32" s="131" t="s">
        <v>425</v>
      </c>
      <c r="B32" s="17"/>
      <c r="C32" s="17"/>
      <c r="D32" s="17"/>
      <c r="E32" s="17"/>
      <c r="F32" s="17"/>
      <c r="G32" s="18"/>
      <c r="H32" s="18"/>
      <c r="I32" s="18"/>
      <c r="J32" s="18"/>
      <c r="K32" s="73"/>
      <c r="L32" s="18"/>
      <c r="M32" s="73"/>
      <c r="N32" s="18"/>
      <c r="O32" s="73"/>
      <c r="P32" s="18"/>
      <c r="Q32" s="73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2.75" customHeight="1">
      <c r="A33" s="131" t="s">
        <v>421</v>
      </c>
      <c r="B33" s="17"/>
      <c r="C33" s="17"/>
      <c r="D33" s="17"/>
      <c r="E33" s="17"/>
      <c r="F33" s="17"/>
      <c r="G33" s="18"/>
      <c r="H33" s="18"/>
      <c r="I33" s="18"/>
      <c r="J33" s="18"/>
      <c r="K33" s="73"/>
      <c r="L33" s="18"/>
      <c r="M33" s="73"/>
      <c r="N33" s="18"/>
      <c r="O33" s="73"/>
      <c r="P33" s="18"/>
      <c r="Q33" s="73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2.75" customHeight="1">
      <c r="A34" s="18"/>
      <c r="B34" s="17"/>
      <c r="C34" s="17"/>
      <c r="D34" s="17"/>
      <c r="E34" s="17"/>
      <c r="F34" s="17"/>
      <c r="G34" s="18"/>
      <c r="H34" s="18"/>
      <c r="I34" s="18"/>
      <c r="J34" s="18"/>
      <c r="K34" s="73"/>
      <c r="L34" s="18"/>
      <c r="M34" s="73"/>
      <c r="N34" s="18"/>
      <c r="O34" s="73"/>
      <c r="P34" s="18"/>
      <c r="Q34" s="73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2.75" customHeight="1">
      <c r="A35" s="19" t="s">
        <v>426</v>
      </c>
      <c r="B35" s="17"/>
      <c r="C35" s="17"/>
      <c r="D35" s="17"/>
      <c r="E35" s="17"/>
      <c r="F35" s="17"/>
      <c r="G35" s="18"/>
      <c r="H35" s="18"/>
      <c r="I35" s="18"/>
      <c r="J35" s="18"/>
      <c r="K35" s="73"/>
      <c r="L35" s="18"/>
      <c r="M35" s="73"/>
      <c r="N35" s="18"/>
      <c r="O35" s="73"/>
      <c r="P35" s="18"/>
      <c r="Q35" s="73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2.75" customHeight="1">
      <c r="A36" s="19" t="s">
        <v>427</v>
      </c>
      <c r="B36" s="17"/>
      <c r="C36" s="17"/>
      <c r="D36" s="17"/>
      <c r="E36" s="17"/>
      <c r="F36" s="17"/>
      <c r="G36" s="18"/>
      <c r="H36" s="18"/>
      <c r="I36" s="18"/>
      <c r="J36" s="18"/>
      <c r="K36" s="73"/>
      <c r="L36" s="18"/>
      <c r="M36" s="73"/>
      <c r="N36" s="18"/>
      <c r="O36" s="73"/>
      <c r="P36" s="18"/>
      <c r="Q36" s="73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2.75" customHeight="1">
      <c r="A37" s="171" t="s">
        <v>181</v>
      </c>
      <c r="B37" s="43" t="s">
        <v>684</v>
      </c>
      <c r="C37" s="43" t="s">
        <v>706</v>
      </c>
      <c r="D37" s="43" t="s">
        <v>69</v>
      </c>
      <c r="E37" s="17"/>
      <c r="F37" s="17"/>
      <c r="G37" s="18"/>
      <c r="H37" s="18"/>
      <c r="I37" s="18"/>
      <c r="J37" s="18"/>
      <c r="K37" s="73"/>
      <c r="L37" s="18"/>
      <c r="M37" s="73"/>
      <c r="N37" s="18"/>
      <c r="O37" s="73"/>
      <c r="P37" s="18"/>
      <c r="Q37" s="73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2.75" customHeight="1">
      <c r="A38" s="21" t="s">
        <v>182</v>
      </c>
      <c r="B38" s="162"/>
      <c r="C38" s="165">
        <v>279409502.04100019</v>
      </c>
      <c r="D38" s="162"/>
      <c r="E38" s="17"/>
      <c r="F38" s="143"/>
      <c r="G38" s="18"/>
      <c r="H38" s="18"/>
      <c r="I38" s="18"/>
      <c r="J38" s="18"/>
      <c r="K38" s="73"/>
      <c r="L38" s="18"/>
      <c r="M38" s="73"/>
      <c r="N38" s="18"/>
      <c r="O38" s="73"/>
      <c r="P38" s="18"/>
      <c r="Q38" s="73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2.75" customHeight="1">
      <c r="A39" s="21" t="s">
        <v>183</v>
      </c>
      <c r="B39" s="163"/>
      <c r="C39" s="166">
        <v>517990790.15899897</v>
      </c>
      <c r="D39" s="163"/>
      <c r="E39" s="17"/>
      <c r="F39" s="143"/>
      <c r="G39" s="18"/>
      <c r="H39" s="154"/>
      <c r="I39" s="18"/>
      <c r="J39" s="153"/>
      <c r="K39" s="73"/>
      <c r="L39" s="18"/>
      <c r="M39" s="73"/>
      <c r="N39" s="18"/>
      <c r="O39" s="73"/>
      <c r="P39" s="18"/>
      <c r="Q39" s="73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2.75" customHeight="1">
      <c r="A40" s="21" t="s">
        <v>90</v>
      </c>
      <c r="B40" s="163"/>
      <c r="C40" s="166">
        <v>9355755.5899999999</v>
      </c>
      <c r="D40" s="163"/>
      <c r="E40" s="17"/>
      <c r="F40" s="143"/>
      <c r="G40" s="18"/>
      <c r="H40" s="18"/>
      <c r="I40" s="18"/>
      <c r="J40" s="18"/>
      <c r="K40" s="73"/>
      <c r="L40" s="18"/>
      <c r="M40" s="73"/>
      <c r="N40" s="18"/>
      <c r="O40" s="73"/>
      <c r="P40" s="18"/>
      <c r="Q40" s="73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2.75" customHeight="1">
      <c r="A41" s="21" t="s">
        <v>76</v>
      </c>
      <c r="B41" s="163"/>
      <c r="C41" s="166">
        <v>339819.32900000009</v>
      </c>
      <c r="D41" s="163"/>
      <c r="E41" s="17"/>
      <c r="F41" s="143"/>
      <c r="G41" s="18"/>
      <c r="H41" s="18"/>
      <c r="I41" s="18"/>
      <c r="J41" s="18"/>
      <c r="K41" s="73"/>
      <c r="L41" s="18"/>
      <c r="M41" s="73"/>
      <c r="N41" s="18"/>
      <c r="O41" s="73"/>
      <c r="P41" s="18"/>
      <c r="Q41" s="73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2.75" customHeight="1">
      <c r="A42" s="31" t="s">
        <v>77</v>
      </c>
      <c r="B42" s="164">
        <v>2274661366.7119999</v>
      </c>
      <c r="C42" s="164">
        <f t="shared" ref="C42" si="4">SUM(C38:C41)</f>
        <v>807095867.11899912</v>
      </c>
      <c r="D42" s="164">
        <v>3081757233.8309994</v>
      </c>
      <c r="E42" s="17"/>
      <c r="F42" s="17"/>
      <c r="G42" s="18"/>
      <c r="H42" s="18"/>
      <c r="I42" s="18"/>
      <c r="J42" s="18"/>
      <c r="K42" s="73"/>
      <c r="L42" s="18"/>
      <c r="M42" s="73"/>
      <c r="N42" s="18"/>
      <c r="O42" s="73"/>
      <c r="P42" s="18"/>
      <c r="Q42" s="73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2.75" customHeight="1">
      <c r="A43" s="18" t="s">
        <v>729</v>
      </c>
      <c r="B43" s="17"/>
      <c r="C43" s="17"/>
      <c r="D43" s="17"/>
      <c r="E43" s="17"/>
      <c r="F43" s="17"/>
      <c r="G43" s="18"/>
      <c r="H43" s="18"/>
      <c r="I43" s="18"/>
      <c r="J43" s="18"/>
      <c r="K43" s="73"/>
      <c r="L43" s="18"/>
      <c r="M43" s="73"/>
      <c r="N43" s="18"/>
      <c r="O43" s="73"/>
      <c r="P43" s="18"/>
      <c r="Q43" s="73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2.75" customHeight="1">
      <c r="A44" s="18" t="s">
        <v>421</v>
      </c>
      <c r="B44" s="17"/>
      <c r="C44" s="17"/>
      <c r="D44" s="17"/>
      <c r="E44" s="17"/>
      <c r="F44" s="17"/>
      <c r="G44" s="18"/>
      <c r="H44" s="18"/>
      <c r="I44" s="18"/>
      <c r="J44" s="18"/>
      <c r="K44" s="73"/>
      <c r="L44" s="18"/>
      <c r="M44" s="73"/>
      <c r="N44" s="18"/>
      <c r="O44" s="73"/>
      <c r="P44" s="18"/>
      <c r="Q44" s="73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2.75" customHeight="1">
      <c r="A45" s="18"/>
      <c r="B45" s="17"/>
      <c r="C45" s="17"/>
      <c r="D45" s="17"/>
      <c r="E45" s="17"/>
      <c r="F45" s="17"/>
      <c r="G45" s="18"/>
      <c r="H45" s="18"/>
      <c r="I45" s="18"/>
      <c r="J45" s="18"/>
      <c r="K45" s="73"/>
      <c r="L45" s="18"/>
      <c r="M45" s="73"/>
      <c r="N45" s="18"/>
      <c r="O45" s="73"/>
      <c r="P45" s="18"/>
      <c r="Q45" s="73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2.75" customHeight="1">
      <c r="A46" s="19" t="s">
        <v>428</v>
      </c>
      <c r="B46" s="17"/>
      <c r="C46" s="17"/>
      <c r="D46" s="17"/>
      <c r="E46" s="17"/>
      <c r="F46" s="17"/>
      <c r="G46" s="18"/>
      <c r="H46" s="18"/>
      <c r="I46" s="18"/>
      <c r="J46" s="18"/>
      <c r="K46" s="73"/>
      <c r="L46" s="18"/>
      <c r="M46" s="73"/>
      <c r="N46" s="18"/>
      <c r="O46" s="73"/>
      <c r="P46" s="18"/>
      <c r="Q46" s="73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2.75" customHeight="1">
      <c r="A47" s="19" t="s">
        <v>429</v>
      </c>
      <c r="B47" s="17"/>
      <c r="C47" s="17"/>
      <c r="D47" s="17"/>
      <c r="E47" s="17"/>
      <c r="F47" s="17"/>
      <c r="G47" s="18"/>
      <c r="H47" s="18"/>
      <c r="I47" s="18"/>
      <c r="J47" s="18"/>
      <c r="K47" s="18"/>
      <c r="L47" s="18"/>
      <c r="M47" s="73"/>
      <c r="N47" s="18"/>
      <c r="O47" s="73"/>
      <c r="P47" s="18"/>
      <c r="Q47" s="73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2.75" customHeight="1">
      <c r="A48" s="43" t="s">
        <v>323</v>
      </c>
      <c r="B48" s="43" t="s">
        <v>684</v>
      </c>
      <c r="C48" s="43" t="s">
        <v>706</v>
      </c>
      <c r="D48" s="43" t="s">
        <v>69</v>
      </c>
      <c r="E48" s="17"/>
      <c r="F48" s="17"/>
      <c r="G48" s="18"/>
      <c r="H48" s="18"/>
      <c r="I48" s="18"/>
      <c r="J48" s="18"/>
      <c r="K48" s="18"/>
      <c r="L48" s="18"/>
      <c r="M48" s="73"/>
      <c r="N48" s="18"/>
      <c r="O48" s="73"/>
      <c r="P48" s="18"/>
      <c r="Q48" s="73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2.75" customHeight="1">
      <c r="A49" s="41" t="s">
        <v>324</v>
      </c>
      <c r="B49" s="22">
        <v>1075504032.0580001</v>
      </c>
      <c r="C49" s="167">
        <v>295689753.03300047</v>
      </c>
      <c r="D49" s="22">
        <f t="shared" ref="D49:D61" si="5">+C49+B49</f>
        <v>1371193785.0910006</v>
      </c>
      <c r="E49" s="35"/>
      <c r="F49" s="35"/>
      <c r="G49" s="18"/>
      <c r="H49" s="18"/>
      <c r="I49" s="18"/>
      <c r="J49" s="18"/>
      <c r="K49" s="18"/>
      <c r="L49" s="18"/>
      <c r="M49" s="73"/>
      <c r="N49" s="18"/>
      <c r="O49" s="73"/>
      <c r="P49" s="18"/>
      <c r="Q49" s="73"/>
      <c r="R49" s="18"/>
      <c r="S49" s="73"/>
      <c r="T49" s="18"/>
      <c r="U49" s="18"/>
      <c r="V49" s="18"/>
      <c r="W49" s="18"/>
      <c r="X49" s="18"/>
      <c r="Y49" s="18"/>
      <c r="Z49" s="18"/>
    </row>
    <row r="50" spans="1:26" ht="12.75" customHeight="1">
      <c r="A50" s="41" t="s">
        <v>325</v>
      </c>
      <c r="B50" s="24">
        <v>422864644.27700001</v>
      </c>
      <c r="C50" s="102">
        <v>135359960.95699975</v>
      </c>
      <c r="D50" s="24">
        <f t="shared" si="5"/>
        <v>558224605.23399973</v>
      </c>
      <c r="E50" s="35"/>
      <c r="F50" s="35"/>
      <c r="G50" s="18"/>
      <c r="H50" s="18"/>
      <c r="I50" s="18"/>
      <c r="J50" s="18"/>
      <c r="K50" s="18"/>
      <c r="L50" s="18"/>
      <c r="M50" s="73"/>
      <c r="N50" s="18"/>
      <c r="O50" s="73"/>
      <c r="P50" s="18"/>
      <c r="Q50" s="73"/>
      <c r="R50" s="18"/>
      <c r="S50" s="73"/>
      <c r="T50" s="18"/>
      <c r="U50" s="18"/>
      <c r="V50" s="18"/>
      <c r="W50" s="18"/>
      <c r="X50" s="18"/>
      <c r="Y50" s="18"/>
      <c r="Z50" s="18"/>
    </row>
    <row r="51" spans="1:26" ht="12.75" customHeight="1">
      <c r="A51" s="41" t="s">
        <v>326</v>
      </c>
      <c r="B51" s="24">
        <v>58900866.463</v>
      </c>
      <c r="C51" s="102">
        <v>35214763.650000021</v>
      </c>
      <c r="D51" s="24">
        <f t="shared" si="5"/>
        <v>94115630.11300002</v>
      </c>
      <c r="E51" s="35"/>
      <c r="F51" s="35"/>
      <c r="G51" s="18"/>
      <c r="H51" s="18"/>
      <c r="I51" s="18"/>
      <c r="J51" s="18"/>
      <c r="K51" s="18"/>
      <c r="L51" s="18"/>
      <c r="M51" s="73"/>
      <c r="N51" s="18"/>
      <c r="O51" s="73"/>
      <c r="P51" s="18"/>
      <c r="Q51" s="73"/>
      <c r="R51" s="18"/>
      <c r="S51" s="73"/>
      <c r="T51" s="18"/>
      <c r="U51" s="18"/>
      <c r="V51" s="18"/>
      <c r="W51" s="18"/>
      <c r="X51" s="18"/>
      <c r="Y51" s="18"/>
      <c r="Z51" s="18"/>
    </row>
    <row r="52" spans="1:26" ht="12.75" customHeight="1">
      <c r="A52" s="41" t="s">
        <v>340</v>
      </c>
      <c r="B52" s="24">
        <v>204335694.19499999</v>
      </c>
      <c r="C52" s="102">
        <v>99076667.709999755</v>
      </c>
      <c r="D52" s="24">
        <f t="shared" si="5"/>
        <v>303412361.90499973</v>
      </c>
      <c r="E52" s="35"/>
      <c r="F52" s="35"/>
      <c r="G52" s="18"/>
      <c r="H52" s="18"/>
      <c r="I52" s="18"/>
      <c r="J52" s="18"/>
      <c r="K52" s="18"/>
      <c r="L52" s="18"/>
      <c r="M52" s="73"/>
      <c r="N52" s="18"/>
      <c r="O52" s="73"/>
      <c r="P52" s="18"/>
      <c r="Q52" s="73"/>
      <c r="R52" s="18"/>
      <c r="S52" s="73"/>
      <c r="T52" s="18"/>
      <c r="U52" s="18"/>
      <c r="V52" s="18"/>
      <c r="W52" s="18"/>
      <c r="X52" s="18"/>
      <c r="Y52" s="18"/>
      <c r="Z52" s="18"/>
    </row>
    <row r="53" spans="1:26" ht="12.75" customHeight="1">
      <c r="A53" s="41" t="s">
        <v>328</v>
      </c>
      <c r="B53" s="24">
        <v>13911665.767999999</v>
      </c>
      <c r="C53" s="102">
        <v>7189786.9009999959</v>
      </c>
      <c r="D53" s="24">
        <f t="shared" si="5"/>
        <v>21101452.668999996</v>
      </c>
      <c r="E53" s="35"/>
      <c r="F53" s="35"/>
      <c r="G53" s="18"/>
      <c r="H53" s="18"/>
      <c r="I53" s="18"/>
      <c r="J53" s="18"/>
      <c r="K53" s="18"/>
      <c r="L53" s="18"/>
      <c r="M53" s="73"/>
      <c r="N53" s="18"/>
      <c r="O53" s="73"/>
      <c r="P53" s="18"/>
      <c r="Q53" s="73"/>
      <c r="R53" s="18"/>
      <c r="S53" s="73"/>
      <c r="T53" s="18"/>
      <c r="U53" s="18"/>
      <c r="V53" s="18"/>
      <c r="W53" s="18"/>
      <c r="X53" s="18"/>
      <c r="Y53" s="18"/>
      <c r="Z53" s="18"/>
    </row>
    <row r="54" spans="1:26" ht="12.75" customHeight="1">
      <c r="A54" s="41" t="s">
        <v>329</v>
      </c>
      <c r="B54" s="24">
        <v>60847128.483999997</v>
      </c>
      <c r="C54" s="102">
        <v>32132436.682000164</v>
      </c>
      <c r="D54" s="24">
        <f t="shared" si="5"/>
        <v>92979565.166000158</v>
      </c>
      <c r="E54" s="35"/>
      <c r="F54" s="35"/>
      <c r="G54" s="18"/>
      <c r="H54" s="18"/>
      <c r="I54" s="18"/>
      <c r="J54" s="18"/>
      <c r="K54" s="18"/>
      <c r="L54" s="18"/>
      <c r="M54" s="73"/>
      <c r="N54" s="18"/>
      <c r="O54" s="73"/>
      <c r="P54" s="18"/>
      <c r="Q54" s="73"/>
      <c r="R54" s="18"/>
      <c r="S54" s="73"/>
      <c r="T54" s="18"/>
      <c r="U54" s="18"/>
      <c r="V54" s="18"/>
      <c r="W54" s="18"/>
      <c r="X54" s="18"/>
      <c r="Y54" s="18"/>
      <c r="Z54" s="18"/>
    </row>
    <row r="55" spans="1:26" ht="12.75" customHeight="1">
      <c r="A55" s="41" t="s">
        <v>330</v>
      </c>
      <c r="B55" s="24">
        <v>41085401.522</v>
      </c>
      <c r="C55" s="102">
        <v>20264750.380999971</v>
      </c>
      <c r="D55" s="24">
        <f t="shared" si="5"/>
        <v>61350151.902999967</v>
      </c>
      <c r="E55" s="35"/>
      <c r="F55" s="35"/>
      <c r="G55" s="18"/>
      <c r="H55" s="18"/>
      <c r="I55" s="18"/>
      <c r="J55" s="18"/>
      <c r="K55" s="18"/>
      <c r="L55" s="18"/>
      <c r="M55" s="73"/>
      <c r="N55" s="18"/>
      <c r="O55" s="73"/>
      <c r="P55" s="18"/>
      <c r="Q55" s="73"/>
      <c r="R55" s="18"/>
      <c r="S55" s="73"/>
      <c r="T55" s="18"/>
      <c r="U55" s="18"/>
      <c r="V55" s="18"/>
      <c r="W55" s="18"/>
      <c r="X55" s="18"/>
      <c r="Y55" s="18"/>
      <c r="Z55" s="18"/>
    </row>
    <row r="56" spans="1:26" ht="12.75" customHeight="1">
      <c r="A56" s="41" t="s">
        <v>341</v>
      </c>
      <c r="B56" s="24">
        <v>39169389.233000003</v>
      </c>
      <c r="C56" s="102">
        <v>19742131.207000002</v>
      </c>
      <c r="D56" s="24">
        <f t="shared" si="5"/>
        <v>58911520.440000005</v>
      </c>
      <c r="E56" s="35"/>
      <c r="F56" s="35"/>
      <c r="G56" s="18"/>
      <c r="H56" s="18"/>
      <c r="I56" s="18"/>
      <c r="J56" s="18"/>
      <c r="K56" s="18"/>
      <c r="L56" s="18"/>
      <c r="M56" s="73"/>
      <c r="N56" s="18"/>
      <c r="O56" s="73"/>
      <c r="P56" s="18"/>
      <c r="Q56" s="73"/>
      <c r="R56" s="18"/>
      <c r="S56" s="73"/>
      <c r="T56" s="18"/>
      <c r="U56" s="18"/>
      <c r="V56" s="18"/>
      <c r="W56" s="18"/>
      <c r="X56" s="18"/>
      <c r="Y56" s="18"/>
      <c r="Z56" s="18"/>
    </row>
    <row r="57" spans="1:26" ht="12.75" customHeight="1">
      <c r="A57" s="41" t="s">
        <v>332</v>
      </c>
      <c r="B57" s="24">
        <v>103457756.76899999</v>
      </c>
      <c r="C57" s="102">
        <v>64547390.303000025</v>
      </c>
      <c r="D57" s="24">
        <f t="shared" si="5"/>
        <v>168005147.07200003</v>
      </c>
      <c r="E57" s="35"/>
      <c r="F57" s="35"/>
      <c r="G57" s="18"/>
      <c r="H57" s="18"/>
      <c r="I57" s="18"/>
      <c r="J57" s="18"/>
      <c r="K57" s="18"/>
      <c r="L57" s="18"/>
      <c r="M57" s="73"/>
      <c r="N57" s="18"/>
      <c r="O57" s="73"/>
      <c r="P57" s="18"/>
      <c r="Q57" s="73"/>
      <c r="R57" s="18"/>
      <c r="S57" s="73"/>
      <c r="T57" s="18"/>
      <c r="U57" s="18"/>
      <c r="V57" s="18"/>
      <c r="W57" s="18"/>
      <c r="X57" s="18"/>
      <c r="Y57" s="18"/>
      <c r="Z57" s="18"/>
    </row>
    <row r="58" spans="1:26" ht="12.75" customHeight="1">
      <c r="A58" s="41" t="s">
        <v>333</v>
      </c>
      <c r="B58" s="24">
        <v>69151444.096000001</v>
      </c>
      <c r="C58" s="102">
        <v>26167418.220000099</v>
      </c>
      <c r="D58" s="24">
        <f t="shared" si="5"/>
        <v>95318862.316000104</v>
      </c>
      <c r="E58" s="35"/>
      <c r="F58" s="35"/>
      <c r="G58" s="18"/>
      <c r="H58" s="18"/>
      <c r="I58" s="18"/>
      <c r="J58" s="18"/>
      <c r="K58" s="18"/>
      <c r="L58" s="18"/>
      <c r="M58" s="73"/>
      <c r="N58" s="18"/>
      <c r="O58" s="73"/>
      <c r="P58" s="18"/>
      <c r="Q58" s="73"/>
      <c r="R58" s="18"/>
      <c r="S58" s="73"/>
      <c r="T58" s="18"/>
      <c r="U58" s="18"/>
      <c r="V58" s="18"/>
      <c r="W58" s="18"/>
      <c r="X58" s="18"/>
      <c r="Y58" s="18"/>
      <c r="Z58" s="18"/>
    </row>
    <row r="59" spans="1:26" ht="12.75" customHeight="1">
      <c r="A59" s="41" t="s">
        <v>707</v>
      </c>
      <c r="B59" s="24">
        <v>1637009.088</v>
      </c>
      <c r="C59" s="102">
        <v>1141095.5809999993</v>
      </c>
      <c r="D59" s="24">
        <f t="shared" si="5"/>
        <v>2778104.6689999993</v>
      </c>
      <c r="E59" s="35"/>
      <c r="F59" s="35"/>
      <c r="G59" s="18"/>
      <c r="H59" s="18"/>
      <c r="I59" s="18"/>
      <c r="J59" s="18"/>
      <c r="K59" s="18"/>
      <c r="L59" s="18"/>
      <c r="M59" s="73"/>
      <c r="N59" s="18"/>
      <c r="O59" s="73"/>
      <c r="P59" s="18"/>
      <c r="Q59" s="73"/>
      <c r="R59" s="18"/>
      <c r="S59" s="73"/>
      <c r="T59" s="18"/>
      <c r="U59" s="18"/>
      <c r="V59" s="18"/>
      <c r="W59" s="18"/>
      <c r="X59" s="18"/>
      <c r="Y59" s="18"/>
      <c r="Z59" s="18"/>
    </row>
    <row r="60" spans="1:26" ht="12.75" customHeight="1">
      <c r="A60" s="41" t="s">
        <v>430</v>
      </c>
      <c r="B60" s="24">
        <v>183796334.759</v>
      </c>
      <c r="C60" s="102">
        <v>70529776.354000106</v>
      </c>
      <c r="D60" s="24">
        <f t="shared" si="5"/>
        <v>254326111.11300009</v>
      </c>
      <c r="E60" s="35"/>
      <c r="F60" s="35"/>
      <c r="G60" s="18"/>
      <c r="H60" s="18"/>
      <c r="I60" s="18"/>
      <c r="J60" s="18"/>
      <c r="K60" s="18"/>
      <c r="L60" s="18"/>
      <c r="M60" s="73"/>
      <c r="N60" s="18"/>
      <c r="O60" s="73"/>
      <c r="P60" s="18"/>
      <c r="Q60" s="73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2.75" customHeight="1">
      <c r="A61" s="41" t="s">
        <v>76</v>
      </c>
      <c r="B61" s="24">
        <v>0</v>
      </c>
      <c r="C61" s="102">
        <v>39936.14</v>
      </c>
      <c r="D61" s="24">
        <f t="shared" si="5"/>
        <v>39936.14</v>
      </c>
      <c r="E61" s="35"/>
      <c r="F61" s="35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2.75" customHeight="1">
      <c r="A62" s="31" t="s">
        <v>77</v>
      </c>
      <c r="B62" s="32">
        <f t="shared" ref="B62:D62" si="6">SUM(B49:B61)</f>
        <v>2274661366.7119999</v>
      </c>
      <c r="C62" s="32">
        <f t="shared" si="6"/>
        <v>807095867.11900032</v>
      </c>
      <c r="D62" s="32">
        <f t="shared" si="6"/>
        <v>3081757233.8310003</v>
      </c>
      <c r="E62" s="35"/>
      <c r="F62" s="63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2.75" customHeight="1">
      <c r="A63" s="131" t="s">
        <v>425</v>
      </c>
      <c r="B63" s="35"/>
      <c r="C63" s="35"/>
      <c r="D63" s="35"/>
      <c r="E63" s="17"/>
      <c r="F63" s="17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2.75" customHeight="1">
      <c r="A64" s="131" t="s">
        <v>421</v>
      </c>
      <c r="B64" s="17"/>
      <c r="C64" s="17"/>
      <c r="D64" s="17"/>
      <c r="E64" s="17"/>
      <c r="F64" s="17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2.75" customHeight="1">
      <c r="A65" s="131" t="s">
        <v>431</v>
      </c>
      <c r="B65" s="17"/>
      <c r="C65" s="17"/>
      <c r="D65" s="17"/>
      <c r="E65" s="17"/>
      <c r="F65" s="17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2.75" customHeight="1">
      <c r="A66" s="131"/>
      <c r="B66" s="17"/>
      <c r="C66" s="17"/>
      <c r="D66" s="17"/>
      <c r="E66" s="17"/>
      <c r="F66" s="17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>
      <c r="A67" s="104" t="s">
        <v>432</v>
      </c>
      <c r="B67" s="140"/>
      <c r="C67" s="17"/>
      <c r="D67" s="17"/>
      <c r="E67" s="17"/>
      <c r="F67" s="17"/>
      <c r="G67" s="18"/>
      <c r="H67" s="18"/>
      <c r="I67" s="19" t="s">
        <v>433</v>
      </c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2.75" customHeight="1">
      <c r="A68" s="172" t="s">
        <v>814</v>
      </c>
      <c r="B68" s="75"/>
      <c r="C68" s="75"/>
      <c r="D68" s="75"/>
      <c r="E68" s="75"/>
      <c r="F68" s="75"/>
      <c r="G68" s="18"/>
      <c r="H68" s="18"/>
      <c r="I68" s="38" t="s">
        <v>815</v>
      </c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2.75" customHeight="1">
      <c r="A69" s="20" t="s">
        <v>323</v>
      </c>
      <c r="B69" s="20" t="s">
        <v>434</v>
      </c>
      <c r="C69" s="20" t="s">
        <v>435</v>
      </c>
      <c r="D69" s="20" t="s">
        <v>436</v>
      </c>
      <c r="E69" s="20" t="s">
        <v>144</v>
      </c>
      <c r="F69" s="20" t="s">
        <v>145</v>
      </c>
      <c r="G69" s="17"/>
      <c r="H69" s="18"/>
      <c r="I69" s="20" t="s">
        <v>323</v>
      </c>
      <c r="J69" s="20" t="s">
        <v>434</v>
      </c>
      <c r="K69" s="20" t="s">
        <v>435</v>
      </c>
      <c r="L69" s="20" t="s">
        <v>436</v>
      </c>
      <c r="M69" s="20" t="s">
        <v>144</v>
      </c>
      <c r="N69" s="20" t="s">
        <v>145</v>
      </c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2.75" customHeight="1">
      <c r="A70" s="41" t="s">
        <v>324</v>
      </c>
      <c r="B70" s="22"/>
      <c r="C70" s="22"/>
      <c r="D70" s="22"/>
      <c r="E70" s="22"/>
      <c r="F70" s="22">
        <v>1075504032.0580001</v>
      </c>
      <c r="G70" s="35"/>
      <c r="H70" s="18"/>
      <c r="I70" s="41" t="s">
        <v>324</v>
      </c>
      <c r="J70" s="22">
        <v>117833688.37099978</v>
      </c>
      <c r="K70" s="22">
        <v>174545945.23100039</v>
      </c>
      <c r="L70" s="22">
        <v>3109109.3270000056</v>
      </c>
      <c r="M70" s="22">
        <v>201010.10399999999</v>
      </c>
      <c r="N70" s="22">
        <f t="shared" ref="N70:N83" si="7">+J70+K70+L70+M70</f>
        <v>295689753.03300017</v>
      </c>
      <c r="O70" s="49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2.75" customHeight="1">
      <c r="A71" s="41" t="s">
        <v>325</v>
      </c>
      <c r="B71" s="24"/>
      <c r="C71" s="24"/>
      <c r="D71" s="24"/>
      <c r="E71" s="24"/>
      <c r="F71" s="24">
        <v>422864644.27700001</v>
      </c>
      <c r="G71" s="35"/>
      <c r="H71" s="18"/>
      <c r="I71" s="41" t="s">
        <v>325</v>
      </c>
      <c r="J71" s="24">
        <v>42318240.479000054</v>
      </c>
      <c r="K71" s="24">
        <v>91451954.955999836</v>
      </c>
      <c r="L71" s="24">
        <v>1533882.371</v>
      </c>
      <c r="M71" s="24">
        <v>55883.150999999983</v>
      </c>
      <c r="N71" s="24">
        <f t="shared" si="7"/>
        <v>135359960.95699987</v>
      </c>
      <c r="O71" s="49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2.75" customHeight="1">
      <c r="A72" s="41" t="s">
        <v>326</v>
      </c>
      <c r="B72" s="24"/>
      <c r="C72" s="24"/>
      <c r="D72" s="24"/>
      <c r="E72" s="24"/>
      <c r="F72" s="24">
        <v>58900866.463</v>
      </c>
      <c r="G72" s="35"/>
      <c r="H72" s="18"/>
      <c r="I72" s="41" t="s">
        <v>326</v>
      </c>
      <c r="J72" s="24">
        <v>15796746.894000037</v>
      </c>
      <c r="K72" s="24">
        <v>19188449.699000064</v>
      </c>
      <c r="L72" s="24">
        <v>223401.10199999996</v>
      </c>
      <c r="M72" s="24">
        <v>6165.954999999999</v>
      </c>
      <c r="N72" s="24">
        <f t="shared" si="7"/>
        <v>35214763.650000095</v>
      </c>
      <c r="O72" s="49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2.75" customHeight="1">
      <c r="A73" s="41" t="s">
        <v>340</v>
      </c>
      <c r="B73" s="24"/>
      <c r="C73" s="24"/>
      <c r="D73" s="24"/>
      <c r="E73" s="24"/>
      <c r="F73" s="24">
        <v>204335694.19499999</v>
      </c>
      <c r="G73" s="35"/>
      <c r="H73" s="18"/>
      <c r="I73" s="41" t="s">
        <v>340</v>
      </c>
      <c r="J73" s="24">
        <v>26563385.356999971</v>
      </c>
      <c r="K73" s="24">
        <v>71163362.956999943</v>
      </c>
      <c r="L73" s="24">
        <v>1323115.1439999982</v>
      </c>
      <c r="M73" s="24">
        <v>26804.252000000008</v>
      </c>
      <c r="N73" s="24">
        <f t="shared" si="7"/>
        <v>99076667.709999919</v>
      </c>
      <c r="O73" s="49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2.75" customHeight="1">
      <c r="A74" s="41" t="s">
        <v>328</v>
      </c>
      <c r="B74" s="24"/>
      <c r="C74" s="24"/>
      <c r="D74" s="24"/>
      <c r="E74" s="24"/>
      <c r="F74" s="24">
        <v>13911665.767999999</v>
      </c>
      <c r="G74" s="35"/>
      <c r="H74" s="18"/>
      <c r="I74" s="41" t="s">
        <v>328</v>
      </c>
      <c r="J74" s="24">
        <v>3273752.1790000005</v>
      </c>
      <c r="K74" s="24">
        <v>3870826.5220000041</v>
      </c>
      <c r="L74" s="24">
        <v>44719.155999999995</v>
      </c>
      <c r="M74" s="24">
        <v>489.04400000000004</v>
      </c>
      <c r="N74" s="24">
        <f t="shared" si="7"/>
        <v>7189786.9010000052</v>
      </c>
      <c r="O74" s="49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2.75" customHeight="1">
      <c r="A75" s="41" t="s">
        <v>329</v>
      </c>
      <c r="B75" s="24"/>
      <c r="C75" s="24"/>
      <c r="D75" s="24"/>
      <c r="E75" s="24"/>
      <c r="F75" s="24">
        <v>60847128.483999997</v>
      </c>
      <c r="G75" s="35"/>
      <c r="H75" s="18"/>
      <c r="I75" s="41" t="s">
        <v>329</v>
      </c>
      <c r="J75" s="24">
        <v>9344000.5140000042</v>
      </c>
      <c r="K75" s="24">
        <v>22451070.047000077</v>
      </c>
      <c r="L75" s="24">
        <v>335359.90000000002</v>
      </c>
      <c r="M75" s="24">
        <v>2006.221</v>
      </c>
      <c r="N75" s="24">
        <f t="shared" si="7"/>
        <v>32132436.682000078</v>
      </c>
      <c r="O75" s="49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2.75" customHeight="1">
      <c r="A76" s="41" t="s">
        <v>330</v>
      </c>
      <c r="B76" s="24"/>
      <c r="C76" s="24"/>
      <c r="D76" s="24"/>
      <c r="E76" s="24"/>
      <c r="F76" s="24">
        <v>41085401.522</v>
      </c>
      <c r="G76" s="35"/>
      <c r="H76" s="18"/>
      <c r="I76" s="41" t="s">
        <v>330</v>
      </c>
      <c r="J76" s="24">
        <v>8265724.2419999987</v>
      </c>
      <c r="K76" s="24">
        <v>11666178.881999988</v>
      </c>
      <c r="L76" s="24">
        <v>331718.04900000012</v>
      </c>
      <c r="M76" s="24">
        <v>1129.2080000000001</v>
      </c>
      <c r="N76" s="24">
        <f t="shared" si="7"/>
        <v>20264750.380999986</v>
      </c>
      <c r="O76" s="49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2.75" customHeight="1">
      <c r="A77" s="41" t="s">
        <v>341</v>
      </c>
      <c r="B77" s="24"/>
      <c r="C77" s="24"/>
      <c r="D77" s="24"/>
      <c r="E77" s="24"/>
      <c r="F77" s="24">
        <v>39169389.233000003</v>
      </c>
      <c r="G77" s="35"/>
      <c r="H77" s="18"/>
      <c r="I77" s="41" t="s">
        <v>341</v>
      </c>
      <c r="J77" s="24">
        <v>6453056.9840000058</v>
      </c>
      <c r="K77" s="24">
        <v>13050475.730999995</v>
      </c>
      <c r="L77" s="24">
        <v>235205.28200000001</v>
      </c>
      <c r="M77" s="24">
        <v>3393.21</v>
      </c>
      <c r="N77" s="24">
        <f t="shared" si="7"/>
        <v>19742131.207000002</v>
      </c>
      <c r="O77" s="49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2.75" customHeight="1">
      <c r="A78" s="41" t="s">
        <v>332</v>
      </c>
      <c r="B78" s="24"/>
      <c r="C78" s="24"/>
      <c r="D78" s="24"/>
      <c r="E78" s="24"/>
      <c r="F78" s="24">
        <v>103457756.76899999</v>
      </c>
      <c r="G78" s="35"/>
      <c r="H78" s="18"/>
      <c r="I78" s="41" t="s">
        <v>332</v>
      </c>
      <c r="J78" s="24">
        <v>18923610.113999996</v>
      </c>
      <c r="K78" s="24">
        <v>44544266.590999946</v>
      </c>
      <c r="L78" s="24">
        <v>1069767.189</v>
      </c>
      <c r="M78" s="24">
        <v>9746.4089999999997</v>
      </c>
      <c r="N78" s="24">
        <f t="shared" si="7"/>
        <v>64547390.302999943</v>
      </c>
      <c r="O78" s="49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2.75" customHeight="1">
      <c r="A79" s="41" t="s">
        <v>333</v>
      </c>
      <c r="B79" s="24"/>
      <c r="C79" s="24"/>
      <c r="D79" s="24"/>
      <c r="E79" s="24"/>
      <c r="F79" s="24">
        <v>69151444.096000001</v>
      </c>
      <c r="G79" s="35"/>
      <c r="H79" s="18"/>
      <c r="I79" s="41" t="s">
        <v>333</v>
      </c>
      <c r="J79" s="24">
        <v>6932406.2370000035</v>
      </c>
      <c r="K79" s="24">
        <v>18912722.733999986</v>
      </c>
      <c r="L79" s="24">
        <v>319121.30100000004</v>
      </c>
      <c r="M79" s="24">
        <v>3167.9480000000003</v>
      </c>
      <c r="N79" s="24">
        <f t="shared" si="7"/>
        <v>26167418.219999988</v>
      </c>
      <c r="O79" s="49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2.75" customHeight="1">
      <c r="A80" s="41" t="s">
        <v>695</v>
      </c>
      <c r="B80" s="24"/>
      <c r="C80" s="24"/>
      <c r="D80" s="24"/>
      <c r="E80" s="24"/>
      <c r="F80" s="24">
        <v>1637009.088</v>
      </c>
      <c r="G80" s="35"/>
      <c r="H80" s="18"/>
      <c r="I80" s="41" t="s">
        <v>704</v>
      </c>
      <c r="J80" s="24">
        <v>622284.98600000062</v>
      </c>
      <c r="K80" s="24">
        <v>515390.38500000059</v>
      </c>
      <c r="L80" s="24">
        <v>3420.2099999999996</v>
      </c>
      <c r="M80" s="24">
        <v>0</v>
      </c>
      <c r="N80" s="24">
        <f t="shared" si="7"/>
        <v>1141095.5810000012</v>
      </c>
      <c r="O80" s="49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2.75" customHeight="1">
      <c r="A81" s="41" t="s">
        <v>430</v>
      </c>
      <c r="B81" s="24"/>
      <c r="C81" s="24"/>
      <c r="D81" s="24"/>
      <c r="E81" s="24"/>
      <c r="F81" s="24">
        <v>183796334.759</v>
      </c>
      <c r="G81" s="35"/>
      <c r="H81" s="18"/>
      <c r="I81" s="41" t="s">
        <v>430</v>
      </c>
      <c r="J81" s="24">
        <v>23065466.285000011</v>
      </c>
      <c r="K81" s="24">
        <v>46607349.68300011</v>
      </c>
      <c r="L81" s="24">
        <v>826936.55899999978</v>
      </c>
      <c r="M81" s="24">
        <v>30023.827000000001</v>
      </c>
      <c r="N81" s="24">
        <f t="shared" si="7"/>
        <v>70529776.354000121</v>
      </c>
      <c r="O81" s="49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2.75" customHeight="1">
      <c r="A82" s="41" t="s">
        <v>76</v>
      </c>
      <c r="B82" s="24"/>
      <c r="C82" s="24"/>
      <c r="D82" s="24"/>
      <c r="E82" s="24"/>
      <c r="F82" s="24">
        <v>0</v>
      </c>
      <c r="G82" s="35"/>
      <c r="H82" s="18"/>
      <c r="I82" s="41" t="s">
        <v>76</v>
      </c>
      <c r="J82" s="24">
        <v>17139.398999999998</v>
      </c>
      <c r="K82" s="24">
        <v>22796.740999999995</v>
      </c>
      <c r="L82" s="24">
        <v>0</v>
      </c>
      <c r="M82" s="24">
        <v>0</v>
      </c>
      <c r="N82" s="24">
        <f t="shared" si="7"/>
        <v>39936.139999999992</v>
      </c>
      <c r="O82" s="49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2.75" customHeight="1">
      <c r="A83" s="31" t="s">
        <v>77</v>
      </c>
      <c r="B83" s="32"/>
      <c r="C83" s="32"/>
      <c r="D83" s="32"/>
      <c r="E83" s="32"/>
      <c r="F83" s="32">
        <v>2274661366.7119999</v>
      </c>
      <c r="G83" s="35"/>
      <c r="H83" s="18"/>
      <c r="I83" s="31" t="s">
        <v>77</v>
      </c>
      <c r="J83" s="32">
        <f>SUM(J70:J82)</f>
        <v>279409502.04099983</v>
      </c>
      <c r="K83" s="32">
        <f t="shared" ref="K83:M83" si="8">SUM(K70:K82)</f>
        <v>517990790.15900028</v>
      </c>
      <c r="L83" s="32">
        <f t="shared" si="8"/>
        <v>9355755.5900000054</v>
      </c>
      <c r="M83" s="32">
        <f t="shared" si="8"/>
        <v>339819.32899999991</v>
      </c>
      <c r="N83" s="32">
        <f t="shared" si="7"/>
        <v>807095867.11900008</v>
      </c>
      <c r="O83" s="49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2.75" customHeight="1">
      <c r="A84" s="131" t="s">
        <v>425</v>
      </c>
      <c r="B84" s="17"/>
      <c r="C84" s="17"/>
      <c r="D84" s="17"/>
      <c r="E84" s="35"/>
      <c r="F84" s="35"/>
      <c r="G84" s="18"/>
      <c r="H84" s="18"/>
      <c r="I84" s="131" t="s">
        <v>335</v>
      </c>
      <c r="J84" s="18"/>
      <c r="K84" s="18"/>
      <c r="L84" s="49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2.75" customHeight="1">
      <c r="A85" s="131" t="s">
        <v>367</v>
      </c>
      <c r="B85" s="17"/>
      <c r="C85" s="17"/>
      <c r="D85" s="17"/>
      <c r="E85" s="17"/>
      <c r="F85" s="17"/>
      <c r="G85" s="18"/>
      <c r="H85" s="18"/>
      <c r="I85" s="131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2.75" customHeight="1">
      <c r="A86" s="131"/>
      <c r="B86" s="17"/>
      <c r="C86" s="17"/>
      <c r="D86" s="17"/>
      <c r="E86" s="17"/>
      <c r="F86" s="17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2.75" customHeight="1">
      <c r="A87" s="19" t="s">
        <v>437</v>
      </c>
      <c r="B87" s="17"/>
      <c r="C87" s="17"/>
      <c r="D87" s="18"/>
      <c r="E87" s="3"/>
      <c r="F87" s="17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2.75" customHeight="1">
      <c r="A88" s="19" t="s">
        <v>438</v>
      </c>
      <c r="B88" s="17"/>
      <c r="C88" s="17"/>
      <c r="D88" s="18"/>
      <c r="E88" s="3"/>
      <c r="F88" s="17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2.75" customHeight="1">
      <c r="A89" s="42" t="s">
        <v>126</v>
      </c>
      <c r="B89" s="43" t="s">
        <v>684</v>
      </c>
      <c r="C89" s="43" t="s">
        <v>706</v>
      </c>
      <c r="D89" s="43" t="s">
        <v>69</v>
      </c>
      <c r="E89" s="3"/>
      <c r="F89" s="17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2.75" customHeight="1">
      <c r="A90" s="41" t="s">
        <v>127</v>
      </c>
      <c r="B90" s="22">
        <v>102819153.227</v>
      </c>
      <c r="C90" s="22">
        <v>12568408.481000008</v>
      </c>
      <c r="D90" s="22">
        <f t="shared" ref="D90:D98" si="9">SUM(B90:C90)</f>
        <v>115387561.708</v>
      </c>
      <c r="E90" s="23"/>
      <c r="F90" s="144"/>
      <c r="G90" s="145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2.75" customHeight="1">
      <c r="A91" s="41" t="s">
        <v>128</v>
      </c>
      <c r="B91" s="24">
        <v>24618807.991999999</v>
      </c>
      <c r="C91" s="24">
        <v>42942185.172000028</v>
      </c>
      <c r="D91" s="24">
        <f t="shared" si="9"/>
        <v>67560993.164000034</v>
      </c>
      <c r="E91" s="23"/>
      <c r="F91" s="144"/>
      <c r="G91" s="145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2.75" customHeight="1">
      <c r="A92" s="41" t="s">
        <v>129</v>
      </c>
      <c r="B92" s="24">
        <v>200128037.05000001</v>
      </c>
      <c r="C92" s="24">
        <v>52114721.597999662</v>
      </c>
      <c r="D92" s="24">
        <f t="shared" si="9"/>
        <v>252242758.64799967</v>
      </c>
      <c r="E92" s="23"/>
      <c r="F92" s="144"/>
      <c r="G92" s="145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2.75" customHeight="1">
      <c r="A93" s="41" t="s">
        <v>130</v>
      </c>
      <c r="B93" s="24">
        <v>9898240.6510000005</v>
      </c>
      <c r="C93" s="24">
        <v>7355219.1369999964</v>
      </c>
      <c r="D93" s="24">
        <f t="shared" si="9"/>
        <v>17253459.787999995</v>
      </c>
      <c r="E93" s="23"/>
      <c r="F93" s="144"/>
      <c r="G93" s="145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2.75" customHeight="1">
      <c r="A94" s="41" t="s">
        <v>131</v>
      </c>
      <c r="B94" s="24">
        <v>248329309.10600001</v>
      </c>
      <c r="C94" s="24">
        <v>38208706.528000131</v>
      </c>
      <c r="D94" s="24">
        <f t="shared" si="9"/>
        <v>286538015.63400012</v>
      </c>
      <c r="E94" s="23"/>
      <c r="F94" s="144"/>
      <c r="G94" s="145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2.75" customHeight="1">
      <c r="A95" s="41" t="s">
        <v>132</v>
      </c>
      <c r="B95" s="24">
        <v>443539936.64200002</v>
      </c>
      <c r="C95" s="24">
        <v>84716382.279000297</v>
      </c>
      <c r="D95" s="24">
        <f t="shared" si="9"/>
        <v>528256318.9210003</v>
      </c>
      <c r="E95" s="23"/>
      <c r="F95" s="144"/>
      <c r="G95" s="145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2.75" customHeight="1">
      <c r="A96" s="41" t="s">
        <v>133</v>
      </c>
      <c r="B96" s="24">
        <v>206990658.97799999</v>
      </c>
      <c r="C96" s="24">
        <v>42184629.993999816</v>
      </c>
      <c r="D96" s="24">
        <f t="shared" si="9"/>
        <v>249175288.97199979</v>
      </c>
      <c r="E96" s="23"/>
      <c r="F96" s="144"/>
      <c r="G96" s="145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2.75" customHeight="1">
      <c r="A97" s="41" t="s">
        <v>134</v>
      </c>
      <c r="B97" s="24">
        <v>993610131.31200004</v>
      </c>
      <c r="C97" s="24">
        <v>497047854.32100207</v>
      </c>
      <c r="D97" s="24">
        <f t="shared" si="9"/>
        <v>1490657985.633002</v>
      </c>
      <c r="E97" s="23"/>
      <c r="F97" s="144"/>
      <c r="G97" s="145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2.75" customHeight="1">
      <c r="A98" s="41" t="s">
        <v>76</v>
      </c>
      <c r="B98" s="24">
        <v>44727091.754000001</v>
      </c>
      <c r="C98" s="24">
        <v>29957759.609000064</v>
      </c>
      <c r="D98" s="24">
        <f t="shared" si="9"/>
        <v>74684851.363000065</v>
      </c>
      <c r="E98" s="23"/>
      <c r="F98" s="146"/>
      <c r="G98" s="147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2.75" customHeight="1">
      <c r="A99" s="31" t="s">
        <v>77</v>
      </c>
      <c r="B99" s="32">
        <f t="shared" ref="B99:D99" si="10">SUM(B90:B98)</f>
        <v>2274661366.7120004</v>
      </c>
      <c r="C99" s="32">
        <f t="shared" si="10"/>
        <v>807095867.1190021</v>
      </c>
      <c r="D99" s="32">
        <f t="shared" si="10"/>
        <v>3081757233.8310022</v>
      </c>
      <c r="E99" s="23"/>
      <c r="F99" s="148"/>
      <c r="G99" s="145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2.75" customHeight="1">
      <c r="A100" s="131" t="s">
        <v>425</v>
      </c>
      <c r="B100" s="35"/>
      <c r="C100" s="35"/>
      <c r="D100" s="49"/>
      <c r="E100" s="3"/>
      <c r="F100" s="17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2.75" customHeight="1">
      <c r="A101" s="131" t="s">
        <v>421</v>
      </c>
      <c r="B101" s="17"/>
      <c r="C101" s="17"/>
      <c r="D101" s="17"/>
      <c r="E101" s="17"/>
      <c r="F101" s="17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2.75" customHeight="1">
      <c r="A102" s="18"/>
      <c r="B102" s="17"/>
      <c r="C102" s="17"/>
      <c r="D102" s="17"/>
      <c r="E102" s="17"/>
      <c r="F102" s="17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2.75" customHeight="1">
      <c r="A103" s="18"/>
      <c r="B103" s="17"/>
      <c r="C103" s="17"/>
      <c r="D103" s="17"/>
      <c r="E103" s="17"/>
      <c r="F103" s="17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2.75" customHeight="1">
      <c r="A104" s="18"/>
      <c r="B104" s="17"/>
      <c r="C104" s="17"/>
      <c r="D104" s="17"/>
      <c r="E104" s="17"/>
      <c r="F104" s="17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2.75" customHeight="1">
      <c r="A105" s="18"/>
      <c r="B105" s="17"/>
      <c r="C105" s="17"/>
      <c r="D105" s="17"/>
      <c r="E105" s="17"/>
      <c r="F105" s="17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2.75" customHeight="1">
      <c r="A106" s="18"/>
      <c r="B106" s="17"/>
      <c r="C106" s="17"/>
      <c r="D106" s="17"/>
      <c r="E106" s="17"/>
      <c r="F106" s="17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2.75" customHeight="1">
      <c r="A107" s="18"/>
      <c r="B107" s="17"/>
      <c r="C107" s="17"/>
      <c r="D107" s="17"/>
      <c r="E107" s="17"/>
      <c r="F107" s="17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2.75" customHeight="1">
      <c r="A108" s="18"/>
      <c r="B108" s="17"/>
      <c r="C108" s="17"/>
      <c r="D108" s="17"/>
      <c r="E108" s="17"/>
      <c r="F108" s="17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2.75" customHeight="1">
      <c r="A109" s="18"/>
      <c r="B109" s="17"/>
      <c r="C109" s="17"/>
      <c r="D109" s="17"/>
      <c r="E109" s="17"/>
      <c r="F109" s="17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2.75" customHeight="1">
      <c r="A110" s="18"/>
      <c r="B110" s="17"/>
      <c r="C110" s="17"/>
      <c r="D110" s="17"/>
      <c r="E110" s="17"/>
      <c r="F110" s="17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2.75" customHeight="1">
      <c r="A111" s="18"/>
      <c r="B111" s="17"/>
      <c r="C111" s="17"/>
      <c r="D111" s="17"/>
      <c r="E111" s="17"/>
      <c r="F111" s="17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2.75" customHeight="1">
      <c r="A112" s="18"/>
      <c r="B112" s="17"/>
      <c r="C112" s="17"/>
      <c r="D112" s="17"/>
      <c r="E112" s="17"/>
      <c r="F112" s="17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2.75" customHeight="1">
      <c r="A113" s="18"/>
      <c r="B113" s="17"/>
      <c r="C113" s="17"/>
      <c r="D113" s="17"/>
      <c r="E113" s="17"/>
      <c r="F113" s="17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2.75" customHeight="1">
      <c r="A114" s="18"/>
      <c r="B114" s="17"/>
      <c r="C114" s="17"/>
      <c r="D114" s="17"/>
      <c r="E114" s="17"/>
      <c r="F114" s="17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2.75" customHeight="1">
      <c r="A115" s="18"/>
      <c r="B115" s="17"/>
      <c r="C115" s="17"/>
      <c r="D115" s="17"/>
      <c r="E115" s="17"/>
      <c r="F115" s="17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2.75" customHeight="1">
      <c r="A116" s="18"/>
      <c r="B116" s="17"/>
      <c r="C116" s="17"/>
      <c r="D116" s="17"/>
      <c r="E116" s="17"/>
      <c r="F116" s="17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2.75" customHeight="1">
      <c r="A117" s="18"/>
      <c r="B117" s="17"/>
      <c r="C117" s="17"/>
      <c r="D117" s="17"/>
      <c r="E117" s="17"/>
      <c r="F117" s="17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2.75" customHeight="1">
      <c r="A118" s="18"/>
      <c r="B118" s="17"/>
      <c r="C118" s="17"/>
      <c r="D118" s="17"/>
      <c r="E118" s="17"/>
      <c r="F118" s="17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2.75" customHeight="1">
      <c r="A119" s="18"/>
      <c r="B119" s="17"/>
      <c r="C119" s="17"/>
      <c r="D119" s="17"/>
      <c r="E119" s="17"/>
      <c r="F119" s="17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2.75" customHeight="1">
      <c r="A120" s="18"/>
      <c r="B120" s="17"/>
      <c r="C120" s="17"/>
      <c r="D120" s="17"/>
      <c r="E120" s="17"/>
      <c r="F120" s="17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2.75" customHeight="1">
      <c r="A121" s="18"/>
      <c r="B121" s="17"/>
      <c r="C121" s="17"/>
      <c r="D121" s="17"/>
      <c r="E121" s="17"/>
      <c r="F121" s="17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2.75" customHeight="1">
      <c r="A122" s="18"/>
      <c r="B122" s="17"/>
      <c r="C122" s="17"/>
      <c r="D122" s="17"/>
      <c r="E122" s="17"/>
      <c r="F122" s="17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2.75" customHeight="1">
      <c r="A123" s="18"/>
      <c r="B123" s="17"/>
      <c r="C123" s="17"/>
      <c r="D123" s="17"/>
      <c r="E123" s="17"/>
      <c r="F123" s="17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2.75" customHeight="1">
      <c r="A124" s="18"/>
      <c r="B124" s="17"/>
      <c r="C124" s="17"/>
      <c r="D124" s="17"/>
      <c r="E124" s="17"/>
      <c r="F124" s="17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2.75" customHeight="1">
      <c r="A125" s="18"/>
      <c r="B125" s="17"/>
      <c r="C125" s="17"/>
      <c r="D125" s="17"/>
      <c r="E125" s="17"/>
      <c r="F125" s="17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2.75" customHeight="1">
      <c r="A126" s="18"/>
      <c r="B126" s="17"/>
      <c r="C126" s="17"/>
      <c r="D126" s="17"/>
      <c r="E126" s="17"/>
      <c r="F126" s="17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2.75" customHeight="1">
      <c r="A127" s="18"/>
      <c r="B127" s="17"/>
      <c r="C127" s="17"/>
      <c r="D127" s="17"/>
      <c r="E127" s="17"/>
      <c r="F127" s="17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2.75" customHeight="1">
      <c r="A128" s="18"/>
      <c r="B128" s="17"/>
      <c r="C128" s="17"/>
      <c r="D128" s="17"/>
      <c r="E128" s="17"/>
      <c r="F128" s="17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2.75" customHeight="1">
      <c r="A129" s="18"/>
      <c r="B129" s="17"/>
      <c r="C129" s="17"/>
      <c r="D129" s="17"/>
      <c r="E129" s="17"/>
      <c r="F129" s="17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2.75" customHeight="1">
      <c r="A130" s="18"/>
      <c r="B130" s="17"/>
      <c r="C130" s="17"/>
      <c r="D130" s="17"/>
      <c r="E130" s="17"/>
      <c r="F130" s="17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2.75" customHeight="1">
      <c r="A131" s="18"/>
      <c r="B131" s="17"/>
      <c r="C131" s="17"/>
      <c r="D131" s="17"/>
      <c r="E131" s="17"/>
      <c r="F131" s="17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2.75" customHeight="1">
      <c r="A132" s="18"/>
      <c r="B132" s="17"/>
      <c r="C132" s="17"/>
      <c r="D132" s="17"/>
      <c r="E132" s="17"/>
      <c r="F132" s="17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2.75" customHeight="1">
      <c r="A133" s="18"/>
      <c r="B133" s="17"/>
      <c r="C133" s="17"/>
      <c r="D133" s="17"/>
      <c r="E133" s="17"/>
      <c r="F133" s="17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2.75" customHeight="1">
      <c r="A134" s="18"/>
      <c r="B134" s="17"/>
      <c r="C134" s="17"/>
      <c r="D134" s="17"/>
      <c r="E134" s="17"/>
      <c r="F134" s="17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2.75" customHeight="1">
      <c r="A135" s="18"/>
      <c r="B135" s="17"/>
      <c r="C135" s="17"/>
      <c r="D135" s="17"/>
      <c r="E135" s="17"/>
      <c r="F135" s="17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2.75" customHeight="1">
      <c r="A136" s="18"/>
      <c r="B136" s="17"/>
      <c r="C136" s="17"/>
      <c r="D136" s="17"/>
      <c r="E136" s="17"/>
      <c r="F136" s="17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2.75" customHeight="1">
      <c r="A137" s="18"/>
      <c r="B137" s="17"/>
      <c r="C137" s="17"/>
      <c r="D137" s="17"/>
      <c r="E137" s="17"/>
      <c r="F137" s="17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2.75" customHeight="1">
      <c r="A138" s="18"/>
      <c r="B138" s="17"/>
      <c r="C138" s="17"/>
      <c r="D138" s="17"/>
      <c r="E138" s="17"/>
      <c r="F138" s="17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2.75" customHeight="1">
      <c r="A139" s="18"/>
      <c r="B139" s="17"/>
      <c r="C139" s="17"/>
      <c r="D139" s="17"/>
      <c r="E139" s="17"/>
      <c r="F139" s="17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2.75" customHeight="1">
      <c r="A140" s="18"/>
      <c r="B140" s="17"/>
      <c r="C140" s="17"/>
      <c r="D140" s="17"/>
      <c r="E140" s="17"/>
      <c r="F140" s="17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2.75" customHeight="1">
      <c r="A141" s="18"/>
      <c r="B141" s="17"/>
      <c r="C141" s="17"/>
      <c r="D141" s="17"/>
      <c r="E141" s="17"/>
      <c r="F141" s="17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2.75" customHeight="1">
      <c r="A142" s="18"/>
      <c r="B142" s="17"/>
      <c r="C142" s="17"/>
      <c r="D142" s="17"/>
      <c r="E142" s="17"/>
      <c r="F142" s="17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2.75" customHeight="1">
      <c r="A143" s="18"/>
      <c r="B143" s="17"/>
      <c r="C143" s="17"/>
      <c r="D143" s="17"/>
      <c r="E143" s="17"/>
      <c r="F143" s="17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2.75" customHeight="1">
      <c r="A144" s="18"/>
      <c r="B144" s="17"/>
      <c r="C144" s="17"/>
      <c r="D144" s="17"/>
      <c r="E144" s="17"/>
      <c r="F144" s="17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2.75" customHeight="1">
      <c r="A145" s="18"/>
      <c r="B145" s="17"/>
      <c r="C145" s="17"/>
      <c r="D145" s="17"/>
      <c r="E145" s="17"/>
      <c r="F145" s="17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2.75" customHeight="1">
      <c r="A146" s="18"/>
      <c r="B146" s="17"/>
      <c r="C146" s="17"/>
      <c r="D146" s="17"/>
      <c r="E146" s="17"/>
      <c r="F146" s="17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2.75" customHeight="1">
      <c r="A147" s="18"/>
      <c r="B147" s="17"/>
      <c r="C147" s="17"/>
      <c r="D147" s="17"/>
      <c r="E147" s="17"/>
      <c r="F147" s="17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2.75" customHeight="1">
      <c r="A148" s="18"/>
      <c r="B148" s="17"/>
      <c r="C148" s="17"/>
      <c r="D148" s="17"/>
      <c r="E148" s="17"/>
      <c r="F148" s="17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2.75" customHeight="1">
      <c r="A149" s="18"/>
      <c r="B149" s="17"/>
      <c r="C149" s="17"/>
      <c r="D149" s="17"/>
      <c r="E149" s="17"/>
      <c r="F149" s="17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2.75" customHeight="1">
      <c r="A150" s="18"/>
      <c r="B150" s="17"/>
      <c r="C150" s="17"/>
      <c r="D150" s="17"/>
      <c r="E150" s="17"/>
      <c r="F150" s="17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2.75" customHeight="1">
      <c r="A151" s="18"/>
      <c r="B151" s="17"/>
      <c r="C151" s="17"/>
      <c r="D151" s="17"/>
      <c r="E151" s="17"/>
      <c r="F151" s="17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2.75" customHeight="1">
      <c r="A152" s="18"/>
      <c r="B152" s="17"/>
      <c r="C152" s="17"/>
      <c r="D152" s="17"/>
      <c r="E152" s="17"/>
      <c r="F152" s="17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2.75" customHeight="1">
      <c r="A153" s="18"/>
      <c r="B153" s="17"/>
      <c r="C153" s="17"/>
      <c r="D153" s="17"/>
      <c r="E153" s="17"/>
      <c r="F153" s="17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2.75" customHeight="1">
      <c r="A154" s="18"/>
      <c r="B154" s="17"/>
      <c r="C154" s="17"/>
      <c r="D154" s="17"/>
      <c r="E154" s="17"/>
      <c r="F154" s="17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2.75" customHeight="1">
      <c r="A155" s="18"/>
      <c r="B155" s="17"/>
      <c r="C155" s="17"/>
      <c r="D155" s="17"/>
      <c r="E155" s="17"/>
      <c r="F155" s="17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2.75" customHeight="1">
      <c r="A156" s="18"/>
      <c r="B156" s="17"/>
      <c r="C156" s="17"/>
      <c r="D156" s="17"/>
      <c r="E156" s="17"/>
      <c r="F156" s="17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2.75" customHeight="1">
      <c r="A157" s="18"/>
      <c r="B157" s="17"/>
      <c r="C157" s="17"/>
      <c r="D157" s="17"/>
      <c r="E157" s="17"/>
      <c r="F157" s="17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2.75" customHeight="1">
      <c r="A158" s="18"/>
      <c r="B158" s="17"/>
      <c r="C158" s="17"/>
      <c r="D158" s="17"/>
      <c r="E158" s="17"/>
      <c r="F158" s="17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2.75" customHeight="1">
      <c r="A159" s="18"/>
      <c r="B159" s="17"/>
      <c r="C159" s="17"/>
      <c r="D159" s="17"/>
      <c r="E159" s="17"/>
      <c r="F159" s="17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2.75" customHeight="1">
      <c r="A160" s="18"/>
      <c r="B160" s="17"/>
      <c r="C160" s="17"/>
      <c r="D160" s="17"/>
      <c r="E160" s="17"/>
      <c r="F160" s="17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2.75" customHeight="1">
      <c r="A161" s="18"/>
      <c r="B161" s="17"/>
      <c r="C161" s="17"/>
      <c r="D161" s="17"/>
      <c r="E161" s="17"/>
      <c r="F161" s="17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2.75" customHeight="1">
      <c r="A162" s="18"/>
      <c r="B162" s="17"/>
      <c r="C162" s="17"/>
      <c r="D162" s="17"/>
      <c r="E162" s="17"/>
      <c r="F162" s="17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2.75" customHeight="1">
      <c r="A163" s="18"/>
      <c r="B163" s="17"/>
      <c r="C163" s="17"/>
      <c r="D163" s="17"/>
      <c r="E163" s="17"/>
      <c r="F163" s="17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2.75" customHeight="1">
      <c r="A164" s="18"/>
      <c r="B164" s="17"/>
      <c r="C164" s="17"/>
      <c r="D164" s="17"/>
      <c r="E164" s="17"/>
      <c r="F164" s="17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2.75" customHeight="1">
      <c r="A165" s="18"/>
      <c r="B165" s="17"/>
      <c r="C165" s="17"/>
      <c r="D165" s="17"/>
      <c r="E165" s="17"/>
      <c r="F165" s="17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2.75" customHeight="1">
      <c r="A166" s="18"/>
      <c r="B166" s="17"/>
      <c r="C166" s="17"/>
      <c r="D166" s="17"/>
      <c r="E166" s="17"/>
      <c r="F166" s="17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2.75" customHeight="1">
      <c r="A167" s="18"/>
      <c r="B167" s="17"/>
      <c r="C167" s="17"/>
      <c r="D167" s="17"/>
      <c r="E167" s="17"/>
      <c r="F167" s="17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2.75" customHeight="1">
      <c r="A168" s="18"/>
      <c r="B168" s="17"/>
      <c r="C168" s="17"/>
      <c r="D168" s="17"/>
      <c r="E168" s="17"/>
      <c r="F168" s="17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2.75" customHeight="1">
      <c r="A169" s="18"/>
      <c r="B169" s="17"/>
      <c r="C169" s="17"/>
      <c r="D169" s="17"/>
      <c r="E169" s="17"/>
      <c r="F169" s="17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2.75" customHeight="1">
      <c r="A170" s="18"/>
      <c r="B170" s="17"/>
      <c r="C170" s="17"/>
      <c r="D170" s="17"/>
      <c r="E170" s="17"/>
      <c r="F170" s="17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2.75" customHeight="1">
      <c r="A171" s="18"/>
      <c r="B171" s="17"/>
      <c r="C171" s="17"/>
      <c r="D171" s="17"/>
      <c r="E171" s="17"/>
      <c r="F171" s="17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2.75" customHeight="1">
      <c r="A172" s="18"/>
      <c r="B172" s="17"/>
      <c r="C172" s="17"/>
      <c r="D172" s="17"/>
      <c r="E172" s="17"/>
      <c r="F172" s="17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2.75" customHeight="1">
      <c r="A173" s="18"/>
      <c r="B173" s="17"/>
      <c r="C173" s="17"/>
      <c r="D173" s="17"/>
      <c r="E173" s="17"/>
      <c r="F173" s="17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2.75" customHeight="1">
      <c r="A174" s="18"/>
      <c r="B174" s="17"/>
      <c r="C174" s="17"/>
      <c r="D174" s="17"/>
      <c r="E174" s="17"/>
      <c r="F174" s="17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2.75" customHeight="1">
      <c r="A175" s="18"/>
      <c r="B175" s="17"/>
      <c r="C175" s="17"/>
      <c r="D175" s="17"/>
      <c r="E175" s="17"/>
      <c r="F175" s="17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2.75" customHeight="1">
      <c r="A176" s="18"/>
      <c r="B176" s="17"/>
      <c r="C176" s="17"/>
      <c r="D176" s="17"/>
      <c r="E176" s="17"/>
      <c r="F176" s="17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2.75" customHeight="1">
      <c r="A177" s="18"/>
      <c r="B177" s="17"/>
      <c r="C177" s="17"/>
      <c r="D177" s="17"/>
      <c r="E177" s="17"/>
      <c r="F177" s="17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2.75" customHeight="1">
      <c r="A178" s="18"/>
      <c r="B178" s="17"/>
      <c r="C178" s="17"/>
      <c r="D178" s="17"/>
      <c r="E178" s="17"/>
      <c r="F178" s="17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2.75" customHeight="1">
      <c r="A179" s="18"/>
      <c r="B179" s="17"/>
      <c r="C179" s="17"/>
      <c r="D179" s="17"/>
      <c r="E179" s="17"/>
      <c r="F179" s="17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2.75" customHeight="1">
      <c r="A180" s="18"/>
      <c r="B180" s="17"/>
      <c r="C180" s="17"/>
      <c r="D180" s="17"/>
      <c r="E180" s="17"/>
      <c r="F180" s="17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2.75" customHeight="1">
      <c r="A181" s="18"/>
      <c r="B181" s="17"/>
      <c r="C181" s="17"/>
      <c r="D181" s="17"/>
      <c r="E181" s="17"/>
      <c r="F181" s="17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2.75" customHeight="1">
      <c r="A182" s="18"/>
      <c r="B182" s="17"/>
      <c r="C182" s="17"/>
      <c r="D182" s="17"/>
      <c r="E182" s="17"/>
      <c r="F182" s="17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2.75" customHeight="1">
      <c r="A183" s="18"/>
      <c r="B183" s="17"/>
      <c r="C183" s="17"/>
      <c r="D183" s="17"/>
      <c r="E183" s="17"/>
      <c r="F183" s="17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2.75" customHeight="1">
      <c r="A184" s="18"/>
      <c r="B184" s="17"/>
      <c r="C184" s="17"/>
      <c r="D184" s="17"/>
      <c r="E184" s="17"/>
      <c r="F184" s="17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2.75" customHeight="1">
      <c r="A185" s="18"/>
      <c r="B185" s="17"/>
      <c r="C185" s="17"/>
      <c r="D185" s="17"/>
      <c r="E185" s="17"/>
      <c r="F185" s="17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2.75" customHeight="1">
      <c r="A186" s="18"/>
      <c r="B186" s="17"/>
      <c r="C186" s="17"/>
      <c r="D186" s="17"/>
      <c r="E186" s="17"/>
      <c r="F186" s="17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2.75" customHeight="1">
      <c r="A187" s="18"/>
      <c r="B187" s="17"/>
      <c r="C187" s="17"/>
      <c r="D187" s="17"/>
      <c r="E187" s="17"/>
      <c r="F187" s="17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2.75" customHeight="1">
      <c r="A188" s="18"/>
      <c r="B188" s="17"/>
      <c r="C188" s="17"/>
      <c r="D188" s="17"/>
      <c r="E188" s="17"/>
      <c r="F188" s="17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2.75" customHeight="1">
      <c r="A189" s="18"/>
      <c r="B189" s="17"/>
      <c r="C189" s="17"/>
      <c r="D189" s="17"/>
      <c r="E189" s="17"/>
      <c r="F189" s="17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2.75" customHeight="1">
      <c r="A190" s="18"/>
      <c r="B190" s="17"/>
      <c r="C190" s="17"/>
      <c r="D190" s="17"/>
      <c r="E190" s="17"/>
      <c r="F190" s="17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2.75" customHeight="1">
      <c r="A191" s="18"/>
      <c r="B191" s="17"/>
      <c r="C191" s="17"/>
      <c r="D191" s="17"/>
      <c r="E191" s="17"/>
      <c r="F191" s="17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2.75" customHeight="1">
      <c r="A192" s="18"/>
      <c r="B192" s="17"/>
      <c r="C192" s="17"/>
      <c r="D192" s="17"/>
      <c r="E192" s="17"/>
      <c r="F192" s="17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2.75" customHeight="1">
      <c r="A193" s="18"/>
      <c r="B193" s="17"/>
      <c r="C193" s="17"/>
      <c r="D193" s="17"/>
      <c r="E193" s="17"/>
      <c r="F193" s="17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2.75" customHeight="1">
      <c r="A194" s="18"/>
      <c r="B194" s="17"/>
      <c r="C194" s="17"/>
      <c r="D194" s="17"/>
      <c r="E194" s="17"/>
      <c r="F194" s="17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2.75" customHeight="1">
      <c r="A195" s="18"/>
      <c r="B195" s="17"/>
      <c r="C195" s="17"/>
      <c r="D195" s="17"/>
      <c r="E195" s="17"/>
      <c r="F195" s="17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2.75" customHeight="1">
      <c r="A196" s="18"/>
      <c r="B196" s="17"/>
      <c r="C196" s="17"/>
      <c r="D196" s="17"/>
      <c r="E196" s="17"/>
      <c r="F196" s="17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2.75" customHeight="1">
      <c r="A197" s="18"/>
      <c r="B197" s="17"/>
      <c r="C197" s="17"/>
      <c r="D197" s="17"/>
      <c r="E197" s="17"/>
      <c r="F197" s="17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2.75" customHeight="1">
      <c r="A198" s="18"/>
      <c r="B198" s="17"/>
      <c r="C198" s="17"/>
      <c r="D198" s="17"/>
      <c r="E198" s="17"/>
      <c r="F198" s="17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2.75" customHeight="1">
      <c r="A199" s="18"/>
      <c r="B199" s="17"/>
      <c r="C199" s="17"/>
      <c r="D199" s="17"/>
      <c r="E199" s="17"/>
      <c r="F199" s="17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2.75" customHeight="1">
      <c r="A200" s="18"/>
      <c r="B200" s="17"/>
      <c r="C200" s="17"/>
      <c r="D200" s="17"/>
      <c r="E200" s="17"/>
      <c r="F200" s="17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2.75" customHeight="1">
      <c r="A201" s="18"/>
      <c r="B201" s="17"/>
      <c r="C201" s="17"/>
      <c r="D201" s="17"/>
      <c r="E201" s="17"/>
      <c r="F201" s="17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2.75" customHeight="1">
      <c r="A202" s="18"/>
      <c r="B202" s="17"/>
      <c r="C202" s="17"/>
      <c r="D202" s="17"/>
      <c r="E202" s="17"/>
      <c r="F202" s="17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2.75" customHeight="1">
      <c r="A203" s="18"/>
      <c r="B203" s="17"/>
      <c r="C203" s="17"/>
      <c r="D203" s="17"/>
      <c r="E203" s="17"/>
      <c r="F203" s="17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2.75" customHeight="1">
      <c r="A204" s="18"/>
      <c r="B204" s="17"/>
      <c r="C204" s="17"/>
      <c r="D204" s="17"/>
      <c r="E204" s="17"/>
      <c r="F204" s="17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2.75" customHeight="1">
      <c r="A205" s="18"/>
      <c r="B205" s="17"/>
      <c r="C205" s="17"/>
      <c r="D205" s="17"/>
      <c r="E205" s="17"/>
      <c r="F205" s="17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2.75" customHeight="1">
      <c r="A206" s="18"/>
      <c r="B206" s="17"/>
      <c r="C206" s="17"/>
      <c r="D206" s="17"/>
      <c r="E206" s="17"/>
      <c r="F206" s="17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2.75" customHeight="1">
      <c r="A207" s="18"/>
      <c r="B207" s="17"/>
      <c r="C207" s="17"/>
      <c r="D207" s="17"/>
      <c r="E207" s="17"/>
      <c r="F207" s="17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2.75" customHeight="1">
      <c r="A208" s="18"/>
      <c r="B208" s="17"/>
      <c r="C208" s="17"/>
      <c r="D208" s="17"/>
      <c r="E208" s="17"/>
      <c r="F208" s="17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2.75" customHeight="1">
      <c r="A209" s="18"/>
      <c r="B209" s="17"/>
      <c r="C209" s="17"/>
      <c r="D209" s="17"/>
      <c r="E209" s="17"/>
      <c r="F209" s="17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2.75" customHeight="1">
      <c r="A210" s="18"/>
      <c r="B210" s="17"/>
      <c r="C210" s="17"/>
      <c r="D210" s="17"/>
      <c r="E210" s="17"/>
      <c r="F210" s="17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2.75" customHeight="1">
      <c r="A211" s="18"/>
      <c r="B211" s="17"/>
      <c r="C211" s="17"/>
      <c r="D211" s="17"/>
      <c r="E211" s="17"/>
      <c r="F211" s="17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2.75" customHeight="1">
      <c r="A212" s="18"/>
      <c r="B212" s="17"/>
      <c r="C212" s="17"/>
      <c r="D212" s="17"/>
      <c r="E212" s="17"/>
      <c r="F212" s="17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2.75" customHeight="1">
      <c r="A213" s="18"/>
      <c r="B213" s="17"/>
      <c r="C213" s="17"/>
      <c r="D213" s="17"/>
      <c r="E213" s="17"/>
      <c r="F213" s="17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2.75" customHeight="1">
      <c r="A214" s="18"/>
      <c r="B214" s="17"/>
      <c r="C214" s="17"/>
      <c r="D214" s="17"/>
      <c r="E214" s="17"/>
      <c r="F214" s="17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2.75" customHeight="1">
      <c r="A215" s="18"/>
      <c r="B215" s="17"/>
      <c r="C215" s="17"/>
      <c r="D215" s="17"/>
      <c r="E215" s="17"/>
      <c r="F215" s="17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2.75" customHeight="1">
      <c r="A216" s="18"/>
      <c r="B216" s="17"/>
      <c r="C216" s="17"/>
      <c r="D216" s="17"/>
      <c r="E216" s="17"/>
      <c r="F216" s="17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2.75" customHeight="1">
      <c r="A217" s="18"/>
      <c r="B217" s="17"/>
      <c r="C217" s="17"/>
      <c r="D217" s="17"/>
      <c r="E217" s="17"/>
      <c r="F217" s="17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2.75" customHeight="1">
      <c r="A218" s="18"/>
      <c r="B218" s="17"/>
      <c r="C218" s="17"/>
      <c r="D218" s="17"/>
      <c r="E218" s="17"/>
      <c r="F218" s="17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2.75" customHeight="1">
      <c r="A219" s="18"/>
      <c r="B219" s="17"/>
      <c r="C219" s="17"/>
      <c r="D219" s="17"/>
      <c r="E219" s="17"/>
      <c r="F219" s="17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2.75" customHeight="1">
      <c r="A220" s="18"/>
      <c r="B220" s="17"/>
      <c r="C220" s="17"/>
      <c r="D220" s="17"/>
      <c r="E220" s="17"/>
      <c r="F220" s="17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2.75" customHeight="1">
      <c r="A221" s="18"/>
      <c r="B221" s="17"/>
      <c r="C221" s="17"/>
      <c r="D221" s="17"/>
      <c r="E221" s="17"/>
      <c r="F221" s="17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2.75" customHeight="1">
      <c r="A222" s="18"/>
      <c r="B222" s="17"/>
      <c r="C222" s="17"/>
      <c r="D222" s="17"/>
      <c r="E222" s="17"/>
      <c r="F222" s="17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2.75" customHeight="1">
      <c r="A223" s="18"/>
      <c r="B223" s="17"/>
      <c r="C223" s="17"/>
      <c r="D223" s="17"/>
      <c r="E223" s="17"/>
      <c r="F223" s="17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2.75" customHeight="1">
      <c r="A224" s="18"/>
      <c r="B224" s="17"/>
      <c r="C224" s="17"/>
      <c r="D224" s="17"/>
      <c r="E224" s="17"/>
      <c r="F224" s="17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>
      <c r="A225" s="18"/>
      <c r="B225" s="17"/>
      <c r="C225" s="17"/>
      <c r="D225" s="17"/>
      <c r="E225" s="17"/>
      <c r="F225" s="17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>
      <c r="A226" s="18"/>
      <c r="B226" s="17"/>
      <c r="C226" s="17"/>
      <c r="D226" s="17"/>
      <c r="E226" s="17"/>
      <c r="F226" s="17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2.75" customHeight="1">
      <c r="A227" s="18"/>
      <c r="B227" s="17"/>
      <c r="C227" s="17"/>
      <c r="D227" s="17"/>
      <c r="E227" s="17"/>
      <c r="F227" s="17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2.75" customHeight="1">
      <c r="A228" s="18"/>
      <c r="B228" s="17"/>
      <c r="C228" s="17"/>
      <c r="D228" s="17"/>
      <c r="E228" s="17"/>
      <c r="F228" s="17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2.75" customHeight="1">
      <c r="A229" s="18"/>
      <c r="B229" s="17"/>
      <c r="C229" s="17"/>
      <c r="D229" s="17"/>
      <c r="E229" s="17"/>
      <c r="F229" s="17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2.75" customHeight="1">
      <c r="A230" s="18"/>
      <c r="B230" s="17"/>
      <c r="C230" s="17"/>
      <c r="D230" s="17"/>
      <c r="E230" s="17"/>
      <c r="F230" s="17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2.75" customHeight="1">
      <c r="A231" s="18"/>
      <c r="B231" s="17"/>
      <c r="C231" s="17"/>
      <c r="D231" s="17"/>
      <c r="E231" s="17"/>
      <c r="F231" s="17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2.75" customHeight="1">
      <c r="A232" s="18"/>
      <c r="B232" s="17"/>
      <c r="C232" s="17"/>
      <c r="D232" s="17"/>
      <c r="E232" s="17"/>
      <c r="F232" s="17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2.75" customHeight="1">
      <c r="A233" s="18"/>
      <c r="B233" s="17"/>
      <c r="C233" s="17"/>
      <c r="D233" s="17"/>
      <c r="E233" s="17"/>
      <c r="F233" s="17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2.75" customHeight="1">
      <c r="A234" s="18"/>
      <c r="B234" s="17"/>
      <c r="C234" s="17"/>
      <c r="D234" s="17"/>
      <c r="E234" s="17"/>
      <c r="F234" s="17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2.75" customHeight="1">
      <c r="A235" s="18"/>
      <c r="B235" s="17"/>
      <c r="C235" s="17"/>
      <c r="D235" s="17"/>
      <c r="E235" s="17"/>
      <c r="F235" s="17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2.75" customHeight="1">
      <c r="A236" s="18"/>
      <c r="B236" s="17"/>
      <c r="C236" s="17"/>
      <c r="D236" s="17"/>
      <c r="E236" s="17"/>
      <c r="F236" s="17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2.75" customHeight="1">
      <c r="A237" s="18"/>
      <c r="B237" s="17"/>
      <c r="C237" s="17"/>
      <c r="D237" s="17"/>
      <c r="E237" s="17"/>
      <c r="F237" s="17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2.75" customHeight="1">
      <c r="A238" s="18"/>
      <c r="B238" s="17"/>
      <c r="C238" s="17"/>
      <c r="D238" s="17"/>
      <c r="E238" s="17"/>
      <c r="F238" s="17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2.75" customHeight="1">
      <c r="A239" s="18"/>
      <c r="B239" s="17"/>
      <c r="C239" s="17"/>
      <c r="D239" s="17"/>
      <c r="E239" s="17"/>
      <c r="F239" s="17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2.75" customHeight="1">
      <c r="A240" s="18"/>
      <c r="B240" s="17"/>
      <c r="C240" s="17"/>
      <c r="D240" s="17"/>
      <c r="E240" s="17"/>
      <c r="F240" s="17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2.75" customHeight="1">
      <c r="A241" s="18"/>
      <c r="B241" s="17"/>
      <c r="C241" s="17"/>
      <c r="D241" s="17"/>
      <c r="E241" s="17"/>
      <c r="F241" s="17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2.75" customHeight="1">
      <c r="A242" s="18"/>
      <c r="B242" s="17"/>
      <c r="C242" s="17"/>
      <c r="D242" s="17"/>
      <c r="E242" s="17"/>
      <c r="F242" s="17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2.75" customHeight="1">
      <c r="A243" s="18"/>
      <c r="B243" s="17"/>
      <c r="C243" s="17"/>
      <c r="D243" s="17"/>
      <c r="E243" s="17"/>
      <c r="F243" s="17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2.75" customHeight="1">
      <c r="A244" s="18"/>
      <c r="B244" s="17"/>
      <c r="C244" s="17"/>
      <c r="D244" s="17"/>
      <c r="E244" s="17"/>
      <c r="F244" s="17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2.75" customHeight="1">
      <c r="A245" s="18"/>
      <c r="B245" s="17"/>
      <c r="C245" s="17"/>
      <c r="D245" s="17"/>
      <c r="E245" s="17"/>
      <c r="F245" s="17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2.75" customHeight="1">
      <c r="A246" s="18"/>
      <c r="B246" s="17"/>
      <c r="C246" s="17"/>
      <c r="D246" s="17"/>
      <c r="E246" s="17"/>
      <c r="F246" s="17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2.75" customHeight="1">
      <c r="A247" s="18"/>
      <c r="B247" s="17"/>
      <c r="C247" s="17"/>
      <c r="D247" s="17"/>
      <c r="E247" s="17"/>
      <c r="F247" s="17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2.75" customHeight="1">
      <c r="A248" s="18"/>
      <c r="B248" s="17"/>
      <c r="C248" s="17"/>
      <c r="D248" s="17"/>
      <c r="E248" s="17"/>
      <c r="F248" s="17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2.75" customHeight="1">
      <c r="A249" s="18"/>
      <c r="B249" s="17"/>
      <c r="C249" s="17"/>
      <c r="D249" s="17"/>
      <c r="E249" s="17"/>
      <c r="F249" s="17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2.75" customHeight="1">
      <c r="A250" s="18"/>
      <c r="B250" s="17"/>
      <c r="C250" s="17"/>
      <c r="D250" s="17"/>
      <c r="E250" s="17"/>
      <c r="F250" s="17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2.75" customHeight="1">
      <c r="A251" s="18"/>
      <c r="B251" s="17"/>
      <c r="C251" s="17"/>
      <c r="D251" s="17"/>
      <c r="E251" s="17"/>
      <c r="F251" s="17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2.75" customHeight="1">
      <c r="A252" s="18"/>
      <c r="B252" s="17"/>
      <c r="C252" s="17"/>
      <c r="D252" s="17"/>
      <c r="E252" s="17"/>
      <c r="F252" s="17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2.75" customHeight="1">
      <c r="A253" s="18"/>
      <c r="B253" s="17"/>
      <c r="C253" s="17"/>
      <c r="D253" s="17"/>
      <c r="E253" s="17"/>
      <c r="F253" s="17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2.75" customHeight="1">
      <c r="A254" s="18"/>
      <c r="B254" s="17"/>
      <c r="C254" s="17"/>
      <c r="D254" s="17"/>
      <c r="E254" s="17"/>
      <c r="F254" s="17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2.75" customHeight="1">
      <c r="A255" s="18"/>
      <c r="B255" s="17"/>
      <c r="C255" s="17"/>
      <c r="D255" s="17"/>
      <c r="E255" s="17"/>
      <c r="F255" s="17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2.75" customHeight="1">
      <c r="A256" s="18"/>
      <c r="B256" s="17"/>
      <c r="C256" s="17"/>
      <c r="D256" s="17"/>
      <c r="E256" s="17"/>
      <c r="F256" s="17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2.75" customHeight="1">
      <c r="A257" s="18"/>
      <c r="B257" s="17"/>
      <c r="C257" s="17"/>
      <c r="D257" s="17"/>
      <c r="E257" s="17"/>
      <c r="F257" s="17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2.75" customHeight="1">
      <c r="A258" s="18"/>
      <c r="B258" s="17"/>
      <c r="C258" s="17"/>
      <c r="D258" s="17"/>
      <c r="E258" s="17"/>
      <c r="F258" s="17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2.75" customHeight="1">
      <c r="A259" s="18"/>
      <c r="B259" s="17"/>
      <c r="C259" s="17"/>
      <c r="D259" s="17"/>
      <c r="E259" s="17"/>
      <c r="F259" s="17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2.75" customHeight="1">
      <c r="A260" s="18"/>
      <c r="B260" s="17"/>
      <c r="C260" s="17"/>
      <c r="D260" s="17"/>
      <c r="E260" s="17"/>
      <c r="F260" s="17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2.75" customHeight="1">
      <c r="A261" s="18"/>
      <c r="B261" s="17"/>
      <c r="C261" s="17"/>
      <c r="D261" s="17"/>
      <c r="E261" s="17"/>
      <c r="F261" s="17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2.75" customHeight="1">
      <c r="A262" s="18"/>
      <c r="B262" s="17"/>
      <c r="C262" s="17"/>
      <c r="D262" s="17"/>
      <c r="E262" s="17"/>
      <c r="F262" s="17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2.75" customHeight="1">
      <c r="A263" s="18"/>
      <c r="B263" s="17"/>
      <c r="C263" s="17"/>
      <c r="D263" s="17"/>
      <c r="E263" s="17"/>
      <c r="F263" s="17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2.75" customHeight="1">
      <c r="A264" s="18"/>
      <c r="B264" s="17"/>
      <c r="C264" s="17"/>
      <c r="D264" s="17"/>
      <c r="E264" s="17"/>
      <c r="F264" s="17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2.75" customHeight="1">
      <c r="A265" s="18"/>
      <c r="B265" s="17"/>
      <c r="C265" s="17"/>
      <c r="D265" s="17"/>
      <c r="E265" s="17"/>
      <c r="F265" s="17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2.75" customHeight="1">
      <c r="A266" s="18"/>
      <c r="B266" s="17"/>
      <c r="C266" s="17"/>
      <c r="D266" s="17"/>
      <c r="E266" s="17"/>
      <c r="F266" s="17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2.75" customHeight="1">
      <c r="A267" s="18"/>
      <c r="B267" s="17"/>
      <c r="C267" s="17"/>
      <c r="D267" s="17"/>
      <c r="E267" s="17"/>
      <c r="F267" s="17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2.75" customHeight="1">
      <c r="A268" s="18"/>
      <c r="B268" s="17"/>
      <c r="C268" s="17"/>
      <c r="D268" s="17"/>
      <c r="E268" s="17"/>
      <c r="F268" s="17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2.75" customHeight="1">
      <c r="A269" s="18"/>
      <c r="B269" s="17"/>
      <c r="C269" s="17"/>
      <c r="D269" s="17"/>
      <c r="E269" s="17"/>
      <c r="F269" s="17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2.75" customHeight="1">
      <c r="A270" s="18"/>
      <c r="B270" s="17"/>
      <c r="C270" s="17"/>
      <c r="D270" s="17"/>
      <c r="E270" s="17"/>
      <c r="F270" s="17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2.75" customHeight="1">
      <c r="A271" s="18"/>
      <c r="B271" s="17"/>
      <c r="C271" s="17"/>
      <c r="D271" s="17"/>
      <c r="E271" s="17"/>
      <c r="F271" s="17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2.75" customHeight="1">
      <c r="A272" s="18"/>
      <c r="B272" s="17"/>
      <c r="C272" s="17"/>
      <c r="D272" s="17"/>
      <c r="E272" s="17"/>
      <c r="F272" s="17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2.75" customHeight="1">
      <c r="A273" s="18"/>
      <c r="B273" s="17"/>
      <c r="C273" s="17"/>
      <c r="D273" s="17"/>
      <c r="E273" s="17"/>
      <c r="F273" s="17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2.75" customHeight="1">
      <c r="A274" s="18"/>
      <c r="B274" s="17"/>
      <c r="C274" s="17"/>
      <c r="D274" s="17"/>
      <c r="E274" s="17"/>
      <c r="F274" s="17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2.75" customHeight="1">
      <c r="A275" s="18"/>
      <c r="B275" s="17"/>
      <c r="C275" s="17"/>
      <c r="D275" s="17"/>
      <c r="E275" s="17"/>
      <c r="F275" s="17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2.75" customHeight="1">
      <c r="A276" s="18"/>
      <c r="B276" s="17"/>
      <c r="C276" s="17"/>
      <c r="D276" s="17"/>
      <c r="E276" s="17"/>
      <c r="F276" s="17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2.75" customHeight="1">
      <c r="A277" s="18"/>
      <c r="B277" s="17"/>
      <c r="C277" s="17"/>
      <c r="D277" s="17"/>
      <c r="E277" s="17"/>
      <c r="F277" s="17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2.75" customHeight="1">
      <c r="A278" s="18"/>
      <c r="B278" s="17"/>
      <c r="C278" s="17"/>
      <c r="D278" s="17"/>
      <c r="E278" s="17"/>
      <c r="F278" s="17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2.75" customHeight="1">
      <c r="A279" s="18"/>
      <c r="B279" s="17"/>
      <c r="C279" s="17"/>
      <c r="D279" s="17"/>
      <c r="E279" s="17"/>
      <c r="F279" s="17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2.75" customHeight="1">
      <c r="A280" s="18"/>
      <c r="B280" s="17"/>
      <c r="C280" s="17"/>
      <c r="D280" s="17"/>
      <c r="E280" s="17"/>
      <c r="F280" s="17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2.75" customHeight="1">
      <c r="A281" s="18"/>
      <c r="B281" s="17"/>
      <c r="C281" s="17"/>
      <c r="D281" s="17"/>
      <c r="E281" s="17"/>
      <c r="F281" s="17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2.75" customHeight="1">
      <c r="A282" s="18"/>
      <c r="B282" s="17"/>
      <c r="C282" s="17"/>
      <c r="D282" s="17"/>
      <c r="E282" s="17"/>
      <c r="F282" s="17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2.75" customHeight="1">
      <c r="A283" s="18"/>
      <c r="B283" s="17"/>
      <c r="C283" s="17"/>
      <c r="D283" s="17"/>
      <c r="E283" s="17"/>
      <c r="F283" s="17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2.75" customHeight="1">
      <c r="A284" s="18"/>
      <c r="B284" s="17"/>
      <c r="C284" s="17"/>
      <c r="D284" s="17"/>
      <c r="E284" s="17"/>
      <c r="F284" s="17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2.75" customHeight="1">
      <c r="A285" s="18"/>
      <c r="B285" s="17"/>
      <c r="C285" s="17"/>
      <c r="D285" s="17"/>
      <c r="E285" s="17"/>
      <c r="F285" s="17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2.75" customHeight="1">
      <c r="A286" s="18"/>
      <c r="B286" s="17"/>
      <c r="C286" s="17"/>
      <c r="D286" s="17"/>
      <c r="E286" s="17"/>
      <c r="F286" s="17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2.75" customHeight="1">
      <c r="A287" s="18"/>
      <c r="B287" s="17"/>
      <c r="C287" s="17"/>
      <c r="D287" s="17"/>
      <c r="E287" s="17"/>
      <c r="F287" s="17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2.75" customHeight="1">
      <c r="A288" s="18"/>
      <c r="B288" s="17"/>
      <c r="C288" s="17"/>
      <c r="D288" s="17"/>
      <c r="E288" s="17"/>
      <c r="F288" s="17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2.75" customHeight="1">
      <c r="A289" s="18"/>
      <c r="B289" s="17"/>
      <c r="C289" s="17"/>
      <c r="D289" s="17"/>
      <c r="E289" s="17"/>
      <c r="F289" s="17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2.75" customHeight="1">
      <c r="A290" s="18"/>
      <c r="B290" s="17"/>
      <c r="C290" s="17"/>
      <c r="D290" s="17"/>
      <c r="E290" s="17"/>
      <c r="F290" s="17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2.75" customHeight="1">
      <c r="A291" s="18"/>
      <c r="B291" s="17"/>
      <c r="C291" s="17"/>
      <c r="D291" s="17"/>
      <c r="E291" s="17"/>
      <c r="F291" s="17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2.75" customHeight="1">
      <c r="A292" s="18"/>
      <c r="B292" s="17"/>
      <c r="C292" s="17"/>
      <c r="D292" s="17"/>
      <c r="E292" s="17"/>
      <c r="F292" s="17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2.75" customHeight="1">
      <c r="A293" s="18"/>
      <c r="B293" s="17"/>
      <c r="C293" s="17"/>
      <c r="D293" s="17"/>
      <c r="E293" s="17"/>
      <c r="F293" s="17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2.75" customHeight="1">
      <c r="A294" s="18"/>
      <c r="B294" s="17"/>
      <c r="C294" s="17"/>
      <c r="D294" s="17"/>
      <c r="E294" s="17"/>
      <c r="F294" s="17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2.75" customHeight="1">
      <c r="A295" s="18"/>
      <c r="B295" s="17"/>
      <c r="C295" s="17"/>
      <c r="D295" s="17"/>
      <c r="E295" s="17"/>
      <c r="F295" s="17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2.75" customHeight="1">
      <c r="A296" s="18"/>
      <c r="B296" s="17"/>
      <c r="C296" s="17"/>
      <c r="D296" s="17"/>
      <c r="E296" s="17"/>
      <c r="F296" s="17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2.75" customHeight="1">
      <c r="A297" s="18"/>
      <c r="B297" s="17"/>
      <c r="C297" s="17"/>
      <c r="D297" s="17"/>
      <c r="E297" s="17"/>
      <c r="F297" s="17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2.75" customHeight="1">
      <c r="A298" s="18"/>
      <c r="B298" s="17"/>
      <c r="C298" s="17"/>
      <c r="D298" s="17"/>
      <c r="E298" s="17"/>
      <c r="F298" s="17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2.75" customHeight="1">
      <c r="A299" s="18"/>
      <c r="B299" s="17"/>
      <c r="C299" s="17"/>
      <c r="D299" s="17"/>
      <c r="E299" s="17"/>
      <c r="F299" s="17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2.75" customHeight="1">
      <c r="A300" s="18"/>
      <c r="B300" s="17"/>
      <c r="C300" s="17"/>
      <c r="D300" s="17"/>
      <c r="E300" s="17"/>
      <c r="F300" s="17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2.75" customHeight="1">
      <c r="A301" s="18"/>
      <c r="B301" s="17"/>
      <c r="C301" s="17"/>
      <c r="D301" s="17"/>
      <c r="E301" s="17"/>
      <c r="F301" s="17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2.75" customHeight="1">
      <c r="A302" s="18"/>
      <c r="B302" s="17"/>
      <c r="C302" s="17"/>
      <c r="D302" s="17"/>
      <c r="E302" s="17"/>
      <c r="F302" s="17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2.75" customHeight="1">
      <c r="A303" s="18"/>
      <c r="B303" s="17"/>
      <c r="C303" s="17"/>
      <c r="D303" s="17"/>
      <c r="E303" s="17"/>
      <c r="F303" s="17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2.75" customHeight="1">
      <c r="A304" s="18"/>
      <c r="B304" s="17"/>
      <c r="C304" s="17"/>
      <c r="D304" s="17"/>
      <c r="E304" s="17"/>
      <c r="F304" s="17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2.75" customHeight="1">
      <c r="A305" s="18"/>
      <c r="B305" s="17"/>
      <c r="C305" s="17"/>
      <c r="D305" s="17"/>
      <c r="E305" s="17"/>
      <c r="F305" s="17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2.75" customHeight="1">
      <c r="A306" s="18"/>
      <c r="B306" s="17"/>
      <c r="C306" s="17"/>
      <c r="D306" s="17"/>
      <c r="E306" s="17"/>
      <c r="F306" s="17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2.75" customHeight="1">
      <c r="A307" s="18"/>
      <c r="B307" s="17"/>
      <c r="C307" s="17"/>
      <c r="D307" s="17"/>
      <c r="E307" s="17"/>
      <c r="F307" s="17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2.75" customHeight="1">
      <c r="A308" s="18"/>
      <c r="B308" s="17"/>
      <c r="C308" s="17"/>
      <c r="D308" s="17"/>
      <c r="E308" s="17"/>
      <c r="F308" s="17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2.75" customHeight="1">
      <c r="A309" s="18"/>
      <c r="B309" s="17"/>
      <c r="C309" s="17"/>
      <c r="D309" s="17"/>
      <c r="E309" s="17"/>
      <c r="F309" s="17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2.75" customHeight="1">
      <c r="A310" s="18"/>
      <c r="B310" s="17"/>
      <c r="C310" s="17"/>
      <c r="D310" s="17"/>
      <c r="E310" s="17"/>
      <c r="F310" s="17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2.75" customHeight="1">
      <c r="A311" s="18"/>
      <c r="B311" s="17"/>
      <c r="C311" s="17"/>
      <c r="D311" s="17"/>
      <c r="E311" s="17"/>
      <c r="F311" s="17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2.75" customHeight="1">
      <c r="A312" s="18"/>
      <c r="B312" s="17"/>
      <c r="C312" s="17"/>
      <c r="D312" s="17"/>
      <c r="E312" s="17"/>
      <c r="F312" s="17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2.75" customHeight="1">
      <c r="A313" s="18"/>
      <c r="B313" s="17"/>
      <c r="C313" s="17"/>
      <c r="D313" s="17"/>
      <c r="E313" s="17"/>
      <c r="F313" s="17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2.75" customHeight="1">
      <c r="A314" s="18"/>
      <c r="B314" s="17"/>
      <c r="C314" s="17"/>
      <c r="D314" s="17"/>
      <c r="E314" s="17"/>
      <c r="F314" s="17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2.75" customHeight="1">
      <c r="A315" s="18"/>
      <c r="B315" s="17"/>
      <c r="C315" s="17"/>
      <c r="D315" s="17"/>
      <c r="E315" s="17"/>
      <c r="F315" s="17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2.75" customHeight="1">
      <c r="A316" s="18"/>
      <c r="B316" s="17"/>
      <c r="C316" s="17"/>
      <c r="D316" s="17"/>
      <c r="E316" s="17"/>
      <c r="F316" s="17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2.75" customHeight="1">
      <c r="A317" s="18"/>
      <c r="B317" s="17"/>
      <c r="C317" s="17"/>
      <c r="D317" s="17"/>
      <c r="E317" s="17"/>
      <c r="F317" s="17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2.75" customHeight="1">
      <c r="A318" s="18"/>
      <c r="B318" s="17"/>
      <c r="C318" s="17"/>
      <c r="D318" s="17"/>
      <c r="E318" s="17"/>
      <c r="F318" s="17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2.75" customHeight="1">
      <c r="A319" s="18"/>
      <c r="B319" s="17"/>
      <c r="C319" s="17"/>
      <c r="D319" s="17"/>
      <c r="E319" s="17"/>
      <c r="F319" s="17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2.75" customHeight="1">
      <c r="A320" s="18"/>
      <c r="B320" s="17"/>
      <c r="C320" s="17"/>
      <c r="D320" s="17"/>
      <c r="E320" s="17"/>
      <c r="F320" s="17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2.75" customHeight="1">
      <c r="A321" s="18"/>
      <c r="B321" s="17"/>
      <c r="C321" s="17"/>
      <c r="D321" s="17"/>
      <c r="E321" s="17"/>
      <c r="F321" s="17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2.75" customHeight="1">
      <c r="A322" s="18"/>
      <c r="B322" s="17"/>
      <c r="C322" s="17"/>
      <c r="D322" s="17"/>
      <c r="E322" s="17"/>
      <c r="F322" s="17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2.75" customHeight="1">
      <c r="A323" s="18"/>
      <c r="B323" s="17"/>
      <c r="C323" s="17"/>
      <c r="D323" s="17"/>
      <c r="E323" s="17"/>
      <c r="F323" s="17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2.75" customHeight="1">
      <c r="A324" s="18"/>
      <c r="B324" s="17"/>
      <c r="C324" s="17"/>
      <c r="D324" s="17"/>
      <c r="E324" s="17"/>
      <c r="F324" s="17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2.75" customHeight="1">
      <c r="A325" s="18"/>
      <c r="B325" s="17"/>
      <c r="C325" s="17"/>
      <c r="D325" s="17"/>
      <c r="E325" s="17"/>
      <c r="F325" s="17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2.75" customHeight="1">
      <c r="A326" s="18"/>
      <c r="B326" s="17"/>
      <c r="C326" s="17"/>
      <c r="D326" s="17"/>
      <c r="E326" s="17"/>
      <c r="F326" s="17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2.75" customHeight="1">
      <c r="A327" s="18"/>
      <c r="B327" s="17"/>
      <c r="C327" s="17"/>
      <c r="D327" s="17"/>
      <c r="E327" s="17"/>
      <c r="F327" s="17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2.75" customHeight="1">
      <c r="A328" s="18"/>
      <c r="B328" s="17"/>
      <c r="C328" s="17"/>
      <c r="D328" s="17"/>
      <c r="E328" s="17"/>
      <c r="F328" s="17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2.75" customHeight="1">
      <c r="A329" s="18"/>
      <c r="B329" s="17"/>
      <c r="C329" s="17"/>
      <c r="D329" s="17"/>
      <c r="E329" s="17"/>
      <c r="F329" s="17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2.75" customHeight="1">
      <c r="A330" s="18"/>
      <c r="B330" s="17"/>
      <c r="C330" s="17"/>
      <c r="D330" s="17"/>
      <c r="E330" s="17"/>
      <c r="F330" s="17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2.75" customHeight="1">
      <c r="A331" s="18"/>
      <c r="B331" s="17"/>
      <c r="C331" s="17"/>
      <c r="D331" s="17"/>
      <c r="E331" s="17"/>
      <c r="F331" s="17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2.75" customHeight="1">
      <c r="A332" s="18"/>
      <c r="B332" s="17"/>
      <c r="C332" s="17"/>
      <c r="D332" s="17"/>
      <c r="E332" s="17"/>
      <c r="F332" s="17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2.75" customHeight="1">
      <c r="A333" s="18"/>
      <c r="B333" s="17"/>
      <c r="C333" s="17"/>
      <c r="D333" s="17"/>
      <c r="E333" s="17"/>
      <c r="F333" s="17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2.75" customHeight="1">
      <c r="A334" s="18"/>
      <c r="B334" s="17"/>
      <c r="C334" s="17"/>
      <c r="D334" s="17"/>
      <c r="E334" s="17"/>
      <c r="F334" s="17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2.75" customHeight="1">
      <c r="A335" s="18"/>
      <c r="B335" s="17"/>
      <c r="C335" s="17"/>
      <c r="D335" s="17"/>
      <c r="E335" s="17"/>
      <c r="F335" s="17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2.75" customHeight="1">
      <c r="A336" s="18"/>
      <c r="B336" s="17"/>
      <c r="C336" s="17"/>
      <c r="D336" s="17"/>
      <c r="E336" s="17"/>
      <c r="F336" s="17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2.75" customHeight="1">
      <c r="A337" s="18"/>
      <c r="B337" s="17"/>
      <c r="C337" s="17"/>
      <c r="D337" s="17"/>
      <c r="E337" s="17"/>
      <c r="F337" s="17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2.75" customHeight="1">
      <c r="A338" s="18"/>
      <c r="B338" s="17"/>
      <c r="C338" s="17"/>
      <c r="D338" s="17"/>
      <c r="E338" s="17"/>
      <c r="F338" s="17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2.75" customHeight="1">
      <c r="A339" s="18"/>
      <c r="B339" s="17"/>
      <c r="C339" s="17"/>
      <c r="D339" s="17"/>
      <c r="E339" s="17"/>
      <c r="F339" s="17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2.75" customHeight="1">
      <c r="A340" s="18"/>
      <c r="B340" s="17"/>
      <c r="C340" s="17"/>
      <c r="D340" s="17"/>
      <c r="E340" s="17"/>
      <c r="F340" s="17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2.75" customHeight="1">
      <c r="A341" s="18"/>
      <c r="B341" s="17"/>
      <c r="C341" s="17"/>
      <c r="D341" s="17"/>
      <c r="E341" s="17"/>
      <c r="F341" s="17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2.75" customHeight="1">
      <c r="A342" s="18"/>
      <c r="B342" s="17"/>
      <c r="C342" s="17"/>
      <c r="D342" s="17"/>
      <c r="E342" s="17"/>
      <c r="F342" s="17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2.75" customHeight="1">
      <c r="A343" s="18"/>
      <c r="B343" s="17"/>
      <c r="C343" s="17"/>
      <c r="D343" s="17"/>
      <c r="E343" s="17"/>
      <c r="F343" s="17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2.75" customHeight="1">
      <c r="A344" s="18"/>
      <c r="B344" s="17"/>
      <c r="C344" s="17"/>
      <c r="D344" s="17"/>
      <c r="E344" s="17"/>
      <c r="F344" s="17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2.75" customHeight="1">
      <c r="A345" s="18"/>
      <c r="B345" s="17"/>
      <c r="C345" s="17"/>
      <c r="D345" s="17"/>
      <c r="E345" s="17"/>
      <c r="F345" s="17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2.75" customHeight="1">
      <c r="A346" s="18"/>
      <c r="B346" s="17"/>
      <c r="C346" s="17"/>
      <c r="D346" s="17"/>
      <c r="E346" s="17"/>
      <c r="F346" s="17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2.75" customHeight="1">
      <c r="A347" s="18"/>
      <c r="B347" s="17"/>
      <c r="C347" s="17"/>
      <c r="D347" s="17"/>
      <c r="E347" s="17"/>
      <c r="F347" s="17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2.75" customHeight="1">
      <c r="A348" s="18"/>
      <c r="B348" s="17"/>
      <c r="C348" s="17"/>
      <c r="D348" s="17"/>
      <c r="E348" s="17"/>
      <c r="F348" s="17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2.75" customHeight="1">
      <c r="A349" s="18"/>
      <c r="B349" s="17"/>
      <c r="C349" s="17"/>
      <c r="D349" s="17"/>
      <c r="E349" s="17"/>
      <c r="F349" s="17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2.75" customHeight="1">
      <c r="A350" s="18"/>
      <c r="B350" s="17"/>
      <c r="C350" s="17"/>
      <c r="D350" s="17"/>
      <c r="E350" s="17"/>
      <c r="F350" s="17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2.75" customHeight="1">
      <c r="A351" s="18"/>
      <c r="B351" s="17"/>
      <c r="C351" s="17"/>
      <c r="D351" s="17"/>
      <c r="E351" s="17"/>
      <c r="F351" s="17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2.75" customHeight="1">
      <c r="A352" s="18"/>
      <c r="B352" s="17"/>
      <c r="C352" s="17"/>
      <c r="D352" s="17"/>
      <c r="E352" s="17"/>
      <c r="F352" s="17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2.75" customHeight="1">
      <c r="A353" s="18"/>
      <c r="B353" s="17"/>
      <c r="C353" s="17"/>
      <c r="D353" s="17"/>
      <c r="E353" s="17"/>
      <c r="F353" s="17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2.75" customHeight="1">
      <c r="A354" s="18"/>
      <c r="B354" s="17"/>
      <c r="C354" s="17"/>
      <c r="D354" s="17"/>
      <c r="E354" s="17"/>
      <c r="F354" s="17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2.75" customHeight="1">
      <c r="A355" s="18"/>
      <c r="B355" s="17"/>
      <c r="C355" s="17"/>
      <c r="D355" s="17"/>
      <c r="E355" s="17"/>
      <c r="F355" s="17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2.75" customHeight="1">
      <c r="A356" s="18"/>
      <c r="B356" s="17"/>
      <c r="C356" s="17"/>
      <c r="D356" s="17"/>
      <c r="E356" s="17"/>
      <c r="F356" s="17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2.75" customHeight="1">
      <c r="A357" s="18"/>
      <c r="B357" s="17"/>
      <c r="C357" s="17"/>
      <c r="D357" s="17"/>
      <c r="E357" s="17"/>
      <c r="F357" s="17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2.75" customHeight="1">
      <c r="A358" s="18"/>
      <c r="B358" s="17"/>
      <c r="C358" s="17"/>
      <c r="D358" s="17"/>
      <c r="E358" s="17"/>
      <c r="F358" s="17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2.75" customHeight="1">
      <c r="A359" s="18"/>
      <c r="B359" s="17"/>
      <c r="C359" s="17"/>
      <c r="D359" s="17"/>
      <c r="E359" s="17"/>
      <c r="F359" s="17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2.75" customHeight="1">
      <c r="A360" s="18"/>
      <c r="B360" s="17"/>
      <c r="C360" s="17"/>
      <c r="D360" s="17"/>
      <c r="E360" s="17"/>
      <c r="F360" s="17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2.75" customHeight="1">
      <c r="A361" s="18"/>
      <c r="B361" s="17"/>
      <c r="C361" s="17"/>
      <c r="D361" s="17"/>
      <c r="E361" s="17"/>
      <c r="F361" s="17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2.75" customHeight="1">
      <c r="A362" s="18"/>
      <c r="B362" s="17"/>
      <c r="C362" s="17"/>
      <c r="D362" s="17"/>
      <c r="E362" s="17"/>
      <c r="F362" s="17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2.75" customHeight="1">
      <c r="A363" s="18"/>
      <c r="B363" s="17"/>
      <c r="C363" s="17"/>
      <c r="D363" s="17"/>
      <c r="E363" s="17"/>
      <c r="F363" s="17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2.75" customHeight="1">
      <c r="A364" s="18"/>
      <c r="B364" s="17"/>
      <c r="C364" s="17"/>
      <c r="D364" s="17"/>
      <c r="E364" s="17"/>
      <c r="F364" s="17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2.75" customHeight="1">
      <c r="A365" s="18"/>
      <c r="B365" s="17"/>
      <c r="C365" s="17"/>
      <c r="D365" s="17"/>
      <c r="E365" s="17"/>
      <c r="F365" s="17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2.75" customHeight="1">
      <c r="A366" s="18"/>
      <c r="B366" s="17"/>
      <c r="C366" s="17"/>
      <c r="D366" s="17"/>
      <c r="E366" s="17"/>
      <c r="F366" s="17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2.75" customHeight="1">
      <c r="A367" s="18"/>
      <c r="B367" s="17"/>
      <c r="C367" s="17"/>
      <c r="D367" s="17"/>
      <c r="E367" s="17"/>
      <c r="F367" s="17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2.75" customHeight="1">
      <c r="A368" s="18"/>
      <c r="B368" s="17"/>
      <c r="C368" s="17"/>
      <c r="D368" s="17"/>
      <c r="E368" s="17"/>
      <c r="F368" s="17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2.75" customHeight="1">
      <c r="A369" s="18"/>
      <c r="B369" s="17"/>
      <c r="C369" s="17"/>
      <c r="D369" s="17"/>
      <c r="E369" s="17"/>
      <c r="F369" s="17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2.75" customHeight="1">
      <c r="A370" s="18"/>
      <c r="B370" s="17"/>
      <c r="C370" s="17"/>
      <c r="D370" s="17"/>
      <c r="E370" s="17"/>
      <c r="F370" s="17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2.75" customHeight="1">
      <c r="A371" s="18"/>
      <c r="B371" s="17"/>
      <c r="C371" s="17"/>
      <c r="D371" s="17"/>
      <c r="E371" s="17"/>
      <c r="F371" s="17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2.75" customHeight="1">
      <c r="A372" s="18"/>
      <c r="B372" s="17"/>
      <c r="C372" s="17"/>
      <c r="D372" s="17"/>
      <c r="E372" s="17"/>
      <c r="F372" s="17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2.75" customHeight="1">
      <c r="A373" s="18"/>
      <c r="B373" s="17"/>
      <c r="C373" s="17"/>
      <c r="D373" s="17"/>
      <c r="E373" s="17"/>
      <c r="F373" s="17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2.75" customHeight="1">
      <c r="A374" s="18"/>
      <c r="B374" s="17"/>
      <c r="C374" s="17"/>
      <c r="D374" s="17"/>
      <c r="E374" s="17"/>
      <c r="F374" s="17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2.75" customHeight="1">
      <c r="A375" s="18"/>
      <c r="B375" s="17"/>
      <c r="C375" s="17"/>
      <c r="D375" s="17"/>
      <c r="E375" s="17"/>
      <c r="F375" s="17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2.75" customHeight="1">
      <c r="A376" s="18"/>
      <c r="B376" s="17"/>
      <c r="C376" s="17"/>
      <c r="D376" s="17"/>
      <c r="E376" s="17"/>
      <c r="F376" s="17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2.75" customHeight="1">
      <c r="A377" s="18"/>
      <c r="B377" s="17"/>
      <c r="C377" s="17"/>
      <c r="D377" s="17"/>
      <c r="E377" s="17"/>
      <c r="F377" s="17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2.75" customHeight="1">
      <c r="A378" s="18"/>
      <c r="B378" s="17"/>
      <c r="C378" s="17"/>
      <c r="D378" s="17"/>
      <c r="E378" s="17"/>
      <c r="F378" s="17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2.75" customHeight="1">
      <c r="A379" s="18"/>
      <c r="B379" s="17"/>
      <c r="C379" s="17"/>
      <c r="D379" s="17"/>
      <c r="E379" s="17"/>
      <c r="F379" s="17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2.75" customHeight="1">
      <c r="A380" s="18"/>
      <c r="B380" s="17"/>
      <c r="C380" s="17"/>
      <c r="D380" s="17"/>
      <c r="E380" s="17"/>
      <c r="F380" s="17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2.75" customHeight="1">
      <c r="A381" s="18"/>
      <c r="B381" s="17"/>
      <c r="C381" s="17"/>
      <c r="D381" s="17"/>
      <c r="E381" s="17"/>
      <c r="F381" s="17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2.75" customHeight="1">
      <c r="A382" s="18"/>
      <c r="B382" s="17"/>
      <c r="C382" s="17"/>
      <c r="D382" s="17"/>
      <c r="E382" s="17"/>
      <c r="F382" s="17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2.75" customHeight="1">
      <c r="A383" s="18"/>
      <c r="B383" s="17"/>
      <c r="C383" s="17"/>
      <c r="D383" s="17"/>
      <c r="E383" s="17"/>
      <c r="F383" s="17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2.75" customHeight="1">
      <c r="A384" s="18"/>
      <c r="B384" s="17"/>
      <c r="C384" s="17"/>
      <c r="D384" s="17"/>
      <c r="E384" s="17"/>
      <c r="F384" s="17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2.75" customHeight="1">
      <c r="A385" s="18"/>
      <c r="B385" s="17"/>
      <c r="C385" s="17"/>
      <c r="D385" s="17"/>
      <c r="E385" s="17"/>
      <c r="F385" s="17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2.75" customHeight="1">
      <c r="A386" s="18"/>
      <c r="B386" s="17"/>
      <c r="C386" s="17"/>
      <c r="D386" s="17"/>
      <c r="E386" s="17"/>
      <c r="F386" s="17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2.75" customHeight="1">
      <c r="A387" s="18"/>
      <c r="B387" s="17"/>
      <c r="C387" s="17"/>
      <c r="D387" s="17"/>
      <c r="E387" s="17"/>
      <c r="F387" s="17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2.75" customHeight="1">
      <c r="A388" s="18"/>
      <c r="B388" s="17"/>
      <c r="C388" s="17"/>
      <c r="D388" s="17"/>
      <c r="E388" s="17"/>
      <c r="F388" s="17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2.75" customHeight="1">
      <c r="A389" s="18"/>
      <c r="B389" s="17"/>
      <c r="C389" s="17"/>
      <c r="D389" s="17"/>
      <c r="E389" s="17"/>
      <c r="F389" s="17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2.75" customHeight="1">
      <c r="A390" s="18"/>
      <c r="B390" s="17"/>
      <c r="C390" s="17"/>
      <c r="D390" s="17"/>
      <c r="E390" s="17"/>
      <c r="F390" s="17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2.75" customHeight="1">
      <c r="A391" s="18"/>
      <c r="B391" s="17"/>
      <c r="C391" s="17"/>
      <c r="D391" s="17"/>
      <c r="E391" s="17"/>
      <c r="F391" s="17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2.75" customHeight="1">
      <c r="A392" s="18"/>
      <c r="B392" s="17"/>
      <c r="C392" s="17"/>
      <c r="D392" s="17"/>
      <c r="E392" s="17"/>
      <c r="F392" s="17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2.75" customHeight="1">
      <c r="A393" s="18"/>
      <c r="B393" s="17"/>
      <c r="C393" s="17"/>
      <c r="D393" s="17"/>
      <c r="E393" s="17"/>
      <c r="F393" s="17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2.75" customHeight="1">
      <c r="A394" s="18"/>
      <c r="B394" s="17"/>
      <c r="C394" s="17"/>
      <c r="D394" s="17"/>
      <c r="E394" s="17"/>
      <c r="F394" s="17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2.75" customHeight="1">
      <c r="A395" s="18"/>
      <c r="B395" s="17"/>
      <c r="C395" s="17"/>
      <c r="D395" s="17"/>
      <c r="E395" s="17"/>
      <c r="F395" s="17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2.75" customHeight="1">
      <c r="A396" s="18"/>
      <c r="B396" s="17"/>
      <c r="C396" s="17"/>
      <c r="D396" s="17"/>
      <c r="E396" s="17"/>
      <c r="F396" s="17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2.75" customHeight="1">
      <c r="A397" s="18"/>
      <c r="B397" s="17"/>
      <c r="C397" s="17"/>
      <c r="D397" s="17"/>
      <c r="E397" s="17"/>
      <c r="F397" s="17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2.75" customHeight="1">
      <c r="A398" s="18"/>
      <c r="B398" s="17"/>
      <c r="C398" s="17"/>
      <c r="D398" s="17"/>
      <c r="E398" s="17"/>
      <c r="F398" s="17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2.75" customHeight="1">
      <c r="A399" s="18"/>
      <c r="B399" s="17"/>
      <c r="C399" s="17"/>
      <c r="D399" s="17"/>
      <c r="E399" s="17"/>
      <c r="F399" s="17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2.75" customHeight="1">
      <c r="A400" s="18"/>
      <c r="B400" s="17"/>
      <c r="C400" s="17"/>
      <c r="D400" s="17"/>
      <c r="E400" s="17"/>
      <c r="F400" s="17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2.75" customHeight="1">
      <c r="A401" s="18"/>
      <c r="B401" s="17"/>
      <c r="C401" s="17"/>
      <c r="D401" s="17"/>
      <c r="E401" s="17"/>
      <c r="F401" s="17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2.75" customHeight="1">
      <c r="A402" s="18"/>
      <c r="B402" s="17"/>
      <c r="C402" s="17"/>
      <c r="D402" s="17"/>
      <c r="E402" s="17"/>
      <c r="F402" s="17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2.75" customHeight="1">
      <c r="A403" s="18"/>
      <c r="B403" s="17"/>
      <c r="C403" s="17"/>
      <c r="D403" s="17"/>
      <c r="E403" s="17"/>
      <c r="F403" s="17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2.75" customHeight="1">
      <c r="A404" s="18"/>
      <c r="B404" s="17"/>
      <c r="C404" s="17"/>
      <c r="D404" s="17"/>
      <c r="E404" s="17"/>
      <c r="F404" s="17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2.75" customHeight="1">
      <c r="A405" s="18"/>
      <c r="B405" s="17"/>
      <c r="C405" s="17"/>
      <c r="D405" s="17"/>
      <c r="E405" s="17"/>
      <c r="F405" s="17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2.75" customHeight="1">
      <c r="A406" s="18"/>
      <c r="B406" s="17"/>
      <c r="C406" s="17"/>
      <c r="D406" s="17"/>
      <c r="E406" s="17"/>
      <c r="F406" s="17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2.75" customHeight="1">
      <c r="A407" s="18"/>
      <c r="B407" s="17"/>
      <c r="C407" s="17"/>
      <c r="D407" s="17"/>
      <c r="E407" s="17"/>
      <c r="F407" s="17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2.75" customHeight="1">
      <c r="A408" s="18"/>
      <c r="B408" s="17"/>
      <c r="C408" s="17"/>
      <c r="D408" s="17"/>
      <c r="E408" s="17"/>
      <c r="F408" s="17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2.75" customHeight="1">
      <c r="A409" s="18"/>
      <c r="B409" s="17"/>
      <c r="C409" s="17"/>
      <c r="D409" s="17"/>
      <c r="E409" s="17"/>
      <c r="F409" s="17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2.75" customHeight="1">
      <c r="A410" s="18"/>
      <c r="B410" s="17"/>
      <c r="C410" s="17"/>
      <c r="D410" s="17"/>
      <c r="E410" s="17"/>
      <c r="F410" s="17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2.75" customHeight="1">
      <c r="A411" s="18"/>
      <c r="B411" s="17"/>
      <c r="C411" s="17"/>
      <c r="D411" s="17"/>
      <c r="E411" s="17"/>
      <c r="F411" s="17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2.75" customHeight="1">
      <c r="A412" s="18"/>
      <c r="B412" s="17"/>
      <c r="C412" s="17"/>
      <c r="D412" s="17"/>
      <c r="E412" s="17"/>
      <c r="F412" s="17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2.75" customHeight="1">
      <c r="A413" s="18"/>
      <c r="B413" s="17"/>
      <c r="C413" s="17"/>
      <c r="D413" s="17"/>
      <c r="E413" s="17"/>
      <c r="F413" s="17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2.75" customHeight="1">
      <c r="A414" s="18"/>
      <c r="B414" s="17"/>
      <c r="C414" s="17"/>
      <c r="D414" s="17"/>
      <c r="E414" s="17"/>
      <c r="F414" s="17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2.75" customHeight="1">
      <c r="A415" s="18"/>
      <c r="B415" s="17"/>
      <c r="C415" s="17"/>
      <c r="D415" s="17"/>
      <c r="E415" s="17"/>
      <c r="F415" s="17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2.75" customHeight="1">
      <c r="A416" s="18"/>
      <c r="B416" s="17"/>
      <c r="C416" s="17"/>
      <c r="D416" s="17"/>
      <c r="E416" s="17"/>
      <c r="F416" s="17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2.75" customHeight="1">
      <c r="A417" s="18"/>
      <c r="B417" s="17"/>
      <c r="C417" s="17"/>
      <c r="D417" s="17"/>
      <c r="E417" s="17"/>
      <c r="F417" s="17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2.75" customHeight="1">
      <c r="A418" s="18"/>
      <c r="B418" s="17"/>
      <c r="C418" s="17"/>
      <c r="D418" s="17"/>
      <c r="E418" s="17"/>
      <c r="F418" s="17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2.75" customHeight="1">
      <c r="A419" s="18"/>
      <c r="B419" s="17"/>
      <c r="C419" s="17"/>
      <c r="D419" s="17"/>
      <c r="E419" s="17"/>
      <c r="F419" s="17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2.75" customHeight="1">
      <c r="A420" s="18"/>
      <c r="B420" s="17"/>
      <c r="C420" s="17"/>
      <c r="D420" s="17"/>
      <c r="E420" s="17"/>
      <c r="F420" s="17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2.75" customHeight="1">
      <c r="A421" s="18"/>
      <c r="B421" s="17"/>
      <c r="C421" s="17"/>
      <c r="D421" s="17"/>
      <c r="E421" s="17"/>
      <c r="F421" s="17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2.75" customHeight="1">
      <c r="A422" s="18"/>
      <c r="B422" s="17"/>
      <c r="C422" s="17"/>
      <c r="D422" s="17"/>
      <c r="E422" s="17"/>
      <c r="F422" s="17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2.75" customHeight="1">
      <c r="A423" s="18"/>
      <c r="B423" s="17"/>
      <c r="C423" s="17"/>
      <c r="D423" s="17"/>
      <c r="E423" s="17"/>
      <c r="F423" s="17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2.75" customHeight="1">
      <c r="A424" s="18"/>
      <c r="B424" s="17"/>
      <c r="C424" s="17"/>
      <c r="D424" s="17"/>
      <c r="E424" s="17"/>
      <c r="F424" s="17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2.75" customHeight="1">
      <c r="A425" s="18"/>
      <c r="B425" s="17"/>
      <c r="C425" s="17"/>
      <c r="D425" s="17"/>
      <c r="E425" s="17"/>
      <c r="F425" s="17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2.75" customHeight="1">
      <c r="A426" s="18"/>
      <c r="B426" s="17"/>
      <c r="C426" s="17"/>
      <c r="D426" s="17"/>
      <c r="E426" s="17"/>
      <c r="F426" s="17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2.75" customHeight="1">
      <c r="A427" s="18"/>
      <c r="B427" s="17"/>
      <c r="C427" s="17"/>
      <c r="D427" s="17"/>
      <c r="E427" s="17"/>
      <c r="F427" s="17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2.75" customHeight="1">
      <c r="A428" s="18"/>
      <c r="B428" s="17"/>
      <c r="C428" s="17"/>
      <c r="D428" s="17"/>
      <c r="E428" s="17"/>
      <c r="F428" s="17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2.75" customHeight="1">
      <c r="A429" s="18"/>
      <c r="B429" s="17"/>
      <c r="C429" s="17"/>
      <c r="D429" s="17"/>
      <c r="E429" s="17"/>
      <c r="F429" s="17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2.75" customHeight="1">
      <c r="A430" s="18"/>
      <c r="B430" s="17"/>
      <c r="C430" s="17"/>
      <c r="D430" s="17"/>
      <c r="E430" s="17"/>
      <c r="F430" s="17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2.75" customHeight="1">
      <c r="A431" s="18"/>
      <c r="B431" s="17"/>
      <c r="C431" s="17"/>
      <c r="D431" s="17"/>
      <c r="E431" s="17"/>
      <c r="F431" s="17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2.75" customHeight="1">
      <c r="A432" s="18"/>
      <c r="B432" s="17"/>
      <c r="C432" s="17"/>
      <c r="D432" s="17"/>
      <c r="E432" s="17"/>
      <c r="F432" s="17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2.75" customHeight="1">
      <c r="A433" s="18"/>
      <c r="B433" s="17"/>
      <c r="C433" s="17"/>
      <c r="D433" s="17"/>
      <c r="E433" s="17"/>
      <c r="F433" s="17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2.75" customHeight="1">
      <c r="A434" s="18"/>
      <c r="B434" s="17"/>
      <c r="C434" s="17"/>
      <c r="D434" s="17"/>
      <c r="E434" s="17"/>
      <c r="F434" s="17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2.75" customHeight="1">
      <c r="A435" s="18"/>
      <c r="B435" s="17"/>
      <c r="C435" s="17"/>
      <c r="D435" s="17"/>
      <c r="E435" s="17"/>
      <c r="F435" s="17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2.75" customHeight="1">
      <c r="A436" s="18"/>
      <c r="B436" s="17"/>
      <c r="C436" s="17"/>
      <c r="D436" s="17"/>
      <c r="E436" s="17"/>
      <c r="F436" s="17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2.75" customHeight="1">
      <c r="A437" s="18"/>
      <c r="B437" s="17"/>
      <c r="C437" s="17"/>
      <c r="D437" s="17"/>
      <c r="E437" s="17"/>
      <c r="F437" s="17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2.75" customHeight="1">
      <c r="A438" s="18"/>
      <c r="B438" s="17"/>
      <c r="C438" s="17"/>
      <c r="D438" s="17"/>
      <c r="E438" s="17"/>
      <c r="F438" s="17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2.75" customHeight="1">
      <c r="A439" s="18"/>
      <c r="B439" s="17"/>
      <c r="C439" s="17"/>
      <c r="D439" s="17"/>
      <c r="E439" s="17"/>
      <c r="F439" s="17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2.75" customHeight="1">
      <c r="A440" s="18"/>
      <c r="B440" s="17"/>
      <c r="C440" s="17"/>
      <c r="D440" s="17"/>
      <c r="E440" s="17"/>
      <c r="F440" s="17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2.75" customHeight="1">
      <c r="A441" s="18"/>
      <c r="B441" s="17"/>
      <c r="C441" s="17"/>
      <c r="D441" s="17"/>
      <c r="E441" s="17"/>
      <c r="F441" s="17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2.75" customHeight="1">
      <c r="A442" s="18"/>
      <c r="B442" s="17"/>
      <c r="C442" s="17"/>
      <c r="D442" s="17"/>
      <c r="E442" s="17"/>
      <c r="F442" s="17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2.75" customHeight="1">
      <c r="A443" s="18"/>
      <c r="B443" s="17"/>
      <c r="C443" s="17"/>
      <c r="D443" s="17"/>
      <c r="E443" s="17"/>
      <c r="F443" s="17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2.75" customHeight="1">
      <c r="A444" s="18"/>
      <c r="B444" s="17"/>
      <c r="C444" s="17"/>
      <c r="D444" s="17"/>
      <c r="E444" s="17"/>
      <c r="F444" s="17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2.75" customHeight="1">
      <c r="A445" s="18"/>
      <c r="B445" s="17"/>
      <c r="C445" s="17"/>
      <c r="D445" s="17"/>
      <c r="E445" s="17"/>
      <c r="F445" s="17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2.75" customHeight="1">
      <c r="A446" s="18"/>
      <c r="B446" s="17"/>
      <c r="C446" s="17"/>
      <c r="D446" s="17"/>
      <c r="E446" s="17"/>
      <c r="F446" s="17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2.75" customHeight="1">
      <c r="A447" s="18"/>
      <c r="B447" s="17"/>
      <c r="C447" s="17"/>
      <c r="D447" s="17"/>
      <c r="E447" s="17"/>
      <c r="F447" s="17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2.75" customHeight="1">
      <c r="A448" s="18"/>
      <c r="B448" s="17"/>
      <c r="C448" s="17"/>
      <c r="D448" s="17"/>
      <c r="E448" s="17"/>
      <c r="F448" s="17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2.75" customHeight="1">
      <c r="A449" s="18"/>
      <c r="B449" s="17"/>
      <c r="C449" s="17"/>
      <c r="D449" s="17"/>
      <c r="E449" s="17"/>
      <c r="F449" s="17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2.75" customHeight="1">
      <c r="A450" s="18"/>
      <c r="B450" s="17"/>
      <c r="C450" s="17"/>
      <c r="D450" s="17"/>
      <c r="E450" s="17"/>
      <c r="F450" s="17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2.75" customHeight="1">
      <c r="A451" s="18"/>
      <c r="B451" s="17"/>
      <c r="C451" s="17"/>
      <c r="D451" s="17"/>
      <c r="E451" s="17"/>
      <c r="F451" s="17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2.75" customHeight="1">
      <c r="A452" s="18"/>
      <c r="B452" s="17"/>
      <c r="C452" s="17"/>
      <c r="D452" s="17"/>
      <c r="E452" s="17"/>
      <c r="F452" s="17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2.75" customHeight="1">
      <c r="A453" s="18"/>
      <c r="B453" s="17"/>
      <c r="C453" s="17"/>
      <c r="D453" s="17"/>
      <c r="E453" s="17"/>
      <c r="F453" s="17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2.75" customHeight="1">
      <c r="A454" s="18"/>
      <c r="B454" s="17"/>
      <c r="C454" s="17"/>
      <c r="D454" s="17"/>
      <c r="E454" s="17"/>
      <c r="F454" s="17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2.75" customHeight="1">
      <c r="A455" s="18"/>
      <c r="B455" s="17"/>
      <c r="C455" s="17"/>
      <c r="D455" s="17"/>
      <c r="E455" s="17"/>
      <c r="F455" s="17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2.75" customHeight="1">
      <c r="A456" s="18"/>
      <c r="B456" s="17"/>
      <c r="C456" s="17"/>
      <c r="D456" s="17"/>
      <c r="E456" s="17"/>
      <c r="F456" s="17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2.75" customHeight="1">
      <c r="A457" s="18"/>
      <c r="B457" s="17"/>
      <c r="C457" s="17"/>
      <c r="D457" s="17"/>
      <c r="E457" s="17"/>
      <c r="F457" s="17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2.75" customHeight="1">
      <c r="A458" s="18"/>
      <c r="B458" s="17"/>
      <c r="C458" s="17"/>
      <c r="D458" s="17"/>
      <c r="E458" s="17"/>
      <c r="F458" s="17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2.75" customHeight="1">
      <c r="A459" s="18"/>
      <c r="B459" s="17"/>
      <c r="C459" s="17"/>
      <c r="D459" s="17"/>
      <c r="E459" s="17"/>
      <c r="F459" s="17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2.75" customHeight="1">
      <c r="A460" s="18"/>
      <c r="B460" s="17"/>
      <c r="C460" s="17"/>
      <c r="D460" s="17"/>
      <c r="E460" s="17"/>
      <c r="F460" s="17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2.75" customHeight="1">
      <c r="A461" s="18"/>
      <c r="B461" s="17"/>
      <c r="C461" s="17"/>
      <c r="D461" s="17"/>
      <c r="E461" s="17"/>
      <c r="F461" s="17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2.75" customHeight="1">
      <c r="A462" s="18"/>
      <c r="B462" s="17"/>
      <c r="C462" s="17"/>
      <c r="D462" s="17"/>
      <c r="E462" s="17"/>
      <c r="F462" s="17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2.75" customHeight="1">
      <c r="A463" s="18"/>
      <c r="B463" s="17"/>
      <c r="C463" s="17"/>
      <c r="D463" s="17"/>
      <c r="E463" s="17"/>
      <c r="F463" s="17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2.75" customHeight="1">
      <c r="A464" s="18"/>
      <c r="B464" s="17"/>
      <c r="C464" s="17"/>
      <c r="D464" s="17"/>
      <c r="E464" s="17"/>
      <c r="F464" s="17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2.75" customHeight="1">
      <c r="A465" s="18"/>
      <c r="B465" s="17"/>
      <c r="C465" s="17"/>
      <c r="D465" s="17"/>
      <c r="E465" s="17"/>
      <c r="F465" s="17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2.75" customHeight="1">
      <c r="A466" s="18"/>
      <c r="B466" s="17"/>
      <c r="C466" s="17"/>
      <c r="D466" s="17"/>
      <c r="E466" s="17"/>
      <c r="F466" s="17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2.75" customHeight="1">
      <c r="A467" s="18"/>
      <c r="B467" s="17"/>
      <c r="C467" s="17"/>
      <c r="D467" s="17"/>
      <c r="E467" s="17"/>
      <c r="F467" s="17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2.75" customHeight="1">
      <c r="A468" s="18"/>
      <c r="B468" s="17"/>
      <c r="C468" s="17"/>
      <c r="D468" s="17"/>
      <c r="E468" s="17"/>
      <c r="F468" s="17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2.75" customHeight="1">
      <c r="A469" s="18"/>
      <c r="B469" s="17"/>
      <c r="C469" s="17"/>
      <c r="D469" s="17"/>
      <c r="E469" s="17"/>
      <c r="F469" s="17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2.75" customHeight="1">
      <c r="A470" s="18"/>
      <c r="B470" s="17"/>
      <c r="C470" s="17"/>
      <c r="D470" s="17"/>
      <c r="E470" s="17"/>
      <c r="F470" s="17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2.75" customHeight="1">
      <c r="A471" s="18"/>
      <c r="B471" s="17"/>
      <c r="C471" s="17"/>
      <c r="D471" s="17"/>
      <c r="E471" s="17"/>
      <c r="F471" s="17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2.75" customHeight="1">
      <c r="A472" s="18"/>
      <c r="B472" s="17"/>
      <c r="C472" s="17"/>
      <c r="D472" s="17"/>
      <c r="E472" s="17"/>
      <c r="F472" s="17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2.75" customHeight="1">
      <c r="A473" s="18"/>
      <c r="B473" s="17"/>
      <c r="C473" s="17"/>
      <c r="D473" s="17"/>
      <c r="E473" s="17"/>
      <c r="F473" s="17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2.75" customHeight="1">
      <c r="A474" s="18"/>
      <c r="B474" s="17"/>
      <c r="C474" s="17"/>
      <c r="D474" s="17"/>
      <c r="E474" s="17"/>
      <c r="F474" s="17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2.75" customHeight="1">
      <c r="A475" s="18"/>
      <c r="B475" s="17"/>
      <c r="C475" s="17"/>
      <c r="D475" s="17"/>
      <c r="E475" s="17"/>
      <c r="F475" s="17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2.75" customHeight="1">
      <c r="A476" s="18"/>
      <c r="B476" s="17"/>
      <c r="C476" s="17"/>
      <c r="D476" s="17"/>
      <c r="E476" s="17"/>
      <c r="F476" s="17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2.75" customHeight="1">
      <c r="A477" s="18"/>
      <c r="B477" s="17"/>
      <c r="C477" s="17"/>
      <c r="D477" s="17"/>
      <c r="E477" s="17"/>
      <c r="F477" s="17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2.75" customHeight="1">
      <c r="A478" s="18"/>
      <c r="B478" s="17"/>
      <c r="C478" s="17"/>
      <c r="D478" s="17"/>
      <c r="E478" s="17"/>
      <c r="F478" s="17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2.75" customHeight="1">
      <c r="A479" s="18"/>
      <c r="B479" s="17"/>
      <c r="C479" s="17"/>
      <c r="D479" s="17"/>
      <c r="E479" s="17"/>
      <c r="F479" s="17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2.75" customHeight="1">
      <c r="A480" s="18"/>
      <c r="B480" s="17"/>
      <c r="C480" s="17"/>
      <c r="D480" s="17"/>
      <c r="E480" s="17"/>
      <c r="F480" s="17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2.75" customHeight="1">
      <c r="A481" s="18"/>
      <c r="B481" s="17"/>
      <c r="C481" s="17"/>
      <c r="D481" s="17"/>
      <c r="E481" s="17"/>
      <c r="F481" s="17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2.75" customHeight="1">
      <c r="A482" s="18"/>
      <c r="B482" s="17"/>
      <c r="C482" s="17"/>
      <c r="D482" s="17"/>
      <c r="E482" s="17"/>
      <c r="F482" s="17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2.75" customHeight="1">
      <c r="A483" s="18"/>
      <c r="B483" s="17"/>
      <c r="C483" s="17"/>
      <c r="D483" s="17"/>
      <c r="E483" s="17"/>
      <c r="F483" s="17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2.75" customHeight="1">
      <c r="A484" s="18"/>
      <c r="B484" s="17"/>
      <c r="C484" s="17"/>
      <c r="D484" s="17"/>
      <c r="E484" s="17"/>
      <c r="F484" s="17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2.75" customHeight="1">
      <c r="A485" s="18"/>
      <c r="B485" s="17"/>
      <c r="C485" s="17"/>
      <c r="D485" s="17"/>
      <c r="E485" s="17"/>
      <c r="F485" s="17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2.75" customHeight="1">
      <c r="A486" s="18"/>
      <c r="B486" s="17"/>
      <c r="C486" s="17"/>
      <c r="D486" s="17"/>
      <c r="E486" s="17"/>
      <c r="F486" s="17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2.75" customHeight="1">
      <c r="A487" s="18"/>
      <c r="B487" s="17"/>
      <c r="C487" s="17"/>
      <c r="D487" s="17"/>
      <c r="E487" s="17"/>
      <c r="F487" s="17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2.75" customHeight="1">
      <c r="A488" s="18"/>
      <c r="B488" s="17"/>
      <c r="C488" s="17"/>
      <c r="D488" s="17"/>
      <c r="E488" s="17"/>
      <c r="F488" s="17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2.75" customHeight="1">
      <c r="A489" s="18"/>
      <c r="B489" s="17"/>
      <c r="C489" s="17"/>
      <c r="D489" s="17"/>
      <c r="E489" s="17"/>
      <c r="F489" s="17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2.75" customHeight="1">
      <c r="A490" s="18"/>
      <c r="B490" s="17"/>
      <c r="C490" s="17"/>
      <c r="D490" s="17"/>
      <c r="E490" s="17"/>
      <c r="F490" s="17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2.75" customHeight="1">
      <c r="A491" s="18"/>
      <c r="B491" s="17"/>
      <c r="C491" s="17"/>
      <c r="D491" s="17"/>
      <c r="E491" s="17"/>
      <c r="F491" s="17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2.75" customHeight="1">
      <c r="A492" s="18"/>
      <c r="B492" s="17"/>
      <c r="C492" s="17"/>
      <c r="D492" s="17"/>
      <c r="E492" s="17"/>
      <c r="F492" s="17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2.75" customHeight="1">
      <c r="A493" s="18"/>
      <c r="B493" s="17"/>
      <c r="C493" s="17"/>
      <c r="D493" s="17"/>
      <c r="E493" s="17"/>
      <c r="F493" s="17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2.75" customHeight="1">
      <c r="A494" s="18"/>
      <c r="B494" s="17"/>
      <c r="C494" s="17"/>
      <c r="D494" s="17"/>
      <c r="E494" s="17"/>
      <c r="F494" s="17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2.75" customHeight="1">
      <c r="A495" s="18"/>
      <c r="B495" s="17"/>
      <c r="C495" s="17"/>
      <c r="D495" s="17"/>
      <c r="E495" s="17"/>
      <c r="F495" s="17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2.75" customHeight="1">
      <c r="A496" s="18"/>
      <c r="B496" s="17"/>
      <c r="C496" s="17"/>
      <c r="D496" s="17"/>
      <c r="E496" s="17"/>
      <c r="F496" s="17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2.75" customHeight="1">
      <c r="A497" s="18"/>
      <c r="B497" s="17"/>
      <c r="C497" s="17"/>
      <c r="D497" s="17"/>
      <c r="E497" s="17"/>
      <c r="F497" s="17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2.75" customHeight="1">
      <c r="A498" s="18"/>
      <c r="B498" s="17"/>
      <c r="C498" s="17"/>
      <c r="D498" s="17"/>
      <c r="E498" s="17"/>
      <c r="F498" s="17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2.75" customHeight="1">
      <c r="A499" s="18"/>
      <c r="B499" s="17"/>
      <c r="C499" s="17"/>
      <c r="D499" s="17"/>
      <c r="E499" s="17"/>
      <c r="F499" s="17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2.75" customHeight="1">
      <c r="A500" s="18"/>
      <c r="B500" s="17"/>
      <c r="C500" s="17"/>
      <c r="D500" s="17"/>
      <c r="E500" s="17"/>
      <c r="F500" s="17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2.75" customHeight="1">
      <c r="A501" s="18"/>
      <c r="B501" s="17"/>
      <c r="C501" s="17"/>
      <c r="D501" s="17"/>
      <c r="E501" s="17"/>
      <c r="F501" s="17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2.75" customHeight="1">
      <c r="A502" s="18"/>
      <c r="B502" s="17"/>
      <c r="C502" s="17"/>
      <c r="D502" s="17"/>
      <c r="E502" s="17"/>
      <c r="F502" s="17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2.75" customHeight="1">
      <c r="A503" s="18"/>
      <c r="B503" s="17"/>
      <c r="C503" s="17"/>
      <c r="D503" s="17"/>
      <c r="E503" s="17"/>
      <c r="F503" s="17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2.75" customHeight="1">
      <c r="A504" s="18"/>
      <c r="B504" s="17"/>
      <c r="C504" s="17"/>
      <c r="D504" s="17"/>
      <c r="E504" s="17"/>
      <c r="F504" s="17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2.75" customHeight="1">
      <c r="A505" s="18"/>
      <c r="B505" s="17"/>
      <c r="C505" s="17"/>
      <c r="D505" s="17"/>
      <c r="E505" s="17"/>
      <c r="F505" s="17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2.75" customHeight="1">
      <c r="A506" s="18"/>
      <c r="B506" s="17"/>
      <c r="C506" s="17"/>
      <c r="D506" s="17"/>
      <c r="E506" s="17"/>
      <c r="F506" s="17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2.75" customHeight="1">
      <c r="A507" s="18"/>
      <c r="B507" s="17"/>
      <c r="C507" s="17"/>
      <c r="D507" s="17"/>
      <c r="E507" s="17"/>
      <c r="F507" s="17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2.75" customHeight="1">
      <c r="A508" s="18"/>
      <c r="B508" s="17"/>
      <c r="C508" s="17"/>
      <c r="D508" s="17"/>
      <c r="E508" s="17"/>
      <c r="F508" s="17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2.75" customHeight="1">
      <c r="A509" s="18"/>
      <c r="B509" s="17"/>
      <c r="C509" s="17"/>
      <c r="D509" s="17"/>
      <c r="E509" s="17"/>
      <c r="F509" s="17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2.75" customHeight="1">
      <c r="A510" s="18"/>
      <c r="B510" s="17"/>
      <c r="C510" s="17"/>
      <c r="D510" s="17"/>
      <c r="E510" s="17"/>
      <c r="F510" s="17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2.75" customHeight="1">
      <c r="A511" s="18"/>
      <c r="B511" s="17"/>
      <c r="C511" s="17"/>
      <c r="D511" s="17"/>
      <c r="E511" s="17"/>
      <c r="F511" s="17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2.75" customHeight="1">
      <c r="A512" s="18"/>
      <c r="B512" s="17"/>
      <c r="C512" s="17"/>
      <c r="D512" s="17"/>
      <c r="E512" s="17"/>
      <c r="F512" s="17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2.75" customHeight="1">
      <c r="A513" s="18"/>
      <c r="B513" s="17"/>
      <c r="C513" s="17"/>
      <c r="D513" s="17"/>
      <c r="E513" s="17"/>
      <c r="F513" s="17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2.75" customHeight="1">
      <c r="A514" s="18"/>
      <c r="B514" s="17"/>
      <c r="C514" s="17"/>
      <c r="D514" s="17"/>
      <c r="E514" s="17"/>
      <c r="F514" s="17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2.75" customHeight="1">
      <c r="A515" s="18"/>
      <c r="B515" s="17"/>
      <c r="C515" s="17"/>
      <c r="D515" s="17"/>
      <c r="E515" s="17"/>
      <c r="F515" s="17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2.75" customHeight="1">
      <c r="A516" s="18"/>
      <c r="B516" s="17"/>
      <c r="C516" s="17"/>
      <c r="D516" s="17"/>
      <c r="E516" s="17"/>
      <c r="F516" s="17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2.75" customHeight="1">
      <c r="A517" s="18"/>
      <c r="B517" s="17"/>
      <c r="C517" s="17"/>
      <c r="D517" s="17"/>
      <c r="E517" s="17"/>
      <c r="F517" s="17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2.75" customHeight="1">
      <c r="A518" s="18"/>
      <c r="B518" s="17"/>
      <c r="C518" s="17"/>
      <c r="D518" s="17"/>
      <c r="E518" s="17"/>
      <c r="F518" s="17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2.75" customHeight="1">
      <c r="A519" s="18"/>
      <c r="B519" s="17"/>
      <c r="C519" s="17"/>
      <c r="D519" s="17"/>
      <c r="E519" s="17"/>
      <c r="F519" s="17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2.75" customHeight="1">
      <c r="A520" s="18"/>
      <c r="B520" s="17"/>
      <c r="C520" s="17"/>
      <c r="D520" s="17"/>
      <c r="E520" s="17"/>
      <c r="F520" s="17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2.75" customHeight="1">
      <c r="A521" s="18"/>
      <c r="B521" s="17"/>
      <c r="C521" s="17"/>
      <c r="D521" s="17"/>
      <c r="E521" s="17"/>
      <c r="F521" s="17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2.75" customHeight="1">
      <c r="A522" s="18"/>
      <c r="B522" s="17"/>
      <c r="C522" s="17"/>
      <c r="D522" s="17"/>
      <c r="E522" s="17"/>
      <c r="F522" s="17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2.75" customHeight="1">
      <c r="A523" s="18"/>
      <c r="B523" s="17"/>
      <c r="C523" s="17"/>
      <c r="D523" s="17"/>
      <c r="E523" s="17"/>
      <c r="F523" s="17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2.75" customHeight="1">
      <c r="A524" s="18"/>
      <c r="B524" s="17"/>
      <c r="C524" s="17"/>
      <c r="D524" s="17"/>
      <c r="E524" s="17"/>
      <c r="F524" s="17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2.75" customHeight="1">
      <c r="A525" s="18"/>
      <c r="B525" s="17"/>
      <c r="C525" s="17"/>
      <c r="D525" s="17"/>
      <c r="E525" s="17"/>
      <c r="F525" s="17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2.75" customHeight="1">
      <c r="A526" s="18"/>
      <c r="B526" s="17"/>
      <c r="C526" s="17"/>
      <c r="D526" s="17"/>
      <c r="E526" s="17"/>
      <c r="F526" s="17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2.75" customHeight="1">
      <c r="A527" s="18"/>
      <c r="B527" s="17"/>
      <c r="C527" s="17"/>
      <c r="D527" s="17"/>
      <c r="E527" s="17"/>
      <c r="F527" s="17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2.75" customHeight="1">
      <c r="A528" s="18"/>
      <c r="B528" s="17"/>
      <c r="C528" s="17"/>
      <c r="D528" s="17"/>
      <c r="E528" s="17"/>
      <c r="F528" s="17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2.75" customHeight="1">
      <c r="A529" s="18"/>
      <c r="B529" s="17"/>
      <c r="C529" s="17"/>
      <c r="D529" s="17"/>
      <c r="E529" s="17"/>
      <c r="F529" s="17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2.75" customHeight="1">
      <c r="A530" s="18"/>
      <c r="B530" s="17"/>
      <c r="C530" s="17"/>
      <c r="D530" s="17"/>
      <c r="E530" s="17"/>
      <c r="F530" s="17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2.75" customHeight="1">
      <c r="A531" s="18"/>
      <c r="B531" s="17"/>
      <c r="C531" s="17"/>
      <c r="D531" s="17"/>
      <c r="E531" s="17"/>
      <c r="F531" s="17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2.75" customHeight="1">
      <c r="A532" s="18"/>
      <c r="B532" s="17"/>
      <c r="C532" s="17"/>
      <c r="D532" s="17"/>
      <c r="E532" s="17"/>
      <c r="F532" s="17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2.75" customHeight="1">
      <c r="A533" s="18"/>
      <c r="B533" s="17"/>
      <c r="C533" s="17"/>
      <c r="D533" s="17"/>
      <c r="E533" s="17"/>
      <c r="F533" s="17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2.75" customHeight="1">
      <c r="A534" s="18"/>
      <c r="B534" s="17"/>
      <c r="C534" s="17"/>
      <c r="D534" s="17"/>
      <c r="E534" s="17"/>
      <c r="F534" s="17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2.75" customHeight="1">
      <c r="A535" s="18"/>
      <c r="B535" s="17"/>
      <c r="C535" s="17"/>
      <c r="D535" s="17"/>
      <c r="E535" s="17"/>
      <c r="F535" s="17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2.75" customHeight="1">
      <c r="A536" s="18"/>
      <c r="B536" s="17"/>
      <c r="C536" s="17"/>
      <c r="D536" s="17"/>
      <c r="E536" s="17"/>
      <c r="F536" s="17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2.75" customHeight="1">
      <c r="A537" s="18"/>
      <c r="B537" s="17"/>
      <c r="C537" s="17"/>
      <c r="D537" s="17"/>
      <c r="E537" s="17"/>
      <c r="F537" s="17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2.75" customHeight="1">
      <c r="A538" s="18"/>
      <c r="B538" s="17"/>
      <c r="C538" s="17"/>
      <c r="D538" s="17"/>
      <c r="E538" s="17"/>
      <c r="F538" s="17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2.75" customHeight="1">
      <c r="A539" s="18"/>
      <c r="B539" s="17"/>
      <c r="C539" s="17"/>
      <c r="D539" s="17"/>
      <c r="E539" s="17"/>
      <c r="F539" s="17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2.75" customHeight="1">
      <c r="A540" s="18"/>
      <c r="B540" s="17"/>
      <c r="C540" s="17"/>
      <c r="D540" s="17"/>
      <c r="E540" s="17"/>
      <c r="F540" s="17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2.75" customHeight="1">
      <c r="A541" s="18"/>
      <c r="B541" s="17"/>
      <c r="C541" s="17"/>
      <c r="D541" s="17"/>
      <c r="E541" s="17"/>
      <c r="F541" s="17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2.75" customHeight="1">
      <c r="A542" s="18"/>
      <c r="B542" s="17"/>
      <c r="C542" s="17"/>
      <c r="D542" s="17"/>
      <c r="E542" s="17"/>
      <c r="F542" s="17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2.75" customHeight="1">
      <c r="A543" s="18"/>
      <c r="B543" s="17"/>
      <c r="C543" s="17"/>
      <c r="D543" s="17"/>
      <c r="E543" s="17"/>
      <c r="F543" s="17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2.75" customHeight="1">
      <c r="A544" s="18"/>
      <c r="B544" s="17"/>
      <c r="C544" s="17"/>
      <c r="D544" s="17"/>
      <c r="E544" s="17"/>
      <c r="F544" s="17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2.75" customHeight="1">
      <c r="A545" s="18"/>
      <c r="B545" s="17"/>
      <c r="C545" s="17"/>
      <c r="D545" s="17"/>
      <c r="E545" s="17"/>
      <c r="F545" s="17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2.75" customHeight="1">
      <c r="A546" s="18"/>
      <c r="B546" s="17"/>
      <c r="C546" s="17"/>
      <c r="D546" s="17"/>
      <c r="E546" s="17"/>
      <c r="F546" s="17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2.75" customHeight="1">
      <c r="A547" s="18"/>
      <c r="B547" s="17"/>
      <c r="C547" s="17"/>
      <c r="D547" s="17"/>
      <c r="E547" s="17"/>
      <c r="F547" s="17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2.75" customHeight="1">
      <c r="A548" s="18"/>
      <c r="B548" s="17"/>
      <c r="C548" s="17"/>
      <c r="D548" s="17"/>
      <c r="E548" s="17"/>
      <c r="F548" s="17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2.75" customHeight="1">
      <c r="A549" s="18"/>
      <c r="B549" s="17"/>
      <c r="C549" s="17"/>
      <c r="D549" s="17"/>
      <c r="E549" s="17"/>
      <c r="F549" s="17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2.75" customHeight="1">
      <c r="A550" s="18"/>
      <c r="B550" s="17"/>
      <c r="C550" s="17"/>
      <c r="D550" s="17"/>
      <c r="E550" s="17"/>
      <c r="F550" s="17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2.75" customHeight="1">
      <c r="A551" s="18"/>
      <c r="B551" s="17"/>
      <c r="C551" s="17"/>
      <c r="D551" s="17"/>
      <c r="E551" s="17"/>
      <c r="F551" s="17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2.75" customHeight="1">
      <c r="A552" s="18"/>
      <c r="B552" s="17"/>
      <c r="C552" s="17"/>
      <c r="D552" s="17"/>
      <c r="E552" s="17"/>
      <c r="F552" s="17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2.75" customHeight="1">
      <c r="A553" s="18"/>
      <c r="B553" s="17"/>
      <c r="C553" s="17"/>
      <c r="D553" s="17"/>
      <c r="E553" s="17"/>
      <c r="F553" s="17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2.75" customHeight="1">
      <c r="A554" s="18"/>
      <c r="B554" s="17"/>
      <c r="C554" s="17"/>
      <c r="D554" s="17"/>
      <c r="E554" s="17"/>
      <c r="F554" s="17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2.75" customHeight="1">
      <c r="A555" s="18"/>
      <c r="B555" s="17"/>
      <c r="C555" s="17"/>
      <c r="D555" s="17"/>
      <c r="E555" s="17"/>
      <c r="F555" s="17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2.75" customHeight="1">
      <c r="A556" s="18"/>
      <c r="B556" s="17"/>
      <c r="C556" s="17"/>
      <c r="D556" s="17"/>
      <c r="E556" s="17"/>
      <c r="F556" s="17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2.75" customHeight="1">
      <c r="A557" s="18"/>
      <c r="B557" s="17"/>
      <c r="C557" s="17"/>
      <c r="D557" s="17"/>
      <c r="E557" s="17"/>
      <c r="F557" s="17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2.75" customHeight="1">
      <c r="A558" s="18"/>
      <c r="B558" s="17"/>
      <c r="C558" s="17"/>
      <c r="D558" s="17"/>
      <c r="E558" s="17"/>
      <c r="F558" s="17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2.75" customHeight="1">
      <c r="A559" s="18"/>
      <c r="B559" s="17"/>
      <c r="C559" s="17"/>
      <c r="D559" s="17"/>
      <c r="E559" s="17"/>
      <c r="F559" s="17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2.75" customHeight="1">
      <c r="A560" s="18"/>
      <c r="B560" s="17"/>
      <c r="C560" s="17"/>
      <c r="D560" s="17"/>
      <c r="E560" s="17"/>
      <c r="F560" s="17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2.75" customHeight="1">
      <c r="A561" s="18"/>
      <c r="B561" s="17"/>
      <c r="C561" s="17"/>
      <c r="D561" s="17"/>
      <c r="E561" s="17"/>
      <c r="F561" s="17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2.75" customHeight="1">
      <c r="A562" s="18"/>
      <c r="B562" s="17"/>
      <c r="C562" s="17"/>
      <c r="D562" s="17"/>
      <c r="E562" s="17"/>
      <c r="F562" s="17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2.75" customHeight="1">
      <c r="A563" s="18"/>
      <c r="B563" s="17"/>
      <c r="C563" s="17"/>
      <c r="D563" s="17"/>
      <c r="E563" s="17"/>
      <c r="F563" s="17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2.75" customHeight="1">
      <c r="A564" s="18"/>
      <c r="B564" s="17"/>
      <c r="C564" s="17"/>
      <c r="D564" s="17"/>
      <c r="E564" s="17"/>
      <c r="F564" s="17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2.75" customHeight="1">
      <c r="A565" s="18"/>
      <c r="B565" s="17"/>
      <c r="C565" s="17"/>
      <c r="D565" s="17"/>
      <c r="E565" s="17"/>
      <c r="F565" s="17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2.75" customHeight="1">
      <c r="A566" s="18"/>
      <c r="B566" s="17"/>
      <c r="C566" s="17"/>
      <c r="D566" s="17"/>
      <c r="E566" s="17"/>
      <c r="F566" s="17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2.75" customHeight="1">
      <c r="A567" s="18"/>
      <c r="B567" s="17"/>
      <c r="C567" s="17"/>
      <c r="D567" s="17"/>
      <c r="E567" s="17"/>
      <c r="F567" s="17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2.75" customHeight="1">
      <c r="A568" s="18"/>
      <c r="B568" s="17"/>
      <c r="C568" s="17"/>
      <c r="D568" s="17"/>
      <c r="E568" s="17"/>
      <c r="F568" s="17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2.75" customHeight="1">
      <c r="A569" s="18"/>
      <c r="B569" s="17"/>
      <c r="C569" s="17"/>
      <c r="D569" s="17"/>
      <c r="E569" s="17"/>
      <c r="F569" s="17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2.75" customHeight="1">
      <c r="A570" s="18"/>
      <c r="B570" s="17"/>
      <c r="C570" s="17"/>
      <c r="D570" s="17"/>
      <c r="E570" s="17"/>
      <c r="F570" s="17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2.75" customHeight="1">
      <c r="A571" s="18"/>
      <c r="B571" s="17"/>
      <c r="C571" s="17"/>
      <c r="D571" s="17"/>
      <c r="E571" s="17"/>
      <c r="F571" s="17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2.75" customHeight="1">
      <c r="A572" s="18"/>
      <c r="B572" s="17"/>
      <c r="C572" s="17"/>
      <c r="D572" s="17"/>
      <c r="E572" s="17"/>
      <c r="F572" s="17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2.75" customHeight="1">
      <c r="A573" s="18"/>
      <c r="B573" s="17"/>
      <c r="C573" s="17"/>
      <c r="D573" s="17"/>
      <c r="E573" s="17"/>
      <c r="F573" s="17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2.75" customHeight="1">
      <c r="A574" s="18"/>
      <c r="B574" s="17"/>
      <c r="C574" s="17"/>
      <c r="D574" s="17"/>
      <c r="E574" s="17"/>
      <c r="F574" s="17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2.75" customHeight="1">
      <c r="A575" s="18"/>
      <c r="B575" s="17"/>
      <c r="C575" s="17"/>
      <c r="D575" s="17"/>
      <c r="E575" s="17"/>
      <c r="F575" s="17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2.75" customHeight="1">
      <c r="A576" s="18"/>
      <c r="B576" s="17"/>
      <c r="C576" s="17"/>
      <c r="D576" s="17"/>
      <c r="E576" s="17"/>
      <c r="F576" s="17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2.75" customHeight="1">
      <c r="A577" s="18"/>
      <c r="B577" s="17"/>
      <c r="C577" s="17"/>
      <c r="D577" s="17"/>
      <c r="E577" s="17"/>
      <c r="F577" s="17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2.75" customHeight="1">
      <c r="A578" s="18"/>
      <c r="B578" s="17"/>
      <c r="C578" s="17"/>
      <c r="D578" s="17"/>
      <c r="E578" s="17"/>
      <c r="F578" s="17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2.75" customHeight="1">
      <c r="A579" s="18"/>
      <c r="B579" s="17"/>
      <c r="C579" s="17"/>
      <c r="D579" s="17"/>
      <c r="E579" s="17"/>
      <c r="F579" s="17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2.75" customHeight="1">
      <c r="A580" s="18"/>
      <c r="B580" s="17"/>
      <c r="C580" s="17"/>
      <c r="D580" s="17"/>
      <c r="E580" s="17"/>
      <c r="F580" s="17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2.75" customHeight="1">
      <c r="A581" s="18"/>
      <c r="B581" s="17"/>
      <c r="C581" s="17"/>
      <c r="D581" s="17"/>
      <c r="E581" s="17"/>
      <c r="F581" s="17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2.75" customHeight="1">
      <c r="A582" s="18"/>
      <c r="B582" s="17"/>
      <c r="C582" s="17"/>
      <c r="D582" s="17"/>
      <c r="E582" s="17"/>
      <c r="F582" s="17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2.75" customHeight="1">
      <c r="A583" s="18"/>
      <c r="B583" s="17"/>
      <c r="C583" s="17"/>
      <c r="D583" s="17"/>
      <c r="E583" s="17"/>
      <c r="F583" s="17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2.75" customHeight="1">
      <c r="A584" s="18"/>
      <c r="B584" s="17"/>
      <c r="C584" s="17"/>
      <c r="D584" s="17"/>
      <c r="E584" s="17"/>
      <c r="F584" s="17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2.75" customHeight="1">
      <c r="A585" s="18"/>
      <c r="B585" s="17"/>
      <c r="C585" s="17"/>
      <c r="D585" s="17"/>
      <c r="E585" s="17"/>
      <c r="F585" s="17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2.75" customHeight="1">
      <c r="A586" s="18"/>
      <c r="B586" s="17"/>
      <c r="C586" s="17"/>
      <c r="D586" s="17"/>
      <c r="E586" s="17"/>
      <c r="F586" s="17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2.75" customHeight="1">
      <c r="A587" s="18"/>
      <c r="B587" s="17"/>
      <c r="C587" s="17"/>
      <c r="D587" s="17"/>
      <c r="E587" s="17"/>
      <c r="F587" s="17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2.75" customHeight="1">
      <c r="A588" s="18"/>
      <c r="B588" s="17"/>
      <c r="C588" s="17"/>
      <c r="D588" s="17"/>
      <c r="E588" s="17"/>
      <c r="F588" s="17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2.75" customHeight="1">
      <c r="A589" s="18"/>
      <c r="B589" s="17"/>
      <c r="C589" s="17"/>
      <c r="D589" s="17"/>
      <c r="E589" s="17"/>
      <c r="F589" s="17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2.75" customHeight="1">
      <c r="A590" s="18"/>
      <c r="B590" s="17"/>
      <c r="C590" s="17"/>
      <c r="D590" s="17"/>
      <c r="E590" s="17"/>
      <c r="F590" s="17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2.75" customHeight="1">
      <c r="A591" s="18"/>
      <c r="B591" s="17"/>
      <c r="C591" s="17"/>
      <c r="D591" s="17"/>
      <c r="E591" s="17"/>
      <c r="F591" s="17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2.75" customHeight="1">
      <c r="A592" s="18"/>
      <c r="B592" s="17"/>
      <c r="C592" s="17"/>
      <c r="D592" s="17"/>
      <c r="E592" s="17"/>
      <c r="F592" s="17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2.75" customHeight="1">
      <c r="A593" s="18"/>
      <c r="B593" s="17"/>
      <c r="C593" s="17"/>
      <c r="D593" s="17"/>
      <c r="E593" s="17"/>
      <c r="F593" s="17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2.75" customHeight="1">
      <c r="A594" s="18"/>
      <c r="B594" s="17"/>
      <c r="C594" s="17"/>
      <c r="D594" s="17"/>
      <c r="E594" s="17"/>
      <c r="F594" s="17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2.75" customHeight="1">
      <c r="A595" s="18"/>
      <c r="B595" s="17"/>
      <c r="C595" s="17"/>
      <c r="D595" s="17"/>
      <c r="E595" s="17"/>
      <c r="F595" s="17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2.75" customHeight="1">
      <c r="A596" s="18"/>
      <c r="B596" s="17"/>
      <c r="C596" s="17"/>
      <c r="D596" s="17"/>
      <c r="E596" s="17"/>
      <c r="F596" s="17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2.75" customHeight="1">
      <c r="A597" s="18"/>
      <c r="B597" s="17"/>
      <c r="C597" s="17"/>
      <c r="D597" s="17"/>
      <c r="E597" s="17"/>
      <c r="F597" s="17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2.75" customHeight="1">
      <c r="A598" s="18"/>
      <c r="B598" s="17"/>
      <c r="C598" s="17"/>
      <c r="D598" s="17"/>
      <c r="E598" s="17"/>
      <c r="F598" s="17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2.75" customHeight="1">
      <c r="A599" s="18"/>
      <c r="B599" s="17"/>
      <c r="C599" s="17"/>
      <c r="D599" s="17"/>
      <c r="E599" s="17"/>
      <c r="F599" s="17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2.75" customHeight="1">
      <c r="A600" s="18"/>
      <c r="B600" s="17"/>
      <c r="C600" s="17"/>
      <c r="D600" s="17"/>
      <c r="E600" s="17"/>
      <c r="F600" s="17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2.75" customHeight="1">
      <c r="A601" s="18"/>
      <c r="B601" s="17"/>
      <c r="C601" s="17"/>
      <c r="D601" s="17"/>
      <c r="E601" s="17"/>
      <c r="F601" s="17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2.75" customHeight="1">
      <c r="A602" s="18"/>
      <c r="B602" s="17"/>
      <c r="C602" s="17"/>
      <c r="D602" s="17"/>
      <c r="E602" s="17"/>
      <c r="F602" s="17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2.75" customHeight="1">
      <c r="A603" s="18"/>
      <c r="B603" s="17"/>
      <c r="C603" s="17"/>
      <c r="D603" s="17"/>
      <c r="E603" s="17"/>
      <c r="F603" s="17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2.75" customHeight="1">
      <c r="A604" s="18"/>
      <c r="B604" s="17"/>
      <c r="C604" s="17"/>
      <c r="D604" s="17"/>
      <c r="E604" s="17"/>
      <c r="F604" s="17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2.75" customHeight="1">
      <c r="A605" s="18"/>
      <c r="B605" s="17"/>
      <c r="C605" s="17"/>
      <c r="D605" s="17"/>
      <c r="E605" s="17"/>
      <c r="F605" s="17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2.75" customHeight="1">
      <c r="A606" s="18"/>
      <c r="B606" s="17"/>
      <c r="C606" s="17"/>
      <c r="D606" s="17"/>
      <c r="E606" s="17"/>
      <c r="F606" s="17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2.75" customHeight="1">
      <c r="A607" s="18"/>
      <c r="B607" s="17"/>
      <c r="C607" s="17"/>
      <c r="D607" s="17"/>
      <c r="E607" s="17"/>
      <c r="F607" s="17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2.75" customHeight="1">
      <c r="A608" s="18"/>
      <c r="B608" s="17"/>
      <c r="C608" s="17"/>
      <c r="D608" s="17"/>
      <c r="E608" s="17"/>
      <c r="F608" s="17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2.75" customHeight="1">
      <c r="A609" s="18"/>
      <c r="B609" s="17"/>
      <c r="C609" s="17"/>
      <c r="D609" s="17"/>
      <c r="E609" s="17"/>
      <c r="F609" s="17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2.75" customHeight="1">
      <c r="A610" s="18"/>
      <c r="B610" s="17"/>
      <c r="C610" s="17"/>
      <c r="D610" s="17"/>
      <c r="E610" s="17"/>
      <c r="F610" s="17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2.75" customHeight="1">
      <c r="A611" s="18"/>
      <c r="B611" s="17"/>
      <c r="C611" s="17"/>
      <c r="D611" s="17"/>
      <c r="E611" s="17"/>
      <c r="F611" s="17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2.75" customHeight="1">
      <c r="A612" s="18"/>
      <c r="B612" s="17"/>
      <c r="C612" s="17"/>
      <c r="D612" s="17"/>
      <c r="E612" s="17"/>
      <c r="F612" s="17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2.75" customHeight="1">
      <c r="A613" s="18"/>
      <c r="B613" s="17"/>
      <c r="C613" s="17"/>
      <c r="D613" s="17"/>
      <c r="E613" s="17"/>
      <c r="F613" s="17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2.75" customHeight="1">
      <c r="A614" s="18"/>
      <c r="B614" s="17"/>
      <c r="C614" s="17"/>
      <c r="D614" s="17"/>
      <c r="E614" s="17"/>
      <c r="F614" s="17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2.75" customHeight="1">
      <c r="A615" s="18"/>
      <c r="B615" s="17"/>
      <c r="C615" s="17"/>
      <c r="D615" s="17"/>
      <c r="E615" s="17"/>
      <c r="F615" s="17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2.75" customHeight="1">
      <c r="A616" s="18"/>
      <c r="B616" s="17"/>
      <c r="C616" s="17"/>
      <c r="D616" s="17"/>
      <c r="E616" s="17"/>
      <c r="F616" s="17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2.75" customHeight="1">
      <c r="A617" s="18"/>
      <c r="B617" s="17"/>
      <c r="C617" s="17"/>
      <c r="D617" s="17"/>
      <c r="E617" s="17"/>
      <c r="F617" s="17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2.75" customHeight="1">
      <c r="A618" s="18"/>
      <c r="B618" s="17"/>
      <c r="C618" s="17"/>
      <c r="D618" s="17"/>
      <c r="E618" s="17"/>
      <c r="F618" s="17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2.75" customHeight="1">
      <c r="A619" s="18"/>
      <c r="B619" s="17"/>
      <c r="C619" s="17"/>
      <c r="D619" s="17"/>
      <c r="E619" s="17"/>
      <c r="F619" s="17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2.75" customHeight="1">
      <c r="A620" s="18"/>
      <c r="B620" s="17"/>
      <c r="C620" s="17"/>
      <c r="D620" s="17"/>
      <c r="E620" s="17"/>
      <c r="F620" s="17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2.75" customHeight="1">
      <c r="A621" s="18"/>
      <c r="B621" s="17"/>
      <c r="C621" s="17"/>
      <c r="D621" s="17"/>
      <c r="E621" s="17"/>
      <c r="F621" s="17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2.75" customHeight="1">
      <c r="A622" s="18"/>
      <c r="B622" s="17"/>
      <c r="C622" s="17"/>
      <c r="D622" s="17"/>
      <c r="E622" s="17"/>
      <c r="F622" s="17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2.75" customHeight="1">
      <c r="A623" s="18"/>
      <c r="B623" s="17"/>
      <c r="C623" s="17"/>
      <c r="D623" s="17"/>
      <c r="E623" s="17"/>
      <c r="F623" s="17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2.75" customHeight="1">
      <c r="A624" s="18"/>
      <c r="B624" s="17"/>
      <c r="C624" s="17"/>
      <c r="D624" s="17"/>
      <c r="E624" s="17"/>
      <c r="F624" s="17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2.75" customHeight="1">
      <c r="A625" s="18"/>
      <c r="B625" s="17"/>
      <c r="C625" s="17"/>
      <c r="D625" s="17"/>
      <c r="E625" s="17"/>
      <c r="F625" s="17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2.75" customHeight="1">
      <c r="A626" s="18"/>
      <c r="B626" s="17"/>
      <c r="C626" s="17"/>
      <c r="D626" s="17"/>
      <c r="E626" s="17"/>
      <c r="F626" s="17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2.75" customHeight="1">
      <c r="A627" s="18"/>
      <c r="B627" s="17"/>
      <c r="C627" s="17"/>
      <c r="D627" s="17"/>
      <c r="E627" s="17"/>
      <c r="F627" s="17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2.75" customHeight="1">
      <c r="A628" s="18"/>
      <c r="B628" s="17"/>
      <c r="C628" s="17"/>
      <c r="D628" s="17"/>
      <c r="E628" s="17"/>
      <c r="F628" s="17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2.75" customHeight="1">
      <c r="A629" s="18"/>
      <c r="B629" s="17"/>
      <c r="C629" s="17"/>
      <c r="D629" s="17"/>
      <c r="E629" s="17"/>
      <c r="F629" s="17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2.75" customHeight="1">
      <c r="A630" s="18"/>
      <c r="B630" s="17"/>
      <c r="C630" s="17"/>
      <c r="D630" s="17"/>
      <c r="E630" s="17"/>
      <c r="F630" s="17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2.75" customHeight="1">
      <c r="A631" s="18"/>
      <c r="B631" s="17"/>
      <c r="C631" s="17"/>
      <c r="D631" s="17"/>
      <c r="E631" s="17"/>
      <c r="F631" s="17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2.75" customHeight="1">
      <c r="A632" s="18"/>
      <c r="B632" s="17"/>
      <c r="C632" s="17"/>
      <c r="D632" s="17"/>
      <c r="E632" s="17"/>
      <c r="F632" s="17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2.75" customHeight="1">
      <c r="A633" s="18"/>
      <c r="B633" s="17"/>
      <c r="C633" s="17"/>
      <c r="D633" s="17"/>
      <c r="E633" s="17"/>
      <c r="F633" s="17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2.75" customHeight="1">
      <c r="A634" s="18"/>
      <c r="B634" s="17"/>
      <c r="C634" s="17"/>
      <c r="D634" s="17"/>
      <c r="E634" s="17"/>
      <c r="F634" s="17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2.75" customHeight="1">
      <c r="A635" s="18"/>
      <c r="B635" s="17"/>
      <c r="C635" s="17"/>
      <c r="D635" s="17"/>
      <c r="E635" s="17"/>
      <c r="F635" s="17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2.75" customHeight="1">
      <c r="A636" s="18"/>
      <c r="B636" s="17"/>
      <c r="C636" s="17"/>
      <c r="D636" s="17"/>
      <c r="E636" s="17"/>
      <c r="F636" s="17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2.75" customHeight="1">
      <c r="A637" s="18"/>
      <c r="B637" s="17"/>
      <c r="C637" s="17"/>
      <c r="D637" s="17"/>
      <c r="E637" s="17"/>
      <c r="F637" s="17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2.75" customHeight="1">
      <c r="A638" s="18"/>
      <c r="B638" s="17"/>
      <c r="C638" s="17"/>
      <c r="D638" s="17"/>
      <c r="E638" s="17"/>
      <c r="F638" s="17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2.75" customHeight="1">
      <c r="A639" s="18"/>
      <c r="B639" s="17"/>
      <c r="C639" s="17"/>
      <c r="D639" s="17"/>
      <c r="E639" s="17"/>
      <c r="F639" s="17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2.75" customHeight="1">
      <c r="A640" s="18"/>
      <c r="B640" s="17"/>
      <c r="C640" s="17"/>
      <c r="D640" s="17"/>
      <c r="E640" s="17"/>
      <c r="F640" s="17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2.75" customHeight="1">
      <c r="A641" s="18"/>
      <c r="B641" s="17"/>
      <c r="C641" s="17"/>
      <c r="D641" s="17"/>
      <c r="E641" s="17"/>
      <c r="F641" s="17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2.75" customHeight="1">
      <c r="A642" s="18"/>
      <c r="B642" s="17"/>
      <c r="C642" s="17"/>
      <c r="D642" s="17"/>
      <c r="E642" s="17"/>
      <c r="F642" s="17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2.75" customHeight="1">
      <c r="A643" s="18"/>
      <c r="B643" s="17"/>
      <c r="C643" s="17"/>
      <c r="D643" s="17"/>
      <c r="E643" s="17"/>
      <c r="F643" s="17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2.75" customHeight="1">
      <c r="A644" s="18"/>
      <c r="B644" s="17"/>
      <c r="C644" s="17"/>
      <c r="D644" s="17"/>
      <c r="E644" s="17"/>
      <c r="F644" s="17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2.75" customHeight="1">
      <c r="A645" s="18"/>
      <c r="B645" s="17"/>
      <c r="C645" s="17"/>
      <c r="D645" s="17"/>
      <c r="E645" s="17"/>
      <c r="F645" s="17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2.75" customHeight="1">
      <c r="A646" s="18"/>
      <c r="B646" s="17"/>
      <c r="C646" s="17"/>
      <c r="D646" s="17"/>
      <c r="E646" s="17"/>
      <c r="F646" s="17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2.75" customHeight="1">
      <c r="A647" s="18"/>
      <c r="B647" s="17"/>
      <c r="C647" s="17"/>
      <c r="D647" s="17"/>
      <c r="E647" s="17"/>
      <c r="F647" s="17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2.75" customHeight="1">
      <c r="A648" s="18"/>
      <c r="B648" s="17"/>
      <c r="C648" s="17"/>
      <c r="D648" s="17"/>
      <c r="E648" s="17"/>
      <c r="F648" s="17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2.75" customHeight="1">
      <c r="A649" s="18"/>
      <c r="B649" s="17"/>
      <c r="C649" s="17"/>
      <c r="D649" s="17"/>
      <c r="E649" s="17"/>
      <c r="F649" s="17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2.75" customHeight="1">
      <c r="A650" s="18"/>
      <c r="B650" s="17"/>
      <c r="C650" s="17"/>
      <c r="D650" s="17"/>
      <c r="E650" s="17"/>
      <c r="F650" s="17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2.75" customHeight="1">
      <c r="A651" s="18"/>
      <c r="B651" s="17"/>
      <c r="C651" s="17"/>
      <c r="D651" s="17"/>
      <c r="E651" s="17"/>
      <c r="F651" s="17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2.75" customHeight="1">
      <c r="A652" s="18"/>
      <c r="B652" s="17"/>
      <c r="C652" s="17"/>
      <c r="D652" s="17"/>
      <c r="E652" s="17"/>
      <c r="F652" s="17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2.75" customHeight="1">
      <c r="A653" s="18"/>
      <c r="B653" s="17"/>
      <c r="C653" s="17"/>
      <c r="D653" s="17"/>
      <c r="E653" s="17"/>
      <c r="F653" s="17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2.75" customHeight="1">
      <c r="A654" s="18"/>
      <c r="B654" s="17"/>
      <c r="C654" s="17"/>
      <c r="D654" s="17"/>
      <c r="E654" s="17"/>
      <c r="F654" s="17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2.75" customHeight="1">
      <c r="A655" s="18"/>
      <c r="B655" s="17"/>
      <c r="C655" s="17"/>
      <c r="D655" s="17"/>
      <c r="E655" s="17"/>
      <c r="F655" s="17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2.75" customHeight="1">
      <c r="A656" s="18"/>
      <c r="B656" s="17"/>
      <c r="C656" s="17"/>
      <c r="D656" s="17"/>
      <c r="E656" s="17"/>
      <c r="F656" s="17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2.75" customHeight="1">
      <c r="A657" s="18"/>
      <c r="B657" s="17"/>
      <c r="C657" s="17"/>
      <c r="D657" s="17"/>
      <c r="E657" s="17"/>
      <c r="F657" s="17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2.75" customHeight="1">
      <c r="A658" s="18"/>
      <c r="B658" s="17"/>
      <c r="C658" s="17"/>
      <c r="D658" s="17"/>
      <c r="E658" s="17"/>
      <c r="F658" s="17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2.75" customHeight="1">
      <c r="A659" s="18"/>
      <c r="B659" s="17"/>
      <c r="C659" s="17"/>
      <c r="D659" s="17"/>
      <c r="E659" s="17"/>
      <c r="F659" s="17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2.75" customHeight="1">
      <c r="A660" s="18"/>
      <c r="B660" s="17"/>
      <c r="C660" s="17"/>
      <c r="D660" s="17"/>
      <c r="E660" s="17"/>
      <c r="F660" s="17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2.75" customHeight="1">
      <c r="A661" s="18"/>
      <c r="B661" s="17"/>
      <c r="C661" s="17"/>
      <c r="D661" s="17"/>
      <c r="E661" s="17"/>
      <c r="F661" s="17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2.75" customHeight="1">
      <c r="A662" s="18"/>
      <c r="B662" s="17"/>
      <c r="C662" s="17"/>
      <c r="D662" s="17"/>
      <c r="E662" s="17"/>
      <c r="F662" s="17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2.75" customHeight="1">
      <c r="A663" s="18"/>
      <c r="B663" s="17"/>
      <c r="C663" s="17"/>
      <c r="D663" s="17"/>
      <c r="E663" s="17"/>
      <c r="F663" s="17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2.75" customHeight="1">
      <c r="A664" s="18"/>
      <c r="B664" s="17"/>
      <c r="C664" s="17"/>
      <c r="D664" s="17"/>
      <c r="E664" s="17"/>
      <c r="F664" s="17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2.75" customHeight="1">
      <c r="A665" s="18"/>
      <c r="B665" s="17"/>
      <c r="C665" s="17"/>
      <c r="D665" s="17"/>
      <c r="E665" s="17"/>
      <c r="F665" s="17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2.75" customHeight="1">
      <c r="A666" s="18"/>
      <c r="B666" s="17"/>
      <c r="C666" s="17"/>
      <c r="D666" s="17"/>
      <c r="E666" s="17"/>
      <c r="F666" s="17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2.75" customHeight="1">
      <c r="A667" s="18"/>
      <c r="B667" s="17"/>
      <c r="C667" s="17"/>
      <c r="D667" s="17"/>
      <c r="E667" s="17"/>
      <c r="F667" s="17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2.75" customHeight="1">
      <c r="A668" s="18"/>
      <c r="B668" s="17"/>
      <c r="C668" s="17"/>
      <c r="D668" s="17"/>
      <c r="E668" s="17"/>
      <c r="F668" s="17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2.75" customHeight="1">
      <c r="A669" s="18"/>
      <c r="B669" s="17"/>
      <c r="C669" s="17"/>
      <c r="D669" s="17"/>
      <c r="E669" s="17"/>
      <c r="F669" s="17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2.75" customHeight="1">
      <c r="A670" s="18"/>
      <c r="B670" s="17"/>
      <c r="C670" s="17"/>
      <c r="D670" s="17"/>
      <c r="E670" s="17"/>
      <c r="F670" s="17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2.75" customHeight="1">
      <c r="A671" s="18"/>
      <c r="B671" s="17"/>
      <c r="C671" s="17"/>
      <c r="D671" s="17"/>
      <c r="E671" s="17"/>
      <c r="F671" s="17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2.75" customHeight="1">
      <c r="A672" s="18"/>
      <c r="B672" s="17"/>
      <c r="C672" s="17"/>
      <c r="D672" s="17"/>
      <c r="E672" s="17"/>
      <c r="F672" s="17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2.75" customHeight="1">
      <c r="A673" s="18"/>
      <c r="B673" s="17"/>
      <c r="C673" s="17"/>
      <c r="D673" s="17"/>
      <c r="E673" s="17"/>
      <c r="F673" s="17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2.75" customHeight="1">
      <c r="A674" s="18"/>
      <c r="B674" s="17"/>
      <c r="C674" s="17"/>
      <c r="D674" s="17"/>
      <c r="E674" s="17"/>
      <c r="F674" s="17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2.75" customHeight="1">
      <c r="A675" s="18"/>
      <c r="B675" s="17"/>
      <c r="C675" s="17"/>
      <c r="D675" s="17"/>
      <c r="E675" s="17"/>
      <c r="F675" s="17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2.75" customHeight="1">
      <c r="A676" s="18"/>
      <c r="B676" s="17"/>
      <c r="C676" s="17"/>
      <c r="D676" s="17"/>
      <c r="E676" s="17"/>
      <c r="F676" s="17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2.75" customHeight="1">
      <c r="A677" s="18"/>
      <c r="B677" s="17"/>
      <c r="C677" s="17"/>
      <c r="D677" s="17"/>
      <c r="E677" s="17"/>
      <c r="F677" s="17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2.75" customHeight="1">
      <c r="A678" s="18"/>
      <c r="B678" s="17"/>
      <c r="C678" s="17"/>
      <c r="D678" s="17"/>
      <c r="E678" s="17"/>
      <c r="F678" s="17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2.75" customHeight="1">
      <c r="A679" s="18"/>
      <c r="B679" s="17"/>
      <c r="C679" s="17"/>
      <c r="D679" s="17"/>
      <c r="E679" s="17"/>
      <c r="F679" s="17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2.75" customHeight="1">
      <c r="A680" s="18"/>
      <c r="B680" s="17"/>
      <c r="C680" s="17"/>
      <c r="D680" s="17"/>
      <c r="E680" s="17"/>
      <c r="F680" s="17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2.75" customHeight="1">
      <c r="A681" s="18"/>
      <c r="B681" s="17"/>
      <c r="C681" s="17"/>
      <c r="D681" s="17"/>
      <c r="E681" s="17"/>
      <c r="F681" s="17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2.75" customHeight="1">
      <c r="A682" s="18"/>
      <c r="B682" s="17"/>
      <c r="C682" s="17"/>
      <c r="D682" s="17"/>
      <c r="E682" s="17"/>
      <c r="F682" s="17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2.75" customHeight="1">
      <c r="A683" s="18"/>
      <c r="B683" s="17"/>
      <c r="C683" s="17"/>
      <c r="D683" s="17"/>
      <c r="E683" s="17"/>
      <c r="F683" s="17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2.75" customHeight="1">
      <c r="A684" s="18"/>
      <c r="B684" s="17"/>
      <c r="C684" s="17"/>
      <c r="D684" s="17"/>
      <c r="E684" s="17"/>
      <c r="F684" s="17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2.75" customHeight="1">
      <c r="A685" s="18"/>
      <c r="B685" s="17"/>
      <c r="C685" s="17"/>
      <c r="D685" s="17"/>
      <c r="E685" s="17"/>
      <c r="F685" s="17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2.75" customHeight="1">
      <c r="A686" s="18"/>
      <c r="B686" s="17"/>
      <c r="C686" s="17"/>
      <c r="D686" s="17"/>
      <c r="E686" s="17"/>
      <c r="F686" s="17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2.75" customHeight="1">
      <c r="A687" s="18"/>
      <c r="B687" s="17"/>
      <c r="C687" s="17"/>
      <c r="D687" s="17"/>
      <c r="E687" s="17"/>
      <c r="F687" s="17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2.75" customHeight="1">
      <c r="A688" s="18"/>
      <c r="B688" s="17"/>
      <c r="C688" s="17"/>
      <c r="D688" s="17"/>
      <c r="E688" s="17"/>
      <c r="F688" s="17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2.75" customHeight="1">
      <c r="A689" s="18"/>
      <c r="B689" s="17"/>
      <c r="C689" s="17"/>
      <c r="D689" s="17"/>
      <c r="E689" s="17"/>
      <c r="F689" s="17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2.75" customHeight="1">
      <c r="A690" s="18"/>
      <c r="B690" s="17"/>
      <c r="C690" s="17"/>
      <c r="D690" s="17"/>
      <c r="E690" s="17"/>
      <c r="F690" s="17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2.75" customHeight="1">
      <c r="A691" s="18"/>
      <c r="B691" s="17"/>
      <c r="C691" s="17"/>
      <c r="D691" s="17"/>
      <c r="E691" s="17"/>
      <c r="F691" s="17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2.75" customHeight="1">
      <c r="A692" s="18"/>
      <c r="B692" s="17"/>
      <c r="C692" s="17"/>
      <c r="D692" s="17"/>
      <c r="E692" s="17"/>
      <c r="F692" s="17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2.75" customHeight="1">
      <c r="A693" s="18"/>
      <c r="B693" s="17"/>
      <c r="C693" s="17"/>
      <c r="D693" s="17"/>
      <c r="E693" s="17"/>
      <c r="F693" s="17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2.75" customHeight="1">
      <c r="A694" s="18"/>
      <c r="B694" s="17"/>
      <c r="C694" s="17"/>
      <c r="D694" s="17"/>
      <c r="E694" s="17"/>
      <c r="F694" s="17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2.75" customHeight="1">
      <c r="A695" s="18"/>
      <c r="B695" s="17"/>
      <c r="C695" s="17"/>
      <c r="D695" s="17"/>
      <c r="E695" s="17"/>
      <c r="F695" s="17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2.75" customHeight="1">
      <c r="A696" s="18"/>
      <c r="B696" s="17"/>
      <c r="C696" s="17"/>
      <c r="D696" s="17"/>
      <c r="E696" s="17"/>
      <c r="F696" s="17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2.75" customHeight="1">
      <c r="A697" s="18"/>
      <c r="B697" s="17"/>
      <c r="C697" s="17"/>
      <c r="D697" s="17"/>
      <c r="E697" s="17"/>
      <c r="F697" s="17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2.75" customHeight="1">
      <c r="A698" s="18"/>
      <c r="B698" s="17"/>
      <c r="C698" s="17"/>
      <c r="D698" s="17"/>
      <c r="E698" s="17"/>
      <c r="F698" s="17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2.75" customHeight="1">
      <c r="A699" s="18"/>
      <c r="B699" s="17"/>
      <c r="C699" s="17"/>
      <c r="D699" s="17"/>
      <c r="E699" s="17"/>
      <c r="F699" s="17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2.75" customHeight="1">
      <c r="A700" s="18"/>
      <c r="B700" s="17"/>
      <c r="C700" s="17"/>
      <c r="D700" s="17"/>
      <c r="E700" s="17"/>
      <c r="F700" s="17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2.75" customHeight="1">
      <c r="A701" s="18"/>
      <c r="B701" s="17"/>
      <c r="C701" s="17"/>
      <c r="D701" s="17"/>
      <c r="E701" s="17"/>
      <c r="F701" s="17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2.75" customHeight="1">
      <c r="A702" s="18"/>
      <c r="B702" s="17"/>
      <c r="C702" s="17"/>
      <c r="D702" s="17"/>
      <c r="E702" s="17"/>
      <c r="F702" s="17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2.75" customHeight="1">
      <c r="A703" s="18"/>
      <c r="B703" s="17"/>
      <c r="C703" s="17"/>
      <c r="D703" s="17"/>
      <c r="E703" s="17"/>
      <c r="F703" s="17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2.75" customHeight="1">
      <c r="A704" s="18"/>
      <c r="B704" s="17"/>
      <c r="C704" s="17"/>
      <c r="D704" s="17"/>
      <c r="E704" s="17"/>
      <c r="F704" s="17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2.75" customHeight="1">
      <c r="A705" s="18"/>
      <c r="B705" s="17"/>
      <c r="C705" s="17"/>
      <c r="D705" s="17"/>
      <c r="E705" s="17"/>
      <c r="F705" s="17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2.75" customHeight="1">
      <c r="A706" s="18"/>
      <c r="B706" s="17"/>
      <c r="C706" s="17"/>
      <c r="D706" s="17"/>
      <c r="E706" s="17"/>
      <c r="F706" s="17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2.75" customHeight="1">
      <c r="A707" s="18"/>
      <c r="B707" s="17"/>
      <c r="C707" s="17"/>
      <c r="D707" s="17"/>
      <c r="E707" s="17"/>
      <c r="F707" s="17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2.75" customHeight="1">
      <c r="A708" s="18"/>
      <c r="B708" s="17"/>
      <c r="C708" s="17"/>
      <c r="D708" s="17"/>
      <c r="E708" s="17"/>
      <c r="F708" s="17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2.75" customHeight="1">
      <c r="A709" s="18"/>
      <c r="B709" s="17"/>
      <c r="C709" s="17"/>
      <c r="D709" s="17"/>
      <c r="E709" s="17"/>
      <c r="F709" s="17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2.75" customHeight="1">
      <c r="A710" s="18"/>
      <c r="B710" s="17"/>
      <c r="C710" s="17"/>
      <c r="D710" s="17"/>
      <c r="E710" s="17"/>
      <c r="F710" s="17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2.75" customHeight="1">
      <c r="A711" s="18"/>
      <c r="B711" s="17"/>
      <c r="C711" s="17"/>
      <c r="D711" s="17"/>
      <c r="E711" s="17"/>
      <c r="F711" s="17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2.75" customHeight="1">
      <c r="A712" s="18"/>
      <c r="B712" s="17"/>
      <c r="C712" s="17"/>
      <c r="D712" s="17"/>
      <c r="E712" s="17"/>
      <c r="F712" s="17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2.75" customHeight="1">
      <c r="A713" s="18"/>
      <c r="B713" s="17"/>
      <c r="C713" s="17"/>
      <c r="D713" s="17"/>
      <c r="E713" s="17"/>
      <c r="F713" s="17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2.75" customHeight="1">
      <c r="A714" s="18"/>
      <c r="B714" s="17"/>
      <c r="C714" s="17"/>
      <c r="D714" s="17"/>
      <c r="E714" s="17"/>
      <c r="F714" s="17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2.75" customHeight="1">
      <c r="A715" s="18"/>
      <c r="B715" s="17"/>
      <c r="C715" s="17"/>
      <c r="D715" s="17"/>
      <c r="E715" s="17"/>
      <c r="F715" s="17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2.75" customHeight="1">
      <c r="A716" s="18"/>
      <c r="B716" s="17"/>
      <c r="C716" s="17"/>
      <c r="D716" s="17"/>
      <c r="E716" s="17"/>
      <c r="F716" s="17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2.75" customHeight="1">
      <c r="A717" s="18"/>
      <c r="B717" s="17"/>
      <c r="C717" s="17"/>
      <c r="D717" s="17"/>
      <c r="E717" s="17"/>
      <c r="F717" s="17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2.75" customHeight="1">
      <c r="A718" s="18"/>
      <c r="B718" s="17"/>
      <c r="C718" s="17"/>
      <c r="D718" s="17"/>
      <c r="E718" s="17"/>
      <c r="F718" s="17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2.75" customHeight="1">
      <c r="A719" s="18"/>
      <c r="B719" s="17"/>
      <c r="C719" s="17"/>
      <c r="D719" s="17"/>
      <c r="E719" s="17"/>
      <c r="F719" s="17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2.75" customHeight="1">
      <c r="A720" s="18"/>
      <c r="B720" s="17"/>
      <c r="C720" s="17"/>
      <c r="D720" s="17"/>
      <c r="E720" s="17"/>
      <c r="F720" s="17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2.75" customHeight="1">
      <c r="A721" s="18"/>
      <c r="B721" s="17"/>
      <c r="C721" s="17"/>
      <c r="D721" s="17"/>
      <c r="E721" s="17"/>
      <c r="F721" s="17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2.75" customHeight="1">
      <c r="A722" s="18"/>
      <c r="B722" s="17"/>
      <c r="C722" s="17"/>
      <c r="D722" s="17"/>
      <c r="E722" s="17"/>
      <c r="F722" s="17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2.75" customHeight="1">
      <c r="A723" s="18"/>
      <c r="B723" s="17"/>
      <c r="C723" s="17"/>
      <c r="D723" s="17"/>
      <c r="E723" s="17"/>
      <c r="F723" s="17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2.75" customHeight="1">
      <c r="A724" s="18"/>
      <c r="B724" s="17"/>
      <c r="C724" s="17"/>
      <c r="D724" s="17"/>
      <c r="E724" s="17"/>
      <c r="F724" s="17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2.75" customHeight="1">
      <c r="A725" s="18"/>
      <c r="B725" s="17"/>
      <c r="C725" s="17"/>
      <c r="D725" s="17"/>
      <c r="E725" s="17"/>
      <c r="F725" s="17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2.75" customHeight="1">
      <c r="A726" s="18"/>
      <c r="B726" s="17"/>
      <c r="C726" s="17"/>
      <c r="D726" s="17"/>
      <c r="E726" s="17"/>
      <c r="F726" s="17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2.75" customHeight="1">
      <c r="A727" s="18"/>
      <c r="B727" s="17"/>
      <c r="C727" s="17"/>
      <c r="D727" s="17"/>
      <c r="E727" s="17"/>
      <c r="F727" s="17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2.75" customHeight="1">
      <c r="A728" s="18"/>
      <c r="B728" s="17"/>
      <c r="C728" s="17"/>
      <c r="D728" s="17"/>
      <c r="E728" s="17"/>
      <c r="F728" s="17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2.75" customHeight="1">
      <c r="A729" s="18"/>
      <c r="B729" s="17"/>
      <c r="C729" s="17"/>
      <c r="D729" s="17"/>
      <c r="E729" s="17"/>
      <c r="F729" s="17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2.75" customHeight="1">
      <c r="A730" s="18"/>
      <c r="B730" s="17"/>
      <c r="C730" s="17"/>
      <c r="D730" s="17"/>
      <c r="E730" s="17"/>
      <c r="F730" s="17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2.75" customHeight="1">
      <c r="A731" s="18"/>
      <c r="B731" s="17"/>
      <c r="C731" s="17"/>
      <c r="D731" s="17"/>
      <c r="E731" s="17"/>
      <c r="F731" s="17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2.75" customHeight="1">
      <c r="A732" s="18"/>
      <c r="B732" s="17"/>
      <c r="C732" s="17"/>
      <c r="D732" s="17"/>
      <c r="E732" s="17"/>
      <c r="F732" s="17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2.75" customHeight="1">
      <c r="A733" s="18"/>
      <c r="B733" s="17"/>
      <c r="C733" s="17"/>
      <c r="D733" s="17"/>
      <c r="E733" s="17"/>
      <c r="F733" s="17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2.75" customHeight="1">
      <c r="A734" s="18"/>
      <c r="B734" s="17"/>
      <c r="C734" s="17"/>
      <c r="D734" s="17"/>
      <c r="E734" s="17"/>
      <c r="F734" s="17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2.75" customHeight="1">
      <c r="A735" s="18"/>
      <c r="B735" s="17"/>
      <c r="C735" s="17"/>
      <c r="D735" s="17"/>
      <c r="E735" s="17"/>
      <c r="F735" s="17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2.75" customHeight="1">
      <c r="A736" s="18"/>
      <c r="B736" s="17"/>
      <c r="C736" s="17"/>
      <c r="D736" s="17"/>
      <c r="E736" s="17"/>
      <c r="F736" s="17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2.75" customHeight="1">
      <c r="A737" s="18"/>
      <c r="B737" s="17"/>
      <c r="C737" s="17"/>
      <c r="D737" s="17"/>
      <c r="E737" s="17"/>
      <c r="F737" s="17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2.75" customHeight="1">
      <c r="A738" s="18"/>
      <c r="B738" s="17"/>
      <c r="C738" s="17"/>
      <c r="D738" s="17"/>
      <c r="E738" s="17"/>
      <c r="F738" s="17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2.75" customHeight="1">
      <c r="A739" s="18"/>
      <c r="B739" s="17"/>
      <c r="C739" s="17"/>
      <c r="D739" s="17"/>
      <c r="E739" s="17"/>
      <c r="F739" s="17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2.75" customHeight="1">
      <c r="A740" s="18"/>
      <c r="B740" s="17"/>
      <c r="C740" s="17"/>
      <c r="D740" s="17"/>
      <c r="E740" s="17"/>
      <c r="F740" s="17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2.75" customHeight="1">
      <c r="A741" s="18"/>
      <c r="B741" s="17"/>
      <c r="C741" s="17"/>
      <c r="D741" s="17"/>
      <c r="E741" s="17"/>
      <c r="F741" s="17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2.75" customHeight="1">
      <c r="A742" s="18"/>
      <c r="B742" s="17"/>
      <c r="C742" s="17"/>
      <c r="D742" s="17"/>
      <c r="E742" s="17"/>
      <c r="F742" s="17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2.75" customHeight="1">
      <c r="A743" s="18"/>
      <c r="B743" s="17"/>
      <c r="C743" s="17"/>
      <c r="D743" s="17"/>
      <c r="E743" s="17"/>
      <c r="F743" s="17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2.75" customHeight="1">
      <c r="A744" s="18"/>
      <c r="B744" s="17"/>
      <c r="C744" s="17"/>
      <c r="D744" s="17"/>
      <c r="E744" s="17"/>
      <c r="F744" s="17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2.75" customHeight="1">
      <c r="A745" s="18"/>
      <c r="B745" s="17"/>
      <c r="C745" s="17"/>
      <c r="D745" s="17"/>
      <c r="E745" s="17"/>
      <c r="F745" s="17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2.75" customHeight="1">
      <c r="A746" s="18"/>
      <c r="B746" s="17"/>
      <c r="C746" s="17"/>
      <c r="D746" s="17"/>
      <c r="E746" s="17"/>
      <c r="F746" s="17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2.75" customHeight="1">
      <c r="A747" s="18"/>
      <c r="B747" s="17"/>
      <c r="C747" s="17"/>
      <c r="D747" s="17"/>
      <c r="E747" s="17"/>
      <c r="F747" s="17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2.75" customHeight="1">
      <c r="A748" s="18"/>
      <c r="B748" s="17"/>
      <c r="C748" s="17"/>
      <c r="D748" s="17"/>
      <c r="E748" s="17"/>
      <c r="F748" s="17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2.75" customHeight="1">
      <c r="A749" s="18"/>
      <c r="B749" s="17"/>
      <c r="C749" s="17"/>
      <c r="D749" s="17"/>
      <c r="E749" s="17"/>
      <c r="F749" s="17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2.75" customHeight="1">
      <c r="A750" s="18"/>
      <c r="B750" s="17"/>
      <c r="C750" s="17"/>
      <c r="D750" s="17"/>
      <c r="E750" s="17"/>
      <c r="F750" s="17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2.75" customHeight="1">
      <c r="A751" s="18"/>
      <c r="B751" s="17"/>
      <c r="C751" s="17"/>
      <c r="D751" s="17"/>
      <c r="E751" s="17"/>
      <c r="F751" s="17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2.75" customHeight="1">
      <c r="A752" s="18"/>
      <c r="B752" s="17"/>
      <c r="C752" s="17"/>
      <c r="D752" s="17"/>
      <c r="E752" s="17"/>
      <c r="F752" s="17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2.75" customHeight="1">
      <c r="A753" s="18"/>
      <c r="B753" s="17"/>
      <c r="C753" s="17"/>
      <c r="D753" s="17"/>
      <c r="E753" s="17"/>
      <c r="F753" s="17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2.75" customHeight="1">
      <c r="A754" s="18"/>
      <c r="B754" s="17"/>
      <c r="C754" s="17"/>
      <c r="D754" s="17"/>
      <c r="E754" s="17"/>
      <c r="F754" s="17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2.75" customHeight="1">
      <c r="A755" s="18"/>
      <c r="B755" s="17"/>
      <c r="C755" s="17"/>
      <c r="D755" s="17"/>
      <c r="E755" s="17"/>
      <c r="F755" s="17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2.75" customHeight="1">
      <c r="A756" s="18"/>
      <c r="B756" s="17"/>
      <c r="C756" s="17"/>
      <c r="D756" s="17"/>
      <c r="E756" s="17"/>
      <c r="F756" s="17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2.75" customHeight="1">
      <c r="A757" s="18"/>
      <c r="B757" s="17"/>
      <c r="C757" s="17"/>
      <c r="D757" s="17"/>
      <c r="E757" s="17"/>
      <c r="F757" s="17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2.75" customHeight="1">
      <c r="A758" s="18"/>
      <c r="B758" s="17"/>
      <c r="C758" s="17"/>
      <c r="D758" s="17"/>
      <c r="E758" s="17"/>
      <c r="F758" s="17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2.75" customHeight="1">
      <c r="A759" s="18"/>
      <c r="B759" s="17"/>
      <c r="C759" s="17"/>
      <c r="D759" s="17"/>
      <c r="E759" s="17"/>
      <c r="F759" s="17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2.75" customHeight="1">
      <c r="A760" s="18"/>
      <c r="B760" s="17"/>
      <c r="C760" s="17"/>
      <c r="D760" s="17"/>
      <c r="E760" s="17"/>
      <c r="F760" s="17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2.75" customHeight="1">
      <c r="A761" s="18"/>
      <c r="B761" s="17"/>
      <c r="C761" s="17"/>
      <c r="D761" s="17"/>
      <c r="E761" s="17"/>
      <c r="F761" s="17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2.75" customHeight="1">
      <c r="A762" s="18"/>
      <c r="B762" s="17"/>
      <c r="C762" s="17"/>
      <c r="D762" s="17"/>
      <c r="E762" s="17"/>
      <c r="F762" s="17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2.75" customHeight="1">
      <c r="A763" s="18"/>
      <c r="B763" s="17"/>
      <c r="C763" s="17"/>
      <c r="D763" s="17"/>
      <c r="E763" s="17"/>
      <c r="F763" s="17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2.75" customHeight="1">
      <c r="A764" s="18"/>
      <c r="B764" s="17"/>
      <c r="C764" s="17"/>
      <c r="D764" s="17"/>
      <c r="E764" s="17"/>
      <c r="F764" s="17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2.75" customHeight="1">
      <c r="A765" s="18"/>
      <c r="B765" s="17"/>
      <c r="C765" s="17"/>
      <c r="D765" s="17"/>
      <c r="E765" s="17"/>
      <c r="F765" s="17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2.75" customHeight="1">
      <c r="A766" s="18"/>
      <c r="B766" s="17"/>
      <c r="C766" s="17"/>
      <c r="D766" s="17"/>
      <c r="E766" s="17"/>
      <c r="F766" s="17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2.75" customHeight="1">
      <c r="A767" s="18"/>
      <c r="B767" s="17"/>
      <c r="C767" s="17"/>
      <c r="D767" s="17"/>
      <c r="E767" s="17"/>
      <c r="F767" s="17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2.75" customHeight="1">
      <c r="A768" s="18"/>
      <c r="B768" s="17"/>
      <c r="C768" s="17"/>
      <c r="D768" s="17"/>
      <c r="E768" s="17"/>
      <c r="F768" s="17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2.75" customHeight="1">
      <c r="A769" s="18"/>
      <c r="B769" s="17"/>
      <c r="C769" s="17"/>
      <c r="D769" s="17"/>
      <c r="E769" s="17"/>
      <c r="F769" s="17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2.75" customHeight="1">
      <c r="A770" s="18"/>
      <c r="B770" s="17"/>
      <c r="C770" s="17"/>
      <c r="D770" s="17"/>
      <c r="E770" s="17"/>
      <c r="F770" s="17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2.75" customHeight="1">
      <c r="A771" s="18"/>
      <c r="B771" s="17"/>
      <c r="C771" s="17"/>
      <c r="D771" s="17"/>
      <c r="E771" s="17"/>
      <c r="F771" s="17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2.75" customHeight="1">
      <c r="A772" s="18"/>
      <c r="B772" s="17"/>
      <c r="C772" s="17"/>
      <c r="D772" s="17"/>
      <c r="E772" s="17"/>
      <c r="F772" s="17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2.75" customHeight="1">
      <c r="A773" s="18"/>
      <c r="B773" s="17"/>
      <c r="C773" s="17"/>
      <c r="D773" s="17"/>
      <c r="E773" s="17"/>
      <c r="F773" s="17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2.75" customHeight="1">
      <c r="A774" s="18"/>
      <c r="B774" s="17"/>
      <c r="C774" s="17"/>
      <c r="D774" s="17"/>
      <c r="E774" s="17"/>
      <c r="F774" s="17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2.75" customHeight="1">
      <c r="A775" s="18"/>
      <c r="B775" s="17"/>
      <c r="C775" s="17"/>
      <c r="D775" s="17"/>
      <c r="E775" s="17"/>
      <c r="F775" s="17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2.75" customHeight="1">
      <c r="A776" s="18"/>
      <c r="B776" s="17"/>
      <c r="C776" s="17"/>
      <c r="D776" s="17"/>
      <c r="E776" s="17"/>
      <c r="F776" s="17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2.75" customHeight="1">
      <c r="A777" s="18"/>
      <c r="B777" s="17"/>
      <c r="C777" s="17"/>
      <c r="D777" s="17"/>
      <c r="E777" s="17"/>
      <c r="F777" s="17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2.75" customHeight="1">
      <c r="A778" s="18"/>
      <c r="B778" s="17"/>
      <c r="C778" s="17"/>
      <c r="D778" s="17"/>
      <c r="E778" s="17"/>
      <c r="F778" s="17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2.75" customHeight="1">
      <c r="A779" s="18"/>
      <c r="B779" s="17"/>
      <c r="C779" s="17"/>
      <c r="D779" s="17"/>
      <c r="E779" s="17"/>
      <c r="F779" s="17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2.75" customHeight="1">
      <c r="A780" s="18"/>
      <c r="B780" s="17"/>
      <c r="C780" s="17"/>
      <c r="D780" s="17"/>
      <c r="E780" s="17"/>
      <c r="F780" s="17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2.75" customHeight="1">
      <c r="A781" s="18"/>
      <c r="B781" s="17"/>
      <c r="C781" s="17"/>
      <c r="D781" s="17"/>
      <c r="E781" s="17"/>
      <c r="F781" s="17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2.75" customHeight="1">
      <c r="A782" s="18"/>
      <c r="B782" s="17"/>
      <c r="C782" s="17"/>
      <c r="D782" s="17"/>
      <c r="E782" s="17"/>
      <c r="F782" s="17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2.75" customHeight="1">
      <c r="A783" s="18"/>
      <c r="B783" s="17"/>
      <c r="C783" s="17"/>
      <c r="D783" s="17"/>
      <c r="E783" s="17"/>
      <c r="F783" s="17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2.75" customHeight="1">
      <c r="A784" s="18"/>
      <c r="B784" s="17"/>
      <c r="C784" s="17"/>
      <c r="D784" s="17"/>
      <c r="E784" s="17"/>
      <c r="F784" s="17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2.75" customHeight="1">
      <c r="A785" s="18"/>
      <c r="B785" s="17"/>
      <c r="C785" s="17"/>
      <c r="D785" s="17"/>
      <c r="E785" s="17"/>
      <c r="F785" s="17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2.75" customHeight="1">
      <c r="A786" s="18"/>
      <c r="B786" s="17"/>
      <c r="C786" s="17"/>
      <c r="D786" s="17"/>
      <c r="E786" s="17"/>
      <c r="F786" s="17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2.75" customHeight="1">
      <c r="A787" s="18"/>
      <c r="B787" s="17"/>
      <c r="C787" s="17"/>
      <c r="D787" s="17"/>
      <c r="E787" s="17"/>
      <c r="F787" s="17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2.75" customHeight="1">
      <c r="A788" s="18"/>
      <c r="B788" s="17"/>
      <c r="C788" s="17"/>
      <c r="D788" s="17"/>
      <c r="E788" s="17"/>
      <c r="F788" s="17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2.75" customHeight="1">
      <c r="A789" s="18"/>
      <c r="B789" s="17"/>
      <c r="C789" s="17"/>
      <c r="D789" s="17"/>
      <c r="E789" s="17"/>
      <c r="F789" s="17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2.75" customHeight="1">
      <c r="A790" s="18"/>
      <c r="B790" s="17"/>
      <c r="C790" s="17"/>
      <c r="D790" s="17"/>
      <c r="E790" s="17"/>
      <c r="F790" s="17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2.75" customHeight="1">
      <c r="A791" s="18"/>
      <c r="B791" s="17"/>
      <c r="C791" s="17"/>
      <c r="D791" s="17"/>
      <c r="E791" s="17"/>
      <c r="F791" s="17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2.75" customHeight="1">
      <c r="A792" s="18"/>
      <c r="B792" s="17"/>
      <c r="C792" s="17"/>
      <c r="D792" s="17"/>
      <c r="E792" s="17"/>
      <c r="F792" s="17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2.75" customHeight="1">
      <c r="A793" s="18"/>
      <c r="B793" s="17"/>
      <c r="C793" s="17"/>
      <c r="D793" s="17"/>
      <c r="E793" s="17"/>
      <c r="F793" s="17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2.75" customHeight="1">
      <c r="A794" s="18"/>
      <c r="B794" s="17"/>
      <c r="C794" s="17"/>
      <c r="D794" s="17"/>
      <c r="E794" s="17"/>
      <c r="F794" s="17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2.75" customHeight="1">
      <c r="A795" s="18"/>
      <c r="B795" s="17"/>
      <c r="C795" s="17"/>
      <c r="D795" s="17"/>
      <c r="E795" s="17"/>
      <c r="F795" s="17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2.75" customHeight="1">
      <c r="A796" s="18"/>
      <c r="B796" s="17"/>
      <c r="C796" s="17"/>
      <c r="D796" s="17"/>
      <c r="E796" s="17"/>
      <c r="F796" s="17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2.75" customHeight="1">
      <c r="A797" s="18"/>
      <c r="B797" s="17"/>
      <c r="C797" s="17"/>
      <c r="D797" s="17"/>
      <c r="E797" s="17"/>
      <c r="F797" s="17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2.75" customHeight="1">
      <c r="A798" s="18"/>
      <c r="B798" s="17"/>
      <c r="C798" s="17"/>
      <c r="D798" s="17"/>
      <c r="E798" s="17"/>
      <c r="F798" s="17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2.75" customHeight="1">
      <c r="A799" s="18"/>
      <c r="B799" s="17"/>
      <c r="C799" s="17"/>
      <c r="D799" s="17"/>
      <c r="E799" s="17"/>
      <c r="F799" s="17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2.75" customHeight="1">
      <c r="A800" s="18"/>
      <c r="B800" s="17"/>
      <c r="C800" s="17"/>
      <c r="D800" s="17"/>
      <c r="E800" s="17"/>
      <c r="F800" s="17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2.75" customHeight="1">
      <c r="A801" s="18"/>
      <c r="B801" s="17"/>
      <c r="C801" s="17"/>
      <c r="D801" s="17"/>
      <c r="E801" s="17"/>
      <c r="F801" s="17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2.75" customHeight="1">
      <c r="A802" s="18"/>
      <c r="B802" s="17"/>
      <c r="C802" s="17"/>
      <c r="D802" s="17"/>
      <c r="E802" s="17"/>
      <c r="F802" s="17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2.75" customHeight="1">
      <c r="A803" s="18"/>
      <c r="B803" s="17"/>
      <c r="C803" s="17"/>
      <c r="D803" s="17"/>
      <c r="E803" s="17"/>
      <c r="F803" s="17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2.75" customHeight="1">
      <c r="A804" s="18"/>
      <c r="B804" s="17"/>
      <c r="C804" s="17"/>
      <c r="D804" s="17"/>
      <c r="E804" s="17"/>
      <c r="F804" s="17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2.75" customHeight="1">
      <c r="A805" s="18"/>
      <c r="B805" s="17"/>
      <c r="C805" s="17"/>
      <c r="D805" s="17"/>
      <c r="E805" s="17"/>
      <c r="F805" s="17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2.75" customHeight="1">
      <c r="A806" s="18"/>
      <c r="B806" s="17"/>
      <c r="C806" s="17"/>
      <c r="D806" s="17"/>
      <c r="E806" s="17"/>
      <c r="F806" s="17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2.75" customHeight="1">
      <c r="A807" s="18"/>
      <c r="B807" s="17"/>
      <c r="C807" s="17"/>
      <c r="D807" s="17"/>
      <c r="E807" s="17"/>
      <c r="F807" s="17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2.75" customHeight="1">
      <c r="A808" s="18"/>
      <c r="B808" s="17"/>
      <c r="C808" s="17"/>
      <c r="D808" s="17"/>
      <c r="E808" s="17"/>
      <c r="F808" s="17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2.75" customHeight="1">
      <c r="A809" s="18"/>
      <c r="B809" s="17"/>
      <c r="C809" s="17"/>
      <c r="D809" s="17"/>
      <c r="E809" s="17"/>
      <c r="F809" s="17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2.75" customHeight="1">
      <c r="A810" s="18"/>
      <c r="B810" s="17"/>
      <c r="C810" s="17"/>
      <c r="D810" s="17"/>
      <c r="E810" s="17"/>
      <c r="F810" s="17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2.75" customHeight="1">
      <c r="A811" s="18"/>
      <c r="B811" s="17"/>
      <c r="C811" s="17"/>
      <c r="D811" s="17"/>
      <c r="E811" s="17"/>
      <c r="F811" s="17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2.75" customHeight="1">
      <c r="A812" s="18"/>
      <c r="B812" s="17"/>
      <c r="C812" s="17"/>
      <c r="D812" s="17"/>
      <c r="E812" s="17"/>
      <c r="F812" s="17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2.75" customHeight="1">
      <c r="A813" s="18"/>
      <c r="B813" s="17"/>
      <c r="C813" s="17"/>
      <c r="D813" s="17"/>
      <c r="E813" s="17"/>
      <c r="F813" s="17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2.75" customHeight="1">
      <c r="A814" s="18"/>
      <c r="B814" s="17"/>
      <c r="C814" s="17"/>
      <c r="D814" s="17"/>
      <c r="E814" s="17"/>
      <c r="F814" s="17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2.75" customHeight="1">
      <c r="A815" s="18"/>
      <c r="B815" s="17"/>
      <c r="C815" s="17"/>
      <c r="D815" s="17"/>
      <c r="E815" s="17"/>
      <c r="F815" s="17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2.75" customHeight="1">
      <c r="A816" s="18"/>
      <c r="B816" s="17"/>
      <c r="C816" s="17"/>
      <c r="D816" s="17"/>
      <c r="E816" s="17"/>
      <c r="F816" s="17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2.75" customHeight="1">
      <c r="A817" s="18"/>
      <c r="B817" s="17"/>
      <c r="C817" s="17"/>
      <c r="D817" s="17"/>
      <c r="E817" s="17"/>
      <c r="F817" s="17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2.75" customHeight="1">
      <c r="A818" s="18"/>
      <c r="B818" s="17"/>
      <c r="C818" s="17"/>
      <c r="D818" s="17"/>
      <c r="E818" s="17"/>
      <c r="F818" s="17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2.75" customHeight="1">
      <c r="A819" s="18"/>
      <c r="B819" s="17"/>
      <c r="C819" s="17"/>
      <c r="D819" s="17"/>
      <c r="E819" s="17"/>
      <c r="F819" s="17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2.75" customHeight="1">
      <c r="A820" s="18"/>
      <c r="B820" s="17"/>
      <c r="C820" s="17"/>
      <c r="D820" s="17"/>
      <c r="E820" s="17"/>
      <c r="F820" s="17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2.75" customHeight="1">
      <c r="A821" s="18"/>
      <c r="B821" s="17"/>
      <c r="C821" s="17"/>
      <c r="D821" s="17"/>
      <c r="E821" s="17"/>
      <c r="F821" s="17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2.75" customHeight="1">
      <c r="A822" s="18"/>
      <c r="B822" s="17"/>
      <c r="C822" s="17"/>
      <c r="D822" s="17"/>
      <c r="E822" s="17"/>
      <c r="F822" s="17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2.75" customHeight="1">
      <c r="A823" s="18"/>
      <c r="B823" s="17"/>
      <c r="C823" s="17"/>
      <c r="D823" s="17"/>
      <c r="E823" s="17"/>
      <c r="F823" s="17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2.75" customHeight="1">
      <c r="A824" s="18"/>
      <c r="B824" s="17"/>
      <c r="C824" s="17"/>
      <c r="D824" s="17"/>
      <c r="E824" s="17"/>
      <c r="F824" s="17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2.75" customHeight="1">
      <c r="A825" s="18"/>
      <c r="B825" s="17"/>
      <c r="C825" s="17"/>
      <c r="D825" s="17"/>
      <c r="E825" s="17"/>
      <c r="F825" s="17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2.75" customHeight="1">
      <c r="A826" s="18"/>
      <c r="B826" s="17"/>
      <c r="C826" s="17"/>
      <c r="D826" s="17"/>
      <c r="E826" s="17"/>
      <c r="F826" s="17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2.75" customHeight="1">
      <c r="A827" s="18"/>
      <c r="B827" s="17"/>
      <c r="C827" s="17"/>
      <c r="D827" s="17"/>
      <c r="E827" s="17"/>
      <c r="F827" s="17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2.75" customHeight="1">
      <c r="A828" s="18"/>
      <c r="B828" s="17"/>
      <c r="C828" s="17"/>
      <c r="D828" s="17"/>
      <c r="E828" s="17"/>
      <c r="F828" s="17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2.75" customHeight="1">
      <c r="A829" s="18"/>
      <c r="B829" s="17"/>
      <c r="C829" s="17"/>
      <c r="D829" s="17"/>
      <c r="E829" s="17"/>
      <c r="F829" s="17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2.75" customHeight="1">
      <c r="A830" s="18"/>
      <c r="B830" s="17"/>
      <c r="C830" s="17"/>
      <c r="D830" s="17"/>
      <c r="E830" s="17"/>
      <c r="F830" s="17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2.75" customHeight="1">
      <c r="A831" s="18"/>
      <c r="B831" s="17"/>
      <c r="C831" s="17"/>
      <c r="D831" s="17"/>
      <c r="E831" s="17"/>
      <c r="F831" s="17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2.75" customHeight="1">
      <c r="A832" s="18"/>
      <c r="B832" s="17"/>
      <c r="C832" s="17"/>
      <c r="D832" s="17"/>
      <c r="E832" s="17"/>
      <c r="F832" s="17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2.75" customHeight="1">
      <c r="A833" s="18"/>
      <c r="B833" s="17"/>
      <c r="C833" s="17"/>
      <c r="D833" s="17"/>
      <c r="E833" s="17"/>
      <c r="F833" s="17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2.75" customHeight="1">
      <c r="A834" s="18"/>
      <c r="B834" s="17"/>
      <c r="C834" s="17"/>
      <c r="D834" s="17"/>
      <c r="E834" s="17"/>
      <c r="F834" s="17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2.75" customHeight="1">
      <c r="A835" s="18"/>
      <c r="B835" s="17"/>
      <c r="C835" s="17"/>
      <c r="D835" s="17"/>
      <c r="E835" s="17"/>
      <c r="F835" s="17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2.75" customHeight="1">
      <c r="A836" s="18"/>
      <c r="B836" s="17"/>
      <c r="C836" s="17"/>
      <c r="D836" s="17"/>
      <c r="E836" s="17"/>
      <c r="F836" s="17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2.75" customHeight="1">
      <c r="A837" s="18"/>
      <c r="B837" s="17"/>
      <c r="C837" s="17"/>
      <c r="D837" s="17"/>
      <c r="E837" s="17"/>
      <c r="F837" s="17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2.75" customHeight="1">
      <c r="A838" s="18"/>
      <c r="B838" s="17"/>
      <c r="C838" s="17"/>
      <c r="D838" s="17"/>
      <c r="E838" s="17"/>
      <c r="F838" s="17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2.75" customHeight="1">
      <c r="A839" s="18"/>
      <c r="B839" s="17"/>
      <c r="C839" s="17"/>
      <c r="D839" s="17"/>
      <c r="E839" s="17"/>
      <c r="F839" s="17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2.75" customHeight="1">
      <c r="A840" s="18"/>
      <c r="B840" s="17"/>
      <c r="C840" s="17"/>
      <c r="D840" s="17"/>
      <c r="E840" s="17"/>
      <c r="F840" s="17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2.75" customHeight="1">
      <c r="A841" s="18"/>
      <c r="B841" s="17"/>
      <c r="C841" s="17"/>
      <c r="D841" s="17"/>
      <c r="E841" s="17"/>
      <c r="F841" s="17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2.75" customHeight="1">
      <c r="A842" s="18"/>
      <c r="B842" s="17"/>
      <c r="C842" s="17"/>
      <c r="D842" s="17"/>
      <c r="E842" s="17"/>
      <c r="F842" s="17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2.75" customHeight="1">
      <c r="A843" s="18"/>
      <c r="B843" s="17"/>
      <c r="C843" s="17"/>
      <c r="D843" s="17"/>
      <c r="E843" s="17"/>
      <c r="F843" s="17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2.75" customHeight="1">
      <c r="A844" s="18"/>
      <c r="B844" s="17"/>
      <c r="C844" s="17"/>
      <c r="D844" s="17"/>
      <c r="E844" s="17"/>
      <c r="F844" s="17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2.75" customHeight="1">
      <c r="A845" s="18"/>
      <c r="B845" s="17"/>
      <c r="C845" s="17"/>
      <c r="D845" s="17"/>
      <c r="E845" s="17"/>
      <c r="F845" s="17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2.75" customHeight="1">
      <c r="A846" s="18"/>
      <c r="B846" s="17"/>
      <c r="C846" s="17"/>
      <c r="D846" s="17"/>
      <c r="E846" s="17"/>
      <c r="F846" s="17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2.75" customHeight="1">
      <c r="A847" s="18"/>
      <c r="B847" s="17"/>
      <c r="C847" s="17"/>
      <c r="D847" s="17"/>
      <c r="E847" s="17"/>
      <c r="F847" s="17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2.75" customHeight="1">
      <c r="A848" s="18"/>
      <c r="B848" s="17"/>
      <c r="C848" s="17"/>
      <c r="D848" s="17"/>
      <c r="E848" s="17"/>
      <c r="F848" s="17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2.75" customHeight="1">
      <c r="A849" s="18"/>
      <c r="B849" s="17"/>
      <c r="C849" s="17"/>
      <c r="D849" s="17"/>
      <c r="E849" s="17"/>
      <c r="F849" s="17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2.75" customHeight="1">
      <c r="A850" s="18"/>
      <c r="B850" s="17"/>
      <c r="C850" s="17"/>
      <c r="D850" s="17"/>
      <c r="E850" s="17"/>
      <c r="F850" s="17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2.75" customHeight="1">
      <c r="A851" s="18"/>
      <c r="B851" s="17"/>
      <c r="C851" s="17"/>
      <c r="D851" s="17"/>
      <c r="E851" s="17"/>
      <c r="F851" s="17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2.75" customHeight="1">
      <c r="A852" s="18"/>
      <c r="B852" s="17"/>
      <c r="C852" s="17"/>
      <c r="D852" s="17"/>
      <c r="E852" s="17"/>
      <c r="F852" s="17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2.75" customHeight="1">
      <c r="A853" s="18"/>
      <c r="B853" s="17"/>
      <c r="C853" s="17"/>
      <c r="D853" s="17"/>
      <c r="E853" s="17"/>
      <c r="F853" s="17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2.75" customHeight="1">
      <c r="A854" s="18"/>
      <c r="B854" s="17"/>
      <c r="C854" s="17"/>
      <c r="D854" s="17"/>
      <c r="E854" s="17"/>
      <c r="F854" s="17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2.75" customHeight="1">
      <c r="A855" s="18"/>
      <c r="B855" s="17"/>
      <c r="C855" s="17"/>
      <c r="D855" s="17"/>
      <c r="E855" s="17"/>
      <c r="F855" s="17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2.75" customHeight="1">
      <c r="A856" s="18"/>
      <c r="B856" s="17"/>
      <c r="C856" s="17"/>
      <c r="D856" s="17"/>
      <c r="E856" s="17"/>
      <c r="F856" s="17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2.75" customHeight="1">
      <c r="A857" s="18"/>
      <c r="B857" s="17"/>
      <c r="C857" s="17"/>
      <c r="D857" s="17"/>
      <c r="E857" s="17"/>
      <c r="F857" s="17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2.75" customHeight="1">
      <c r="A858" s="18"/>
      <c r="B858" s="17"/>
      <c r="C858" s="17"/>
      <c r="D858" s="17"/>
      <c r="E858" s="17"/>
      <c r="F858" s="17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2.75" customHeight="1">
      <c r="A859" s="18"/>
      <c r="B859" s="17"/>
      <c r="C859" s="17"/>
      <c r="D859" s="17"/>
      <c r="E859" s="17"/>
      <c r="F859" s="17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2.75" customHeight="1">
      <c r="A860" s="18"/>
      <c r="B860" s="17"/>
      <c r="C860" s="17"/>
      <c r="D860" s="17"/>
      <c r="E860" s="17"/>
      <c r="F860" s="17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2.75" customHeight="1">
      <c r="A861" s="18"/>
      <c r="B861" s="17"/>
      <c r="C861" s="17"/>
      <c r="D861" s="17"/>
      <c r="E861" s="17"/>
      <c r="F861" s="17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2.75" customHeight="1">
      <c r="A862" s="18"/>
      <c r="B862" s="17"/>
      <c r="C862" s="17"/>
      <c r="D862" s="17"/>
      <c r="E862" s="17"/>
      <c r="F862" s="17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2.75" customHeight="1">
      <c r="A863" s="18"/>
      <c r="B863" s="17"/>
      <c r="C863" s="17"/>
      <c r="D863" s="17"/>
      <c r="E863" s="17"/>
      <c r="F863" s="17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2.75" customHeight="1">
      <c r="A864" s="18"/>
      <c r="B864" s="17"/>
      <c r="C864" s="17"/>
      <c r="D864" s="17"/>
      <c r="E864" s="17"/>
      <c r="F864" s="17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2.75" customHeight="1">
      <c r="A865" s="18"/>
      <c r="B865" s="17"/>
      <c r="C865" s="17"/>
      <c r="D865" s="17"/>
      <c r="E865" s="17"/>
      <c r="F865" s="17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2.75" customHeight="1">
      <c r="A866" s="18"/>
      <c r="B866" s="17"/>
      <c r="C866" s="17"/>
      <c r="D866" s="17"/>
      <c r="E866" s="17"/>
      <c r="F866" s="17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2.75" customHeight="1">
      <c r="A867" s="18"/>
      <c r="B867" s="17"/>
      <c r="C867" s="17"/>
      <c r="D867" s="17"/>
      <c r="E867" s="17"/>
      <c r="F867" s="17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2.75" customHeight="1">
      <c r="A868" s="18"/>
      <c r="B868" s="17"/>
      <c r="C868" s="17"/>
      <c r="D868" s="17"/>
      <c r="E868" s="17"/>
      <c r="F868" s="17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2.75" customHeight="1">
      <c r="A869" s="18"/>
      <c r="B869" s="17"/>
      <c r="C869" s="17"/>
      <c r="D869" s="17"/>
      <c r="E869" s="17"/>
      <c r="F869" s="17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2.75" customHeight="1">
      <c r="A870" s="18"/>
      <c r="B870" s="17"/>
      <c r="C870" s="17"/>
      <c r="D870" s="17"/>
      <c r="E870" s="17"/>
      <c r="F870" s="17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2.75" customHeight="1">
      <c r="A871" s="18"/>
      <c r="B871" s="17"/>
      <c r="C871" s="17"/>
      <c r="D871" s="17"/>
      <c r="E871" s="17"/>
      <c r="F871" s="17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2.75" customHeight="1">
      <c r="A872" s="18"/>
      <c r="B872" s="17"/>
      <c r="C872" s="17"/>
      <c r="D872" s="17"/>
      <c r="E872" s="17"/>
      <c r="F872" s="17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2.75" customHeight="1">
      <c r="A873" s="18"/>
      <c r="B873" s="17"/>
      <c r="C873" s="17"/>
      <c r="D873" s="17"/>
      <c r="E873" s="17"/>
      <c r="F873" s="17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2.75" customHeight="1">
      <c r="A874" s="18"/>
      <c r="B874" s="17"/>
      <c r="C874" s="17"/>
      <c r="D874" s="17"/>
      <c r="E874" s="17"/>
      <c r="F874" s="17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2.75" customHeight="1">
      <c r="A875" s="18"/>
      <c r="B875" s="17"/>
      <c r="C875" s="17"/>
      <c r="D875" s="17"/>
      <c r="E875" s="17"/>
      <c r="F875" s="17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2.75" customHeight="1">
      <c r="A876" s="18"/>
      <c r="B876" s="17"/>
      <c r="C876" s="17"/>
      <c r="D876" s="17"/>
      <c r="E876" s="17"/>
      <c r="F876" s="17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2.75" customHeight="1">
      <c r="A877" s="18"/>
      <c r="B877" s="17"/>
      <c r="C877" s="17"/>
      <c r="D877" s="17"/>
      <c r="E877" s="17"/>
      <c r="F877" s="17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2.75" customHeight="1">
      <c r="A878" s="18"/>
      <c r="B878" s="17"/>
      <c r="C878" s="17"/>
      <c r="D878" s="17"/>
      <c r="E878" s="17"/>
      <c r="F878" s="17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2.75" customHeight="1">
      <c r="A879" s="18"/>
      <c r="B879" s="17"/>
      <c r="C879" s="17"/>
      <c r="D879" s="17"/>
      <c r="E879" s="17"/>
      <c r="F879" s="17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2.75" customHeight="1">
      <c r="A880" s="18"/>
      <c r="B880" s="17"/>
      <c r="C880" s="17"/>
      <c r="D880" s="17"/>
      <c r="E880" s="17"/>
      <c r="F880" s="17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2.75" customHeight="1">
      <c r="A881" s="18"/>
      <c r="B881" s="17"/>
      <c r="C881" s="17"/>
      <c r="D881" s="17"/>
      <c r="E881" s="17"/>
      <c r="F881" s="17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2.75" customHeight="1">
      <c r="A882" s="18"/>
      <c r="B882" s="17"/>
      <c r="C882" s="17"/>
      <c r="D882" s="17"/>
      <c r="E882" s="17"/>
      <c r="F882" s="17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2.75" customHeight="1">
      <c r="A883" s="18"/>
      <c r="B883" s="17"/>
      <c r="C883" s="17"/>
      <c r="D883" s="17"/>
      <c r="E883" s="17"/>
      <c r="F883" s="17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2.75" customHeight="1">
      <c r="A884" s="18"/>
      <c r="B884" s="17"/>
      <c r="C884" s="17"/>
      <c r="D884" s="17"/>
      <c r="E884" s="17"/>
      <c r="F884" s="17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2.75" customHeight="1">
      <c r="A885" s="18"/>
      <c r="B885" s="17"/>
      <c r="C885" s="17"/>
      <c r="D885" s="17"/>
      <c r="E885" s="17"/>
      <c r="F885" s="17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2.75" customHeight="1">
      <c r="A886" s="18"/>
      <c r="B886" s="17"/>
      <c r="C886" s="17"/>
      <c r="D886" s="17"/>
      <c r="E886" s="17"/>
      <c r="F886" s="17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2.75" customHeight="1">
      <c r="A887" s="18"/>
      <c r="B887" s="17"/>
      <c r="C887" s="17"/>
      <c r="D887" s="17"/>
      <c r="E887" s="17"/>
      <c r="F887" s="17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2.75" customHeight="1">
      <c r="A888" s="18"/>
      <c r="B888" s="17"/>
      <c r="C888" s="17"/>
      <c r="D888" s="17"/>
      <c r="E888" s="17"/>
      <c r="F888" s="17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2.75" customHeight="1">
      <c r="A889" s="18"/>
      <c r="B889" s="17"/>
      <c r="C889" s="17"/>
      <c r="D889" s="17"/>
      <c r="E889" s="17"/>
      <c r="F889" s="17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2.75" customHeight="1">
      <c r="A890" s="18"/>
      <c r="B890" s="17"/>
      <c r="C890" s="17"/>
      <c r="D890" s="17"/>
      <c r="E890" s="17"/>
      <c r="F890" s="17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2.75" customHeight="1">
      <c r="A891" s="18"/>
      <c r="B891" s="17"/>
      <c r="C891" s="17"/>
      <c r="D891" s="17"/>
      <c r="E891" s="17"/>
      <c r="F891" s="17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2.75" customHeight="1">
      <c r="A892" s="18"/>
      <c r="B892" s="17"/>
      <c r="C892" s="17"/>
      <c r="D892" s="17"/>
      <c r="E892" s="17"/>
      <c r="F892" s="17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2.75" customHeight="1">
      <c r="A893" s="18"/>
      <c r="B893" s="17"/>
      <c r="C893" s="17"/>
      <c r="D893" s="17"/>
      <c r="E893" s="17"/>
      <c r="F893" s="17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2.75" customHeight="1">
      <c r="A894" s="18"/>
      <c r="B894" s="17"/>
      <c r="C894" s="17"/>
      <c r="D894" s="17"/>
      <c r="E894" s="17"/>
      <c r="F894" s="17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2.75" customHeight="1">
      <c r="A895" s="18"/>
      <c r="B895" s="17"/>
      <c r="C895" s="17"/>
      <c r="D895" s="17"/>
      <c r="E895" s="17"/>
      <c r="F895" s="17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2.75" customHeight="1">
      <c r="A896" s="18"/>
      <c r="B896" s="17"/>
      <c r="C896" s="17"/>
      <c r="D896" s="17"/>
      <c r="E896" s="17"/>
      <c r="F896" s="17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2.75" customHeight="1">
      <c r="A897" s="18"/>
      <c r="B897" s="17"/>
      <c r="C897" s="17"/>
      <c r="D897" s="17"/>
      <c r="E897" s="17"/>
      <c r="F897" s="17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2.75" customHeight="1">
      <c r="A898" s="18"/>
      <c r="B898" s="17"/>
      <c r="C898" s="17"/>
      <c r="D898" s="17"/>
      <c r="E898" s="17"/>
      <c r="F898" s="17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2.75" customHeight="1">
      <c r="A899" s="18"/>
      <c r="B899" s="17"/>
      <c r="C899" s="17"/>
      <c r="D899" s="17"/>
      <c r="E899" s="17"/>
      <c r="F899" s="17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2.75" customHeight="1">
      <c r="A900" s="18"/>
      <c r="B900" s="17"/>
      <c r="C900" s="17"/>
      <c r="D900" s="17"/>
      <c r="E900" s="17"/>
      <c r="F900" s="17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2.75" customHeight="1">
      <c r="A901" s="18"/>
      <c r="B901" s="17"/>
      <c r="C901" s="17"/>
      <c r="D901" s="17"/>
      <c r="E901" s="17"/>
      <c r="F901" s="17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2.75" customHeight="1">
      <c r="A902" s="18"/>
      <c r="B902" s="17"/>
      <c r="C902" s="17"/>
      <c r="D902" s="17"/>
      <c r="E902" s="17"/>
      <c r="F902" s="17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2.75" customHeight="1">
      <c r="A903" s="18"/>
      <c r="B903" s="17"/>
      <c r="C903" s="17"/>
      <c r="D903" s="17"/>
      <c r="E903" s="17"/>
      <c r="F903" s="17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2.75" customHeight="1">
      <c r="A904" s="18"/>
      <c r="B904" s="17"/>
      <c r="C904" s="17"/>
      <c r="D904" s="17"/>
      <c r="E904" s="17"/>
      <c r="F904" s="17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2.75" customHeight="1">
      <c r="A905" s="18"/>
      <c r="B905" s="17"/>
      <c r="C905" s="17"/>
      <c r="D905" s="17"/>
      <c r="E905" s="17"/>
      <c r="F905" s="17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2.75" customHeight="1">
      <c r="A906" s="18"/>
      <c r="B906" s="17"/>
      <c r="C906" s="17"/>
      <c r="D906" s="17"/>
      <c r="E906" s="17"/>
      <c r="F906" s="17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2.75" customHeight="1">
      <c r="A907" s="18"/>
      <c r="B907" s="17"/>
      <c r="C907" s="17"/>
      <c r="D907" s="17"/>
      <c r="E907" s="17"/>
      <c r="F907" s="17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2.75" customHeight="1">
      <c r="A908" s="18"/>
      <c r="B908" s="17"/>
      <c r="C908" s="17"/>
      <c r="D908" s="17"/>
      <c r="E908" s="17"/>
      <c r="F908" s="17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2.75" customHeight="1">
      <c r="A909" s="18"/>
      <c r="B909" s="17"/>
      <c r="C909" s="17"/>
      <c r="D909" s="17"/>
      <c r="E909" s="17"/>
      <c r="F909" s="17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2.75" customHeight="1">
      <c r="A910" s="18"/>
      <c r="B910" s="17"/>
      <c r="C910" s="17"/>
      <c r="D910" s="17"/>
      <c r="E910" s="17"/>
      <c r="F910" s="17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2.75" customHeight="1">
      <c r="A911" s="18"/>
      <c r="B911" s="17"/>
      <c r="C911" s="17"/>
      <c r="D911" s="17"/>
      <c r="E911" s="17"/>
      <c r="F911" s="17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2.75" customHeight="1">
      <c r="A912" s="18"/>
      <c r="B912" s="17"/>
      <c r="C912" s="17"/>
      <c r="D912" s="17"/>
      <c r="E912" s="17"/>
      <c r="F912" s="17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2.75" customHeight="1">
      <c r="A913" s="18"/>
      <c r="B913" s="17"/>
      <c r="C913" s="17"/>
      <c r="D913" s="17"/>
      <c r="E913" s="17"/>
      <c r="F913" s="17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2.75" customHeight="1">
      <c r="A914" s="18"/>
      <c r="B914" s="17"/>
      <c r="C914" s="17"/>
      <c r="D914" s="17"/>
      <c r="E914" s="17"/>
      <c r="F914" s="17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2.75" customHeight="1">
      <c r="A915" s="18"/>
      <c r="B915" s="17"/>
      <c r="C915" s="17"/>
      <c r="D915" s="17"/>
      <c r="E915" s="17"/>
      <c r="F915" s="17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2.75" customHeight="1">
      <c r="A916" s="18"/>
      <c r="B916" s="17"/>
      <c r="C916" s="17"/>
      <c r="D916" s="17"/>
      <c r="E916" s="17"/>
      <c r="F916" s="17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2.75" customHeight="1">
      <c r="A917" s="18"/>
      <c r="B917" s="17"/>
      <c r="C917" s="17"/>
      <c r="D917" s="17"/>
      <c r="E917" s="17"/>
      <c r="F917" s="17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2.75" customHeight="1">
      <c r="A918" s="18"/>
      <c r="B918" s="17"/>
      <c r="C918" s="17"/>
      <c r="D918" s="17"/>
      <c r="E918" s="17"/>
      <c r="F918" s="17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2.75" customHeight="1">
      <c r="A919" s="18"/>
      <c r="B919" s="17"/>
      <c r="C919" s="17"/>
      <c r="D919" s="17"/>
      <c r="E919" s="17"/>
      <c r="F919" s="17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2.75" customHeight="1">
      <c r="A920" s="18"/>
      <c r="B920" s="17"/>
      <c r="C920" s="17"/>
      <c r="D920" s="17"/>
      <c r="E920" s="17"/>
      <c r="F920" s="17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2.75" customHeight="1">
      <c r="A921" s="18"/>
      <c r="B921" s="17"/>
      <c r="C921" s="17"/>
      <c r="D921" s="17"/>
      <c r="E921" s="17"/>
      <c r="F921" s="17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2.75" customHeight="1">
      <c r="A922" s="18"/>
      <c r="B922" s="17"/>
      <c r="C922" s="17"/>
      <c r="D922" s="17"/>
      <c r="E922" s="17"/>
      <c r="F922" s="17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2.75" customHeight="1">
      <c r="A923" s="18"/>
      <c r="B923" s="17"/>
      <c r="C923" s="17"/>
      <c r="D923" s="17"/>
      <c r="E923" s="17"/>
      <c r="F923" s="17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2.75" customHeight="1">
      <c r="A924" s="18"/>
      <c r="B924" s="17"/>
      <c r="C924" s="17"/>
      <c r="D924" s="17"/>
      <c r="E924" s="17"/>
      <c r="F924" s="17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2.75" customHeight="1">
      <c r="A925" s="18"/>
      <c r="B925" s="17"/>
      <c r="C925" s="17"/>
      <c r="D925" s="17"/>
      <c r="E925" s="17"/>
      <c r="F925" s="17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2.75" customHeight="1">
      <c r="A926" s="18"/>
      <c r="B926" s="17"/>
      <c r="C926" s="17"/>
      <c r="D926" s="17"/>
      <c r="E926" s="17"/>
      <c r="F926" s="17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2.75" customHeight="1">
      <c r="A927" s="18"/>
      <c r="B927" s="17"/>
      <c r="C927" s="17"/>
      <c r="D927" s="17"/>
      <c r="E927" s="17"/>
      <c r="F927" s="17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2.75" customHeight="1">
      <c r="A928" s="18"/>
      <c r="B928" s="17"/>
      <c r="C928" s="17"/>
      <c r="D928" s="17"/>
      <c r="E928" s="17"/>
      <c r="F928" s="17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2.75" customHeight="1">
      <c r="A929" s="18"/>
      <c r="B929" s="17"/>
      <c r="C929" s="17"/>
      <c r="D929" s="17"/>
      <c r="E929" s="17"/>
      <c r="F929" s="17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2.75" customHeight="1">
      <c r="A930" s="18"/>
      <c r="B930" s="17"/>
      <c r="C930" s="17"/>
      <c r="D930" s="17"/>
      <c r="E930" s="17"/>
      <c r="F930" s="17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2.75" customHeight="1">
      <c r="A931" s="18"/>
      <c r="B931" s="17"/>
      <c r="C931" s="17"/>
      <c r="D931" s="17"/>
      <c r="E931" s="17"/>
      <c r="F931" s="17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2.75" customHeight="1">
      <c r="A932" s="18"/>
      <c r="B932" s="17"/>
      <c r="C932" s="17"/>
      <c r="D932" s="17"/>
      <c r="E932" s="17"/>
      <c r="F932" s="17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2.75" customHeight="1">
      <c r="A933" s="18"/>
      <c r="B933" s="17"/>
      <c r="C933" s="17"/>
      <c r="D933" s="17"/>
      <c r="E933" s="17"/>
      <c r="F933" s="17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2.75" customHeight="1">
      <c r="A934" s="18"/>
      <c r="B934" s="17"/>
      <c r="C934" s="17"/>
      <c r="D934" s="17"/>
      <c r="E934" s="17"/>
      <c r="F934" s="17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2.75" customHeight="1">
      <c r="A935" s="18"/>
      <c r="B935" s="17"/>
      <c r="C935" s="17"/>
      <c r="D935" s="17"/>
      <c r="E935" s="17"/>
      <c r="F935" s="17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2.75" customHeight="1">
      <c r="A936" s="18"/>
      <c r="B936" s="17"/>
      <c r="C936" s="17"/>
      <c r="D936" s="17"/>
      <c r="E936" s="17"/>
      <c r="F936" s="17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2.75" customHeight="1">
      <c r="A937" s="18"/>
      <c r="B937" s="17"/>
      <c r="C937" s="17"/>
      <c r="D937" s="17"/>
      <c r="E937" s="17"/>
      <c r="F937" s="17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2.75" customHeight="1">
      <c r="A938" s="18"/>
      <c r="B938" s="17"/>
      <c r="C938" s="17"/>
      <c r="D938" s="17"/>
      <c r="E938" s="17"/>
      <c r="F938" s="17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2.75" customHeight="1">
      <c r="A939" s="18"/>
      <c r="B939" s="17"/>
      <c r="C939" s="17"/>
      <c r="D939" s="17"/>
      <c r="E939" s="17"/>
      <c r="F939" s="17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2.75" customHeight="1">
      <c r="A940" s="18"/>
      <c r="B940" s="17"/>
      <c r="C940" s="17"/>
      <c r="D940" s="17"/>
      <c r="E940" s="17"/>
      <c r="F940" s="17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2.75" customHeight="1">
      <c r="A941" s="18"/>
      <c r="B941" s="17"/>
      <c r="C941" s="17"/>
      <c r="D941" s="17"/>
      <c r="E941" s="17"/>
      <c r="F941" s="17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2.75" customHeight="1">
      <c r="A942" s="18"/>
      <c r="B942" s="17"/>
      <c r="C942" s="17"/>
      <c r="D942" s="17"/>
      <c r="E942" s="17"/>
      <c r="F942" s="17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2.75" customHeight="1">
      <c r="A943" s="18"/>
      <c r="B943" s="17"/>
      <c r="C943" s="17"/>
      <c r="D943" s="17"/>
      <c r="E943" s="17"/>
      <c r="F943" s="17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2.75" customHeight="1">
      <c r="A944" s="18"/>
      <c r="B944" s="17"/>
      <c r="C944" s="17"/>
      <c r="D944" s="17"/>
      <c r="E944" s="17"/>
      <c r="F944" s="17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2.75" customHeight="1">
      <c r="A945" s="18"/>
      <c r="B945" s="17"/>
      <c r="C945" s="17"/>
      <c r="D945" s="17"/>
      <c r="E945" s="17"/>
      <c r="F945" s="17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2.75" customHeight="1">
      <c r="A946" s="18"/>
      <c r="B946" s="17"/>
      <c r="C946" s="17"/>
      <c r="D946" s="17"/>
      <c r="E946" s="17"/>
      <c r="F946" s="17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2.75" customHeight="1">
      <c r="A947" s="18"/>
      <c r="B947" s="17"/>
      <c r="C947" s="17"/>
      <c r="D947" s="17"/>
      <c r="E947" s="17"/>
      <c r="F947" s="17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2.75" customHeight="1">
      <c r="A948" s="18"/>
      <c r="B948" s="17"/>
      <c r="C948" s="17"/>
      <c r="D948" s="17"/>
      <c r="E948" s="17"/>
      <c r="F948" s="17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2.75" customHeight="1">
      <c r="A949" s="18"/>
      <c r="B949" s="17"/>
      <c r="C949" s="17"/>
      <c r="D949" s="17"/>
      <c r="E949" s="17"/>
      <c r="F949" s="17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2.75" customHeight="1">
      <c r="A950" s="18"/>
      <c r="B950" s="17"/>
      <c r="C950" s="17"/>
      <c r="D950" s="17"/>
      <c r="E950" s="17"/>
      <c r="F950" s="17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2.75" customHeight="1">
      <c r="A951" s="18"/>
      <c r="B951" s="17"/>
      <c r="C951" s="17"/>
      <c r="D951" s="17"/>
      <c r="E951" s="17"/>
      <c r="F951" s="17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2.75" customHeight="1">
      <c r="A952" s="18"/>
      <c r="B952" s="17"/>
      <c r="C952" s="17"/>
      <c r="D952" s="17"/>
      <c r="E952" s="17"/>
      <c r="F952" s="17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2.75" customHeight="1">
      <c r="A953" s="18"/>
      <c r="B953" s="17"/>
      <c r="C953" s="17"/>
      <c r="D953" s="17"/>
      <c r="E953" s="17"/>
      <c r="F953" s="17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2.75" customHeight="1">
      <c r="A954" s="18"/>
      <c r="B954" s="17"/>
      <c r="C954" s="17"/>
      <c r="D954" s="17"/>
      <c r="E954" s="17"/>
      <c r="F954" s="17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2.75" customHeight="1">
      <c r="A955" s="18"/>
      <c r="B955" s="17"/>
      <c r="C955" s="17"/>
      <c r="D955" s="17"/>
      <c r="E955" s="17"/>
      <c r="F955" s="17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2.75" customHeight="1">
      <c r="A956" s="18"/>
      <c r="B956" s="17"/>
      <c r="C956" s="17"/>
      <c r="D956" s="17"/>
      <c r="E956" s="17"/>
      <c r="F956" s="17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2.75" customHeight="1">
      <c r="A957" s="18"/>
      <c r="B957" s="17"/>
      <c r="C957" s="17"/>
      <c r="D957" s="17"/>
      <c r="E957" s="17"/>
      <c r="F957" s="17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2.75" customHeight="1">
      <c r="A958" s="18"/>
      <c r="B958" s="17"/>
      <c r="C958" s="17"/>
      <c r="D958" s="17"/>
      <c r="E958" s="17"/>
      <c r="F958" s="17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2.75" customHeight="1">
      <c r="A959" s="18"/>
      <c r="B959" s="17"/>
      <c r="C959" s="17"/>
      <c r="D959" s="17"/>
      <c r="E959" s="17"/>
      <c r="F959" s="17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2.75" customHeight="1">
      <c r="A960" s="18"/>
      <c r="B960" s="17"/>
      <c r="C960" s="17"/>
      <c r="D960" s="17"/>
      <c r="E960" s="17"/>
      <c r="F960" s="17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2.75" customHeight="1">
      <c r="A961" s="18"/>
      <c r="B961" s="17"/>
      <c r="C961" s="17"/>
      <c r="D961" s="17"/>
      <c r="E961" s="17"/>
      <c r="F961" s="17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2.75" customHeight="1">
      <c r="A962" s="18"/>
      <c r="B962" s="17"/>
      <c r="C962" s="17"/>
      <c r="D962" s="17"/>
      <c r="E962" s="17"/>
      <c r="F962" s="17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2.75" customHeight="1">
      <c r="A963" s="18"/>
      <c r="B963" s="17"/>
      <c r="C963" s="17"/>
      <c r="D963" s="17"/>
      <c r="E963" s="17"/>
      <c r="F963" s="17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2.75" customHeight="1">
      <c r="A964" s="18"/>
      <c r="B964" s="17"/>
      <c r="C964" s="17"/>
      <c r="D964" s="17"/>
      <c r="E964" s="17"/>
      <c r="F964" s="17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2.75" customHeight="1">
      <c r="A965" s="18"/>
      <c r="B965" s="17"/>
      <c r="C965" s="17"/>
      <c r="D965" s="17"/>
      <c r="E965" s="17"/>
      <c r="F965" s="17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2.75" customHeight="1">
      <c r="A966" s="18"/>
      <c r="B966" s="17"/>
      <c r="C966" s="17"/>
      <c r="D966" s="17"/>
      <c r="E966" s="17"/>
      <c r="F966" s="17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2.75" customHeight="1">
      <c r="A967" s="18"/>
      <c r="B967" s="17"/>
      <c r="C967" s="17"/>
      <c r="D967" s="17"/>
      <c r="E967" s="17"/>
      <c r="F967" s="17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2.75" customHeight="1">
      <c r="A968" s="18"/>
      <c r="B968" s="17"/>
      <c r="C968" s="17"/>
      <c r="D968" s="17"/>
      <c r="E968" s="17"/>
      <c r="F968" s="17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2.75" customHeight="1">
      <c r="A969" s="18"/>
      <c r="B969" s="17"/>
      <c r="C969" s="17"/>
      <c r="D969" s="17"/>
      <c r="E969" s="17"/>
      <c r="F969" s="17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2.75" customHeight="1">
      <c r="A970" s="18"/>
      <c r="B970" s="17"/>
      <c r="C970" s="17"/>
      <c r="D970" s="17"/>
      <c r="E970" s="17"/>
      <c r="F970" s="17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2.75" customHeight="1">
      <c r="A971" s="18"/>
      <c r="B971" s="17"/>
      <c r="C971" s="17"/>
      <c r="D971" s="17"/>
      <c r="E971" s="17"/>
      <c r="F971" s="17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2.75" customHeight="1">
      <c r="A972" s="18"/>
      <c r="B972" s="17"/>
      <c r="C972" s="17"/>
      <c r="D972" s="17"/>
      <c r="E972" s="17"/>
      <c r="F972" s="17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2.75" customHeight="1">
      <c r="A973" s="18"/>
      <c r="B973" s="17"/>
      <c r="C973" s="17"/>
      <c r="D973" s="17"/>
      <c r="E973" s="17"/>
      <c r="F973" s="17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2.75" customHeight="1">
      <c r="A974" s="18"/>
      <c r="B974" s="17"/>
      <c r="C974" s="17"/>
      <c r="D974" s="17"/>
      <c r="E974" s="17"/>
      <c r="F974" s="17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2.75" customHeight="1">
      <c r="A975" s="18"/>
      <c r="B975" s="17"/>
      <c r="C975" s="17"/>
      <c r="D975" s="17"/>
      <c r="E975" s="17"/>
      <c r="F975" s="17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2.75" customHeight="1">
      <c r="A976" s="18"/>
      <c r="B976" s="17"/>
      <c r="C976" s="17"/>
      <c r="D976" s="17"/>
      <c r="E976" s="17"/>
      <c r="F976" s="17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2.75" customHeight="1">
      <c r="A977" s="18"/>
      <c r="B977" s="17"/>
      <c r="C977" s="17"/>
      <c r="D977" s="17"/>
      <c r="E977" s="17"/>
      <c r="F977" s="17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2.75" customHeight="1">
      <c r="A978" s="18"/>
      <c r="B978" s="17"/>
      <c r="C978" s="17"/>
      <c r="D978" s="17"/>
      <c r="E978" s="17"/>
      <c r="F978" s="17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2.75" customHeight="1">
      <c r="A979" s="18"/>
      <c r="B979" s="17"/>
      <c r="C979" s="17"/>
      <c r="D979" s="17"/>
      <c r="E979" s="17"/>
      <c r="F979" s="17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2.75" customHeight="1">
      <c r="A980" s="18"/>
      <c r="B980" s="17"/>
      <c r="C980" s="17"/>
      <c r="D980" s="17"/>
      <c r="E980" s="17"/>
      <c r="F980" s="17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2.75" customHeight="1">
      <c r="A981" s="18"/>
      <c r="B981" s="17"/>
      <c r="C981" s="17"/>
      <c r="D981" s="17"/>
      <c r="E981" s="17"/>
      <c r="F981" s="17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2.75" customHeight="1">
      <c r="A982" s="18"/>
      <c r="B982" s="17"/>
      <c r="C982" s="17"/>
      <c r="D982" s="17"/>
      <c r="E982" s="17"/>
      <c r="F982" s="17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2.75" customHeight="1">
      <c r="A983" s="18"/>
      <c r="B983" s="17"/>
      <c r="C983" s="17"/>
      <c r="D983" s="17"/>
      <c r="E983" s="17"/>
      <c r="F983" s="17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2.75" customHeight="1">
      <c r="A984" s="18"/>
      <c r="B984" s="17"/>
      <c r="C984" s="17"/>
      <c r="D984" s="17"/>
      <c r="E984" s="17"/>
      <c r="F984" s="17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2.75" customHeight="1">
      <c r="A985" s="18"/>
      <c r="B985" s="17"/>
      <c r="C985" s="17"/>
      <c r="D985" s="17"/>
      <c r="E985" s="17"/>
      <c r="F985" s="17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2.75" customHeight="1">
      <c r="A986" s="18"/>
      <c r="B986" s="17"/>
      <c r="C986" s="17"/>
      <c r="D986" s="17"/>
      <c r="E986" s="17"/>
      <c r="F986" s="17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2.75" customHeight="1">
      <c r="A987" s="18"/>
      <c r="B987" s="17"/>
      <c r="C987" s="17"/>
      <c r="D987" s="17"/>
      <c r="E987" s="17"/>
      <c r="F987" s="17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2.75" customHeight="1">
      <c r="A988" s="18"/>
      <c r="B988" s="17"/>
      <c r="C988" s="17"/>
      <c r="D988" s="17"/>
      <c r="E988" s="17"/>
      <c r="F988" s="17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2.75" customHeight="1">
      <c r="A989" s="18"/>
      <c r="B989" s="17"/>
      <c r="C989" s="17"/>
      <c r="D989" s="17"/>
      <c r="E989" s="17"/>
      <c r="F989" s="17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2.75" customHeight="1">
      <c r="A990" s="18"/>
      <c r="B990" s="17"/>
      <c r="C990" s="17"/>
      <c r="D990" s="17"/>
      <c r="E990" s="17"/>
      <c r="F990" s="17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2.75" customHeight="1">
      <c r="A991" s="18"/>
      <c r="B991" s="17"/>
      <c r="C991" s="17"/>
      <c r="D991" s="17"/>
      <c r="E991" s="17"/>
      <c r="F991" s="17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2.75" customHeight="1">
      <c r="A992" s="18"/>
      <c r="B992" s="17"/>
      <c r="C992" s="17"/>
      <c r="D992" s="17"/>
      <c r="E992" s="17"/>
      <c r="F992" s="17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2.75" customHeight="1">
      <c r="A993" s="18"/>
      <c r="B993" s="17"/>
      <c r="C993" s="17"/>
      <c r="D993" s="17"/>
      <c r="E993" s="17"/>
      <c r="F993" s="17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2.75" customHeight="1">
      <c r="A994" s="18"/>
      <c r="B994" s="17"/>
      <c r="C994" s="17"/>
      <c r="D994" s="17"/>
      <c r="E994" s="17"/>
      <c r="F994" s="17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2.75" customHeight="1">
      <c r="A995" s="18"/>
      <c r="B995" s="17"/>
      <c r="C995" s="17"/>
      <c r="D995" s="17"/>
      <c r="E995" s="17"/>
      <c r="F995" s="17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2.75" customHeight="1">
      <c r="A996" s="18"/>
      <c r="B996" s="17"/>
      <c r="C996" s="17"/>
      <c r="D996" s="17"/>
      <c r="E996" s="17"/>
      <c r="F996" s="17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2.75" customHeight="1">
      <c r="A997" s="18"/>
      <c r="B997" s="17"/>
      <c r="C997" s="17"/>
      <c r="D997" s="17"/>
      <c r="E997" s="17"/>
      <c r="F997" s="17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2.75" customHeight="1">
      <c r="A998" s="18"/>
      <c r="B998" s="17"/>
      <c r="C998" s="17"/>
      <c r="D998" s="17"/>
      <c r="E998" s="17"/>
      <c r="F998" s="17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2.75" customHeight="1">
      <c r="A999" s="18"/>
      <c r="B999" s="17"/>
      <c r="C999" s="17"/>
      <c r="D999" s="17"/>
      <c r="E999" s="17"/>
      <c r="F999" s="17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2.75" customHeight="1">
      <c r="A1000" s="18"/>
      <c r="B1000" s="17"/>
      <c r="C1000" s="17"/>
      <c r="D1000" s="17"/>
      <c r="E1000" s="17"/>
      <c r="F1000" s="17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" footer="0"/>
  <pageSetup fitToHeight="0" orientation="landscape" r:id="rId1"/>
  <ignoredErrors>
    <ignoredError sqref="B19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3"/>
  <sheetViews>
    <sheetView showGridLines="0" zoomScaleNormal="100" workbookViewId="0">
      <selection activeCell="J1" sqref="J1"/>
    </sheetView>
  </sheetViews>
  <sheetFormatPr baseColWidth="10" defaultColWidth="14.42578125" defaultRowHeight="15" customHeight="1"/>
  <cols>
    <col min="1" max="4" width="14.85546875" customWidth="1"/>
    <col min="5" max="5" width="13" customWidth="1"/>
    <col min="6" max="8" width="8.85546875" customWidth="1"/>
    <col min="9" max="11" width="6.42578125" customWidth="1"/>
    <col min="12" max="24" width="33.140625" customWidth="1"/>
  </cols>
  <sheetData>
    <row r="1" spans="1:26" ht="18.75">
      <c r="A1" s="16" t="s">
        <v>439</v>
      </c>
      <c r="B1" s="17"/>
      <c r="C1" s="17"/>
      <c r="D1" s="17"/>
      <c r="E1" s="17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3"/>
      <c r="Z1" s="3"/>
    </row>
    <row r="2" spans="1:26" ht="12.75" customHeight="1">
      <c r="A2" s="18"/>
      <c r="B2" s="17"/>
      <c r="C2" s="17"/>
      <c r="D2" s="17"/>
      <c r="E2" s="17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3"/>
      <c r="Z2" s="3"/>
    </row>
    <row r="3" spans="1:26" ht="12.75" customHeight="1">
      <c r="A3" s="19" t="s">
        <v>440</v>
      </c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3"/>
      <c r="Z3" s="3"/>
    </row>
    <row r="4" spans="1:26" ht="12.75" customHeight="1">
      <c r="A4" s="19" t="s">
        <v>441</v>
      </c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3"/>
      <c r="Z4" s="3"/>
    </row>
    <row r="5" spans="1:26" ht="12.75" customHeight="1">
      <c r="A5" s="20" t="s">
        <v>66</v>
      </c>
      <c r="B5" s="20" t="s">
        <v>67</v>
      </c>
      <c r="C5" s="20" t="s">
        <v>68</v>
      </c>
      <c r="D5" s="20" t="s">
        <v>69</v>
      </c>
      <c r="E5" s="17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3"/>
      <c r="Z5" s="3"/>
    </row>
    <row r="6" spans="1:26" ht="12.75" customHeight="1">
      <c r="A6" s="21">
        <v>2020</v>
      </c>
      <c r="B6" s="76">
        <v>354.99613357545911</v>
      </c>
      <c r="C6" s="76">
        <v>547.28725840491347</v>
      </c>
      <c r="D6" s="76">
        <v>410.27497410561904</v>
      </c>
      <c r="E6" s="176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3"/>
      <c r="Z6" s="3"/>
    </row>
    <row r="7" spans="1:26" ht="12.75" customHeight="1">
      <c r="A7" s="21">
        <v>2021</v>
      </c>
      <c r="B7" s="77">
        <v>469.77903563692274</v>
      </c>
      <c r="C7" s="77">
        <v>725.16475897806026</v>
      </c>
      <c r="D7" s="78">
        <v>540.30086390051372</v>
      </c>
      <c r="E7" s="17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3"/>
      <c r="Z7" s="3"/>
    </row>
    <row r="8" spans="1:26" ht="12.75" customHeight="1">
      <c r="A8" s="21">
        <v>2022</v>
      </c>
      <c r="B8" s="77">
        <v>453.37706265810363</v>
      </c>
      <c r="C8" s="77">
        <v>627.28212849941553</v>
      </c>
      <c r="D8" s="78">
        <v>499.3611905966211</v>
      </c>
      <c r="E8" s="17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3"/>
      <c r="Z8" s="3"/>
    </row>
    <row r="9" spans="1:26" ht="12.75" customHeight="1">
      <c r="A9" s="21">
        <v>2023</v>
      </c>
      <c r="B9" s="77">
        <v>441.38886491486051</v>
      </c>
      <c r="C9" s="77">
        <v>549.17938966661666</v>
      </c>
      <c r="D9" s="78">
        <v>467.41320049718541</v>
      </c>
      <c r="E9" s="79"/>
      <c r="F9" s="59"/>
      <c r="G9" s="59"/>
      <c r="H9" s="59"/>
      <c r="I9" s="18"/>
      <c r="J9" s="59"/>
      <c r="K9" s="59"/>
      <c r="L9" s="59"/>
      <c r="M9" s="59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3"/>
      <c r="Z9" s="3"/>
    </row>
    <row r="10" spans="1:26" ht="12.75" customHeight="1">
      <c r="A10" s="25">
        <v>2024</v>
      </c>
      <c r="B10" s="80">
        <v>468.10611876011023</v>
      </c>
      <c r="C10" s="80">
        <v>577.60109117069476</v>
      </c>
      <c r="D10" s="81">
        <v>492.98192307049464</v>
      </c>
      <c r="E10" s="152"/>
      <c r="F10" s="59"/>
      <c r="G10" s="59"/>
      <c r="H10" s="59"/>
      <c r="I10" s="18"/>
      <c r="J10" s="59"/>
      <c r="K10" s="59"/>
      <c r="L10" s="59"/>
      <c r="M10" s="59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3"/>
      <c r="Z10" s="3"/>
    </row>
    <row r="11" spans="1:26" ht="12.75" customHeight="1">
      <c r="A11" s="18"/>
      <c r="B11" s="17"/>
      <c r="C11" s="17"/>
      <c r="D11" s="17"/>
      <c r="E11" s="17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3"/>
      <c r="Z11" s="3"/>
    </row>
    <row r="12" spans="1:26" ht="12.75" customHeight="1">
      <c r="A12" s="18"/>
      <c r="B12" s="82"/>
      <c r="C12" s="82"/>
      <c r="D12" s="82"/>
      <c r="E12" s="17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3"/>
      <c r="Z12" s="3"/>
    </row>
    <row r="13" spans="1:26" ht="12.75" customHeight="1">
      <c r="A13" s="19" t="s">
        <v>442</v>
      </c>
      <c r="B13" s="17"/>
      <c r="C13" s="17"/>
      <c r="D13" s="17"/>
      <c r="E13" s="17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3"/>
      <c r="Z13" s="3"/>
    </row>
    <row r="14" spans="1:26" ht="12.75" customHeight="1">
      <c r="A14" s="19" t="s">
        <v>443</v>
      </c>
      <c r="B14" s="17"/>
      <c r="C14" s="17"/>
      <c r="D14" s="17"/>
      <c r="E14" s="17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3"/>
      <c r="Z14" s="3"/>
    </row>
    <row r="15" spans="1:26" ht="12.75" customHeight="1">
      <c r="A15" s="20" t="s">
        <v>66</v>
      </c>
      <c r="B15" s="20" t="s">
        <v>67</v>
      </c>
      <c r="C15" s="20" t="s">
        <v>68</v>
      </c>
      <c r="D15" s="20" t="s">
        <v>69</v>
      </c>
      <c r="E15" s="17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3"/>
      <c r="Z15" s="3"/>
    </row>
    <row r="16" spans="1:26" ht="12.75" customHeight="1">
      <c r="A16" s="21">
        <v>2020</v>
      </c>
      <c r="B16" s="76">
        <v>13.216694805032095</v>
      </c>
      <c r="C16" s="76">
        <v>8.3296364370348979</v>
      </c>
      <c r="D16" s="76">
        <v>11.811788986182155</v>
      </c>
      <c r="E16" s="176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3"/>
      <c r="Z16" s="3"/>
    </row>
    <row r="17" spans="1:26" ht="12.75" customHeight="1">
      <c r="A17" s="21">
        <v>2021</v>
      </c>
      <c r="B17" s="77">
        <v>17.717373212345795</v>
      </c>
      <c r="C17" s="77">
        <v>11.102838733078014</v>
      </c>
      <c r="D17" s="78">
        <v>15.890845642645171</v>
      </c>
      <c r="E17" s="17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3"/>
      <c r="Z17" s="3"/>
    </row>
    <row r="18" spans="1:26" ht="12.75" customHeight="1">
      <c r="A18" s="21">
        <v>2022</v>
      </c>
      <c r="B18" s="77">
        <v>17.020812206612913</v>
      </c>
      <c r="C18" s="77">
        <v>9.3036973034945269</v>
      </c>
      <c r="D18" s="78">
        <v>14.980246008587093</v>
      </c>
      <c r="E18" s="17"/>
      <c r="F18" s="17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3"/>
      <c r="Z18" s="3"/>
    </row>
    <row r="19" spans="1:26" ht="12.75" customHeight="1">
      <c r="A19" s="21">
        <v>2023</v>
      </c>
      <c r="B19" s="77">
        <v>15.162924621836989</v>
      </c>
      <c r="C19" s="77">
        <v>7.8613881206617924</v>
      </c>
      <c r="D19" s="78">
        <v>13.400082882168386</v>
      </c>
      <c r="E19" s="17"/>
      <c r="F19" s="59"/>
      <c r="G19" s="59"/>
      <c r="H19" s="59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3"/>
      <c r="Z19" s="3"/>
    </row>
    <row r="20" spans="1:26" ht="12.75" customHeight="1">
      <c r="A20" s="25">
        <v>2024</v>
      </c>
      <c r="B20" s="80">
        <v>15.758409283457624</v>
      </c>
      <c r="C20" s="80">
        <v>8.1953476788490001</v>
      </c>
      <c r="D20" s="81">
        <v>14.040182077936732</v>
      </c>
      <c r="E20" s="17"/>
      <c r="F20" s="59"/>
      <c r="G20" s="59"/>
      <c r="H20" s="59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3"/>
      <c r="Z20" s="3"/>
    </row>
    <row r="21" spans="1:26" ht="12.75" customHeight="1">
      <c r="A21" s="18"/>
      <c r="B21" s="17"/>
      <c r="C21" s="17"/>
      <c r="D21" s="17"/>
      <c r="E21" s="17"/>
      <c r="F21" s="65"/>
      <c r="G21" s="65"/>
      <c r="H21" s="65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3"/>
      <c r="Z21" s="3"/>
    </row>
    <row r="22" spans="1:26" ht="12.75" customHeight="1">
      <c r="A22" s="18"/>
      <c r="B22" s="17"/>
      <c r="C22" s="17"/>
      <c r="D22" s="17"/>
      <c r="E22" s="17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3"/>
      <c r="Z22" s="3"/>
    </row>
    <row r="23" spans="1:26" ht="12.75" customHeight="1">
      <c r="A23" s="104" t="s">
        <v>444</v>
      </c>
      <c r="B23" s="17"/>
      <c r="C23" s="17"/>
      <c r="D23" s="17"/>
      <c r="E23" s="17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3"/>
      <c r="Z23" s="3"/>
    </row>
    <row r="24" spans="1:26" ht="12.75" customHeight="1">
      <c r="A24" s="19" t="s">
        <v>445</v>
      </c>
      <c r="B24" s="17"/>
      <c r="C24" s="17"/>
      <c r="D24" s="17"/>
      <c r="E24" s="17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3"/>
      <c r="Z24" s="3"/>
    </row>
    <row r="25" spans="1:26" ht="12.75" customHeight="1">
      <c r="A25" s="20" t="s">
        <v>66</v>
      </c>
      <c r="B25" s="20" t="s">
        <v>67</v>
      </c>
      <c r="C25" s="20" t="s">
        <v>68</v>
      </c>
      <c r="D25" s="20" t="s">
        <v>69</v>
      </c>
      <c r="E25" s="17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3"/>
      <c r="Z25" s="3"/>
    </row>
    <row r="26" spans="1:26" ht="12.75" customHeight="1">
      <c r="A26" s="21">
        <v>2020</v>
      </c>
      <c r="B26" s="76">
        <f>'C8_GTO_SIL'!B17/'C3_LMA'!G6</f>
        <v>27.094856826185605</v>
      </c>
      <c r="C26" s="76">
        <f>'C8_GTO_SIL'!C17/'C3_LMA'!H6</f>
        <v>65.70361894446998</v>
      </c>
      <c r="D26" s="76">
        <f>'C8_GTO_SIL'!D17/'C3_LMA'!I6</f>
        <v>34.798571720361807</v>
      </c>
      <c r="E26" s="17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3"/>
      <c r="Z26" s="3"/>
    </row>
    <row r="27" spans="1:26" ht="12.75" customHeight="1">
      <c r="A27" s="21">
        <v>2021</v>
      </c>
      <c r="B27" s="77">
        <f>'C8_GTO_SIL'!B18/'C3_LMA'!G7</f>
        <v>26.691792825810666</v>
      </c>
      <c r="C27" s="77">
        <f>'C8_GTO_SIL'!C18/'C3_LMA'!H7</f>
        <v>65.313455091230026</v>
      </c>
      <c r="D27" s="78">
        <f>'C8_GTO_SIL'!D18/'C3_LMA'!I7</f>
        <v>34.040362600732173</v>
      </c>
      <c r="E27" s="17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3"/>
      <c r="Z27" s="3"/>
    </row>
    <row r="28" spans="1:26" ht="12.75" customHeight="1">
      <c r="A28" s="21">
        <v>2022</v>
      </c>
      <c r="B28" s="77">
        <f>'C8_GTO_SIL'!B19/'C3_LMA'!G8</f>
        <v>26.803752788783637</v>
      </c>
      <c r="C28" s="77">
        <f>'C8_GTO_SIL'!C19/'C3_LMA'!H8</f>
        <v>67.422886626352778</v>
      </c>
      <c r="D28" s="78">
        <f>'C8_GTO_SIL'!D19/'C3_LMA'!I8</f>
        <v>33.363381414599189</v>
      </c>
      <c r="E28" s="17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3"/>
      <c r="Z28" s="3"/>
    </row>
    <row r="29" spans="1:26" ht="12.75" customHeight="1">
      <c r="A29" s="21">
        <v>2023</v>
      </c>
      <c r="B29" s="77">
        <f>'C8_GTO_SIL'!B20/'C3_LMA'!G9</f>
        <v>29.27795168761908</v>
      </c>
      <c r="C29" s="77">
        <f>'C8_GTO_SIL'!C20/'C3_LMA'!H9</f>
        <v>69.857814070167706</v>
      </c>
      <c r="D29" s="78">
        <f>'C8_GTO_SIL'!D20/'C3_LMA'!I9</f>
        <v>34.930381077209134</v>
      </c>
      <c r="E29" s="17"/>
      <c r="F29" s="59"/>
      <c r="G29" s="59"/>
      <c r="H29" s="59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3"/>
      <c r="Z29" s="3"/>
    </row>
    <row r="30" spans="1:26" ht="12.75" customHeight="1">
      <c r="A30" s="25">
        <v>2024</v>
      </c>
      <c r="B30" s="80">
        <f>'C8_GTO_SIL'!B21/'C3_LMA'!G10</f>
        <v>29.855622136880619</v>
      </c>
      <c r="C30" s="80">
        <f>'C8_GTO_SIL'!C21/'C3_LMA'!H10</f>
        <v>70.479144241970261</v>
      </c>
      <c r="D30" s="81">
        <f>'C8_GTO_SIL'!D21/'C3_LMA'!I10</f>
        <v>35.163713431304352</v>
      </c>
      <c r="E30" s="151"/>
      <c r="F30" s="151"/>
      <c r="G30" s="59"/>
      <c r="H30" s="59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3"/>
      <c r="Z30" s="3"/>
    </row>
    <row r="31" spans="1:26" ht="12.75" customHeight="1">
      <c r="A31" s="18"/>
      <c r="B31" s="17"/>
      <c r="C31" s="17"/>
      <c r="D31" s="83"/>
      <c r="E31" s="17"/>
      <c r="F31" s="65"/>
      <c r="G31" s="65"/>
      <c r="H31" s="65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3"/>
      <c r="Z31" s="3"/>
    </row>
    <row r="32" spans="1:26" ht="12.75" customHeight="1">
      <c r="A32" s="18"/>
      <c r="B32" s="47"/>
      <c r="C32" s="17"/>
      <c r="D32" s="17"/>
      <c r="E32" s="17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3"/>
      <c r="Z32" s="3"/>
    </row>
    <row r="33" spans="1:26" ht="12.75" customHeight="1">
      <c r="A33" s="104" t="s">
        <v>446</v>
      </c>
      <c r="B33" s="17"/>
      <c r="C33" s="17"/>
      <c r="D33" s="17"/>
      <c r="E33" s="17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3"/>
      <c r="Z33" s="3"/>
    </row>
    <row r="34" spans="1:26" ht="12.75" customHeight="1">
      <c r="A34" s="19" t="s">
        <v>447</v>
      </c>
      <c r="B34" s="17"/>
      <c r="C34" s="17"/>
      <c r="D34" s="17"/>
      <c r="E34" s="17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3"/>
      <c r="Z34" s="3"/>
    </row>
    <row r="35" spans="1:26" ht="12.75" customHeight="1">
      <c r="A35" s="20" t="s">
        <v>66</v>
      </c>
      <c r="B35" s="20" t="s">
        <v>67</v>
      </c>
      <c r="C35" s="20" t="s">
        <v>68</v>
      </c>
      <c r="D35" s="20" t="s">
        <v>69</v>
      </c>
      <c r="E35" s="17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3"/>
      <c r="Z35" s="3"/>
    </row>
    <row r="36" spans="1:26" ht="12.75" customHeight="1">
      <c r="A36" s="21">
        <v>2020</v>
      </c>
      <c r="B36" s="76">
        <v>393.91190553428271</v>
      </c>
      <c r="C36" s="76">
        <v>776.90131913807261</v>
      </c>
      <c r="D36" s="76">
        <v>485.73718484058617</v>
      </c>
      <c r="E36" s="176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3"/>
      <c r="Z36" s="3"/>
    </row>
    <row r="37" spans="1:26" ht="12.75" customHeight="1">
      <c r="A37" s="21">
        <v>2021</v>
      </c>
      <c r="B37" s="77">
        <v>364.62652977622196</v>
      </c>
      <c r="C37" s="77">
        <v>774.22445946883727</v>
      </c>
      <c r="D37" s="78">
        <v>453.55703219233942</v>
      </c>
      <c r="E37" s="17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3"/>
      <c r="Z37" s="3"/>
    </row>
    <row r="38" spans="1:26" ht="12.75" customHeight="1">
      <c r="A38" s="21">
        <v>2022</v>
      </c>
      <c r="B38" s="77">
        <v>345.1942708444621</v>
      </c>
      <c r="C38" s="77">
        <v>573.23442254437259</v>
      </c>
      <c r="D38" s="78">
        <v>397.75181709757521</v>
      </c>
      <c r="E38" s="17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3"/>
      <c r="Z38" s="3"/>
    </row>
    <row r="39" spans="1:26" ht="12.75" customHeight="1">
      <c r="A39" s="21">
        <v>2023</v>
      </c>
      <c r="B39" s="77">
        <v>401.35348444513164</v>
      </c>
      <c r="C39" s="77">
        <v>618.95705634369597</v>
      </c>
      <c r="D39" s="78">
        <v>445.81366235071806</v>
      </c>
      <c r="E39" s="17"/>
      <c r="F39" s="59"/>
      <c r="G39" s="59"/>
      <c r="H39" s="59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3"/>
      <c r="Z39" s="3"/>
    </row>
    <row r="40" spans="1:26" ht="12.75" customHeight="1">
      <c r="A40" s="25">
        <v>2024</v>
      </c>
      <c r="B40" s="80">
        <v>417.18293780005325</v>
      </c>
      <c r="C40" s="80">
        <v>648.32913786402924</v>
      </c>
      <c r="D40" s="81">
        <v>460.92524390926854</v>
      </c>
      <c r="E40" s="150"/>
      <c r="F40" s="150"/>
      <c r="G40" s="150"/>
      <c r="H40" s="59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3"/>
      <c r="Z40" s="3"/>
    </row>
    <row r="41" spans="1:26" ht="12.75" customHeight="1">
      <c r="A41" s="18"/>
      <c r="B41" s="83"/>
      <c r="C41" s="17"/>
      <c r="D41" s="17"/>
      <c r="E41" s="152"/>
      <c r="F41" s="154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3"/>
      <c r="Z41" s="3"/>
    </row>
    <row r="42" spans="1:26" ht="12.75" customHeight="1">
      <c r="A42" s="18"/>
      <c r="B42" s="84"/>
      <c r="C42" s="17"/>
      <c r="D42" s="17"/>
      <c r="E42" s="17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3"/>
      <c r="Z42" s="3"/>
    </row>
    <row r="43" spans="1:26" ht="12.75" customHeight="1">
      <c r="A43" s="104" t="s">
        <v>448</v>
      </c>
      <c r="B43" s="17"/>
      <c r="C43" s="17"/>
      <c r="D43" s="17"/>
      <c r="E43" s="17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3"/>
      <c r="Z43" s="3"/>
    </row>
    <row r="44" spans="1:26" ht="12.75" customHeight="1">
      <c r="A44" s="19" t="s">
        <v>449</v>
      </c>
      <c r="B44" s="17"/>
      <c r="C44" s="17"/>
      <c r="D44" s="17"/>
      <c r="E44" s="17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3"/>
      <c r="Z44" s="3"/>
    </row>
    <row r="45" spans="1:26" ht="12.75" customHeight="1">
      <c r="A45" s="20" t="s">
        <v>66</v>
      </c>
      <c r="B45" s="20" t="s">
        <v>67</v>
      </c>
      <c r="C45" s="20" t="s">
        <v>68</v>
      </c>
      <c r="D45" s="20" t="s">
        <v>69</v>
      </c>
      <c r="E45" s="17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3"/>
      <c r="Z45" s="3"/>
    </row>
    <row r="46" spans="1:26" ht="12.75" customHeight="1">
      <c r="A46" s="21">
        <v>2020</v>
      </c>
      <c r="B46" s="76">
        <v>14.66554968663792</v>
      </c>
      <c r="C46" s="76">
        <v>11.824330708399456</v>
      </c>
      <c r="D46" s="76">
        <v>13.984340971775064</v>
      </c>
      <c r="E46" s="176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3"/>
      <c r="Z46" s="3"/>
    </row>
    <row r="47" spans="1:26" ht="12.75" customHeight="1">
      <c r="A47" s="21">
        <v>2021</v>
      </c>
      <c r="B47" s="77">
        <v>13.751623254982249</v>
      </c>
      <c r="C47" s="77">
        <v>11.853981057768239</v>
      </c>
      <c r="D47" s="78">
        <v>13.339613667602467</v>
      </c>
      <c r="E47" s="17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3"/>
      <c r="Z47" s="3"/>
    </row>
    <row r="48" spans="1:26" ht="12.75" customHeight="1">
      <c r="A48" s="21">
        <v>2022</v>
      </c>
      <c r="B48" s="77">
        <v>12.959382692178741</v>
      </c>
      <c r="C48" s="77">
        <v>8.5020747586965424</v>
      </c>
      <c r="D48" s="78">
        <v>11.932084796908788</v>
      </c>
      <c r="E48" s="17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3"/>
      <c r="Z48" s="3"/>
    </row>
    <row r="49" spans="1:26" ht="12.75" customHeight="1">
      <c r="A49" s="21">
        <v>2023</v>
      </c>
      <c r="B49" s="77">
        <v>13.787598906753175</v>
      </c>
      <c r="C49" s="77">
        <v>8.8602408274898679</v>
      </c>
      <c r="D49" s="78">
        <v>12.780854325783269</v>
      </c>
      <c r="E49" s="17"/>
      <c r="F49" s="65"/>
      <c r="G49" s="65"/>
      <c r="H49" s="65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3"/>
      <c r="Z49" s="3"/>
    </row>
    <row r="50" spans="1:26" ht="12.75" customHeight="1">
      <c r="A50" s="25">
        <v>2024</v>
      </c>
      <c r="B50" s="80">
        <v>14.044122083560126</v>
      </c>
      <c r="C50" s="80">
        <v>9.1988792548072666</v>
      </c>
      <c r="D50" s="81">
        <v>13.127204154863366</v>
      </c>
      <c r="E50" s="17"/>
      <c r="F50" s="65"/>
      <c r="G50" s="65"/>
      <c r="H50" s="65"/>
      <c r="I50" s="65"/>
      <c r="J50" s="65"/>
      <c r="K50" s="65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3"/>
      <c r="Z50" s="3"/>
    </row>
    <row r="51" spans="1:26" ht="12.75" customHeight="1">
      <c r="A51" s="18"/>
      <c r="B51" s="85"/>
      <c r="C51" s="17"/>
      <c r="D51" s="17"/>
      <c r="E51" s="17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3"/>
      <c r="Z51" s="3"/>
    </row>
    <row r="52" spans="1:26" ht="12.75" customHeight="1">
      <c r="A52" s="18"/>
      <c r="B52" s="17"/>
      <c r="C52" s="17"/>
      <c r="D52" s="17"/>
      <c r="E52" s="17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3"/>
      <c r="Z52" s="3"/>
    </row>
    <row r="53" spans="1:26" ht="12.75" customHeight="1">
      <c r="A53" s="19" t="s">
        <v>450</v>
      </c>
      <c r="B53" s="17"/>
      <c r="C53" s="17"/>
      <c r="D53" s="17"/>
      <c r="E53" s="17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3"/>
      <c r="Z53" s="3"/>
    </row>
    <row r="54" spans="1:26" ht="12.75" customHeight="1">
      <c r="A54" s="19" t="s">
        <v>451</v>
      </c>
      <c r="B54" s="17"/>
      <c r="C54" s="17"/>
      <c r="D54" s="17"/>
      <c r="E54" s="17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3"/>
      <c r="Z54" s="3"/>
    </row>
    <row r="55" spans="1:26" ht="12.75" customHeight="1">
      <c r="A55" s="20" t="s">
        <v>66</v>
      </c>
      <c r="B55" s="20" t="s">
        <v>67</v>
      </c>
      <c r="C55" s="20" t="s">
        <v>68</v>
      </c>
      <c r="D55" s="20" t="s">
        <v>69</v>
      </c>
      <c r="E55" s="17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3"/>
      <c r="Z55" s="3"/>
    </row>
    <row r="56" spans="1:26" ht="12.75" customHeight="1">
      <c r="A56" s="21">
        <v>2020</v>
      </c>
      <c r="B56" s="86">
        <v>3.6013620787945157E-2</v>
      </c>
      <c r="C56" s="86">
        <v>2.5213577989760018E-2</v>
      </c>
      <c r="D56" s="87">
        <v>3.0932635707547451E-2</v>
      </c>
      <c r="E56" s="176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3"/>
      <c r="Z56" s="3"/>
    </row>
    <row r="57" spans="1:26" ht="12.75" customHeight="1">
      <c r="A57" s="21">
        <v>2021</v>
      </c>
      <c r="B57" s="86">
        <v>4.7655018281179309E-2</v>
      </c>
      <c r="C57" s="86">
        <v>3.3305498150926885E-2</v>
      </c>
      <c r="D57" s="87">
        <v>4.1093262765846399E-2</v>
      </c>
      <c r="E57" s="17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3"/>
      <c r="Z57" s="3"/>
    </row>
    <row r="58" spans="1:26" ht="12.75" customHeight="1">
      <c r="A58" s="21">
        <v>2022</v>
      </c>
      <c r="B58" s="86">
        <v>4.5678093213222713E-2</v>
      </c>
      <c r="C58" s="86">
        <v>2.8893286876534838E-2</v>
      </c>
      <c r="D58" s="87">
        <v>3.8289768488520629E-2</v>
      </c>
      <c r="E58" s="17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3"/>
      <c r="Z58" s="3"/>
    </row>
    <row r="59" spans="1:26" ht="12.75" customHeight="1">
      <c r="A59" s="21">
        <v>2023</v>
      </c>
      <c r="B59" s="86">
        <v>4.0217794074313605E-2</v>
      </c>
      <c r="C59" s="86">
        <v>2.2746393712100636E-2</v>
      </c>
      <c r="D59" s="87">
        <v>3.3022651199525188E-2</v>
      </c>
      <c r="E59" s="17"/>
      <c r="F59" s="59"/>
      <c r="G59" s="59"/>
      <c r="H59" s="59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3"/>
      <c r="Z59" s="3"/>
    </row>
    <row r="60" spans="1:26" ht="12.75" customHeight="1">
      <c r="A60" s="25">
        <v>2024</v>
      </c>
      <c r="B60" s="88">
        <v>4.0927673282992474E-2</v>
      </c>
      <c r="C60" s="88">
        <v>2.2695112790429101E-2</v>
      </c>
      <c r="D60" s="89">
        <v>3.3717432363156462E-2</v>
      </c>
      <c r="E60" s="17"/>
      <c r="F60" s="59"/>
      <c r="G60" s="59"/>
      <c r="H60" s="59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3"/>
      <c r="Z60" s="3"/>
    </row>
    <row r="61" spans="1:26" ht="12.75" customHeight="1">
      <c r="A61" s="18"/>
      <c r="B61" s="90"/>
      <c r="C61" s="17"/>
      <c r="D61" s="17"/>
      <c r="E61" s="17"/>
      <c r="F61" s="18"/>
      <c r="G61" s="59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3"/>
      <c r="Z61" s="3"/>
    </row>
    <row r="62" spans="1:26" ht="12.75" customHeight="1">
      <c r="A62" s="18"/>
      <c r="B62" s="17"/>
      <c r="C62" s="17"/>
      <c r="D62" s="17"/>
      <c r="E62" s="17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3"/>
      <c r="Z62" s="3"/>
    </row>
    <row r="63" spans="1:26" ht="12.75" customHeight="1">
      <c r="A63" s="19" t="s">
        <v>452</v>
      </c>
      <c r="B63" s="17"/>
      <c r="C63" s="17"/>
      <c r="D63" s="17"/>
      <c r="E63" s="17"/>
      <c r="F63" s="65"/>
      <c r="G63" s="65"/>
      <c r="H63" s="65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3"/>
      <c r="Z63" s="3"/>
    </row>
    <row r="64" spans="1:26" ht="12.75" customHeight="1">
      <c r="A64" s="103" t="s">
        <v>551</v>
      </c>
      <c r="B64" s="17"/>
      <c r="C64" s="17"/>
      <c r="D64" s="17"/>
      <c r="E64" s="17"/>
      <c r="F64" s="91"/>
      <c r="G64" s="91"/>
      <c r="H64" s="91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3"/>
      <c r="Z64" s="3"/>
    </row>
    <row r="65" spans="1:26" ht="12.75" customHeight="1">
      <c r="A65" s="92" t="s">
        <v>453</v>
      </c>
      <c r="B65" s="20" t="s">
        <v>67</v>
      </c>
      <c r="C65" s="20" t="s">
        <v>68</v>
      </c>
      <c r="D65" s="17"/>
      <c r="E65" s="17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3"/>
      <c r="Z65" s="3"/>
    </row>
    <row r="66" spans="1:26" ht="12.75" customHeight="1">
      <c r="A66" s="21">
        <v>2022</v>
      </c>
      <c r="B66" s="77">
        <f>'C3_LMA'!B8/'C13_TRAB'!B12</f>
        <v>2.8727888522849847</v>
      </c>
      <c r="C66" s="77">
        <f>'C3_LMA'!C8/'C13_TRAB'!C12</f>
        <v>2.4610576235099964</v>
      </c>
      <c r="D66" s="17"/>
      <c r="E66" s="17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3"/>
      <c r="Z66" s="3"/>
    </row>
    <row r="67" spans="1:26" ht="12.75" customHeight="1">
      <c r="A67" s="21">
        <v>2023</v>
      </c>
      <c r="B67" s="77">
        <f>'C3_LMA'!B9/'C13_TRAB'!B13</f>
        <v>2.9778747246266195</v>
      </c>
      <c r="C67" s="77">
        <f>'C3_LMA'!C9/'C13_TRAB'!C13</f>
        <v>2.4860476567764294</v>
      </c>
      <c r="D67" s="17"/>
      <c r="E67" s="17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3"/>
      <c r="Z67" s="3"/>
    </row>
    <row r="68" spans="1:26" ht="12.75" customHeight="1">
      <c r="A68" s="25">
        <v>2024</v>
      </c>
      <c r="B68" s="80">
        <f>'C3_LMA'!B10/'C13_TRAB'!B14</f>
        <v>3.0474440167891648</v>
      </c>
      <c r="C68" s="80">
        <f>'C3_LMA'!C10/'C13_TRAB'!C14</f>
        <v>2.5645174248651186</v>
      </c>
      <c r="D68" s="17"/>
      <c r="E68" s="17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3"/>
      <c r="Z68" s="3"/>
    </row>
    <row r="69" spans="1:26" ht="12.75" customHeight="1">
      <c r="A69" s="18"/>
      <c r="B69" s="17"/>
      <c r="C69" s="17"/>
      <c r="D69" s="17"/>
      <c r="E69" s="17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3"/>
      <c r="Z69" s="3"/>
    </row>
    <row r="70" spans="1:26" ht="12.75" customHeight="1">
      <c r="A70" s="18"/>
      <c r="B70" s="17"/>
      <c r="C70" s="17"/>
      <c r="D70" s="17"/>
      <c r="E70" s="17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3"/>
      <c r="Z70" s="3"/>
    </row>
    <row r="71" spans="1:26" ht="12.75" customHeight="1">
      <c r="A71" s="19" t="s">
        <v>454</v>
      </c>
      <c r="B71" s="17"/>
      <c r="C71" s="17"/>
      <c r="D71" s="17"/>
      <c r="E71" s="17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3"/>
      <c r="Z71" s="3"/>
    </row>
    <row r="72" spans="1:26" ht="12.75" customHeight="1">
      <c r="A72" s="103" t="s">
        <v>552</v>
      </c>
      <c r="B72" s="17"/>
      <c r="C72" s="17"/>
      <c r="D72" s="17"/>
      <c r="E72" s="17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3"/>
      <c r="Z72" s="3"/>
    </row>
    <row r="73" spans="1:26" ht="12.75" customHeight="1">
      <c r="A73" s="92" t="s">
        <v>453</v>
      </c>
      <c r="B73" s="20" t="s">
        <v>67</v>
      </c>
      <c r="C73" s="20" t="s">
        <v>68</v>
      </c>
      <c r="D73" s="17"/>
      <c r="E73" s="17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3"/>
      <c r="Z73" s="3"/>
    </row>
    <row r="74" spans="1:26" ht="12.75" customHeight="1">
      <c r="A74" s="21">
        <v>2022</v>
      </c>
      <c r="B74" s="77">
        <f>'C8_GTO_SIL'!B19/'C13_TRAB'!B12</f>
        <v>883.6266592557397</v>
      </c>
      <c r="C74" s="77">
        <f>'C8_GTO_SIL'!C19/'C13_TRAB'!C12</f>
        <v>1410.7629456611787</v>
      </c>
      <c r="D74" s="17"/>
      <c r="E74" s="17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3"/>
      <c r="Z74" s="3"/>
    </row>
    <row r="75" spans="1:26" ht="12.75" customHeight="1">
      <c r="A75" s="21">
        <v>2023</v>
      </c>
      <c r="B75" s="77">
        <f>'C8_GTO_SIL'!B20/'C13_TRAB'!B13</f>
        <v>1037.2519818070716</v>
      </c>
      <c r="C75" s="77">
        <f>'C8_GTO_SIL'!C20/'C13_TRAB'!C13</f>
        <v>1538.7567395684819</v>
      </c>
      <c r="D75" s="17"/>
      <c r="E75" s="17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3"/>
      <c r="Z75" s="3"/>
    </row>
    <row r="76" spans="1:26" ht="12.75" customHeight="1">
      <c r="A76" s="25">
        <v>2024</v>
      </c>
      <c r="B76" s="80">
        <f>'C8_GTO_SIL'!B21/'C13_TRAB'!B14</f>
        <v>1076.7357631794325</v>
      </c>
      <c r="C76" s="80">
        <f>'C8_GTO_SIL'!C21/'C13_TRAB'!C14</f>
        <v>1662.651371100083</v>
      </c>
      <c r="D76" s="17"/>
      <c r="E76" s="17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3"/>
      <c r="Z76" s="3"/>
    </row>
    <row r="77" spans="1:26" ht="12.75" customHeight="1">
      <c r="A77" s="18"/>
      <c r="B77" s="17"/>
      <c r="C77" s="17"/>
      <c r="D77" s="17"/>
      <c r="E77" s="17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3"/>
      <c r="Z77" s="3"/>
    </row>
    <row r="78" spans="1:26" ht="12.75" customHeight="1">
      <c r="A78" s="18"/>
      <c r="B78" s="17"/>
      <c r="C78" s="17"/>
      <c r="D78" s="17"/>
      <c r="E78" s="17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3"/>
      <c r="Z78" s="3"/>
    </row>
    <row r="79" spans="1:26" ht="12.75" customHeight="1">
      <c r="A79" s="19" t="s">
        <v>455</v>
      </c>
      <c r="B79" s="17"/>
      <c r="C79" s="17"/>
      <c r="D79" s="17"/>
      <c r="E79" s="17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3"/>
      <c r="Z79" s="3"/>
    </row>
    <row r="80" spans="1:26" ht="12.75" customHeight="1">
      <c r="A80" s="103" t="s">
        <v>553</v>
      </c>
      <c r="B80" s="17"/>
      <c r="C80" s="17"/>
      <c r="D80" s="17"/>
      <c r="E80" s="17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3"/>
      <c r="Z80" s="3"/>
    </row>
    <row r="81" spans="1:26" ht="12.75" customHeight="1">
      <c r="A81" s="92" t="s">
        <v>453</v>
      </c>
      <c r="B81" s="20" t="s">
        <v>67</v>
      </c>
      <c r="C81" s="20" t="s">
        <v>68</v>
      </c>
      <c r="D81" s="17"/>
      <c r="E81" s="17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3"/>
      <c r="Z81" s="3"/>
    </row>
    <row r="82" spans="1:26" ht="12.75" customHeight="1">
      <c r="A82" s="21">
        <v>2022</v>
      </c>
      <c r="B82" s="77">
        <f>'C3_LMA'!G8/'C13_TRAB'!B12</f>
        <v>32.966527717921061</v>
      </c>
      <c r="C82" s="77">
        <f>'C3_LMA'!H8/'C13_TRAB'!C12</f>
        <v>20.924095900542039</v>
      </c>
      <c r="D82" s="17"/>
      <c r="E82" s="17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3"/>
      <c r="Z82" s="3"/>
    </row>
    <row r="83" spans="1:26" ht="12.75" customHeight="1">
      <c r="A83" s="21">
        <v>2023</v>
      </c>
      <c r="B83" s="77">
        <f>'C3_LMA'!G9/'C13_TRAB'!B13</f>
        <v>35.427750987296683</v>
      </c>
      <c r="C83" s="77">
        <f>'C3_LMA'!H9/'C13_TRAB'!C13</f>
        <v>22.026980947656035</v>
      </c>
      <c r="D83" s="17"/>
      <c r="E83" s="17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3"/>
      <c r="Z83" s="3"/>
    </row>
    <row r="84" spans="1:26" ht="12.75" customHeight="1">
      <c r="A84" s="25">
        <v>2024</v>
      </c>
      <c r="B84" s="80">
        <f>'C3_LMA'!G10/'C13_TRAB'!B14</f>
        <v>36.064757191890571</v>
      </c>
      <c r="C84" s="80">
        <f>'C3_LMA'!H10/'C13_TRAB'!C14</f>
        <v>23.590686138183496</v>
      </c>
      <c r="D84" s="17"/>
      <c r="E84" s="17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3"/>
      <c r="Z84" s="3"/>
    </row>
    <row r="85" spans="1:26" ht="12.75" customHeight="1">
      <c r="A85" s="18"/>
      <c r="B85" s="17"/>
      <c r="C85" s="17"/>
      <c r="D85" s="17"/>
      <c r="E85" s="17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3"/>
      <c r="Z85" s="3"/>
    </row>
    <row r="86" spans="1:26" ht="12.75" customHeight="1">
      <c r="A86" s="18"/>
      <c r="B86" s="17"/>
      <c r="C86" s="17"/>
      <c r="D86" s="17"/>
      <c r="E86" s="17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3"/>
      <c r="Z86" s="3"/>
    </row>
    <row r="87" spans="1:26" ht="12.75" customHeight="1">
      <c r="A87" s="18"/>
      <c r="B87" s="17"/>
      <c r="C87" s="17"/>
      <c r="D87" s="17"/>
      <c r="E87" s="17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3"/>
      <c r="Z87" s="3"/>
    </row>
    <row r="88" spans="1:26" ht="12.75" customHeight="1">
      <c r="A88" s="18"/>
      <c r="B88" s="17"/>
      <c r="C88" s="17"/>
      <c r="D88" s="17"/>
      <c r="E88" s="17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3"/>
      <c r="Z88" s="3"/>
    </row>
    <row r="89" spans="1:26" ht="12.75" customHeight="1">
      <c r="A89" s="18"/>
      <c r="B89" s="17"/>
      <c r="C89" s="17"/>
      <c r="D89" s="17"/>
      <c r="E89" s="17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3"/>
      <c r="Z89" s="3"/>
    </row>
    <row r="90" spans="1:26" ht="12.75" customHeight="1">
      <c r="A90" s="18"/>
      <c r="B90" s="17"/>
      <c r="C90" s="17"/>
      <c r="D90" s="17"/>
      <c r="E90" s="17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3"/>
      <c r="Z90" s="3"/>
    </row>
    <row r="91" spans="1:26" ht="12.75" customHeight="1">
      <c r="A91" s="18"/>
      <c r="B91" s="17"/>
      <c r="C91" s="17"/>
      <c r="D91" s="17"/>
      <c r="E91" s="17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3"/>
      <c r="Z91" s="3"/>
    </row>
    <row r="92" spans="1:26" ht="12.75" customHeight="1">
      <c r="A92" s="18"/>
      <c r="B92" s="17"/>
      <c r="C92" s="17"/>
      <c r="D92" s="17"/>
      <c r="E92" s="17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3"/>
      <c r="Z92" s="3"/>
    </row>
    <row r="93" spans="1:26" ht="12.75" customHeight="1">
      <c r="A93" s="18"/>
      <c r="B93" s="17"/>
      <c r="C93" s="17"/>
      <c r="D93" s="17"/>
      <c r="E93" s="17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3"/>
      <c r="Z93" s="3"/>
    </row>
    <row r="94" spans="1:26" ht="12.75" customHeight="1">
      <c r="A94" s="18"/>
      <c r="B94" s="17"/>
      <c r="C94" s="17"/>
      <c r="D94" s="17"/>
      <c r="E94" s="17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3"/>
      <c r="Z94" s="3"/>
    </row>
    <row r="95" spans="1:26" ht="12.75" customHeight="1">
      <c r="A95" s="18"/>
      <c r="B95" s="17"/>
      <c r="C95" s="17"/>
      <c r="D95" s="17"/>
      <c r="E95" s="17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3"/>
      <c r="Z95" s="3"/>
    </row>
    <row r="96" spans="1:26" ht="12.75" customHeight="1">
      <c r="A96" s="18"/>
      <c r="B96" s="17"/>
      <c r="C96" s="17"/>
      <c r="D96" s="17"/>
      <c r="E96" s="17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3"/>
      <c r="Z96" s="3"/>
    </row>
    <row r="97" spans="1:26" ht="12.75" customHeight="1">
      <c r="A97" s="18"/>
      <c r="B97" s="17"/>
      <c r="C97" s="17"/>
      <c r="D97" s="17"/>
      <c r="E97" s="17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3"/>
      <c r="Z97" s="3"/>
    </row>
    <row r="98" spans="1:26" ht="12.75" customHeight="1">
      <c r="A98" s="18"/>
      <c r="B98" s="17"/>
      <c r="C98" s="17"/>
      <c r="D98" s="17"/>
      <c r="E98" s="17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3"/>
      <c r="Z98" s="3"/>
    </row>
    <row r="99" spans="1:26" ht="12.75" customHeight="1">
      <c r="A99" s="18"/>
      <c r="B99" s="17"/>
      <c r="C99" s="17"/>
      <c r="D99" s="17"/>
      <c r="E99" s="17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3"/>
      <c r="Z99" s="3"/>
    </row>
    <row r="100" spans="1:26" ht="12.75" customHeight="1">
      <c r="A100" s="18"/>
      <c r="B100" s="17"/>
      <c r="C100" s="17"/>
      <c r="D100" s="17"/>
      <c r="E100" s="17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3"/>
      <c r="Z100" s="3"/>
    </row>
    <row r="101" spans="1:26" ht="12.75" customHeight="1">
      <c r="A101" s="18"/>
      <c r="B101" s="17"/>
      <c r="C101" s="17"/>
      <c r="D101" s="17"/>
      <c r="E101" s="17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3"/>
      <c r="Z101" s="3"/>
    </row>
    <row r="102" spans="1:26" ht="12.75" customHeight="1">
      <c r="A102" s="18"/>
      <c r="B102" s="17"/>
      <c r="C102" s="17"/>
      <c r="D102" s="17"/>
      <c r="E102" s="17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3"/>
      <c r="Z102" s="3"/>
    </row>
    <row r="103" spans="1:26" ht="12.75" customHeight="1">
      <c r="A103" s="18"/>
      <c r="B103" s="17"/>
      <c r="C103" s="17"/>
      <c r="D103" s="17"/>
      <c r="E103" s="17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3"/>
      <c r="Z103" s="3"/>
    </row>
    <row r="104" spans="1:26" ht="12.75" customHeight="1">
      <c r="A104" s="18"/>
      <c r="B104" s="17"/>
      <c r="C104" s="17"/>
      <c r="D104" s="17"/>
      <c r="E104" s="17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3"/>
      <c r="Z104" s="3"/>
    </row>
    <row r="105" spans="1:26" ht="12.75" customHeight="1">
      <c r="A105" s="18"/>
      <c r="B105" s="17"/>
      <c r="C105" s="17"/>
      <c r="D105" s="17"/>
      <c r="E105" s="17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3"/>
      <c r="Z105" s="3"/>
    </row>
    <row r="106" spans="1:26" ht="12.75" customHeight="1">
      <c r="A106" s="18"/>
      <c r="B106" s="17"/>
      <c r="C106" s="17"/>
      <c r="D106" s="17"/>
      <c r="E106" s="17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3"/>
      <c r="Z106" s="3"/>
    </row>
    <row r="107" spans="1:26" ht="12.75" customHeight="1">
      <c r="A107" s="18"/>
      <c r="B107" s="17"/>
      <c r="C107" s="17"/>
      <c r="D107" s="17"/>
      <c r="E107" s="17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3"/>
      <c r="Z107" s="3"/>
    </row>
    <row r="108" spans="1:26" ht="12.75" customHeight="1">
      <c r="A108" s="18"/>
      <c r="B108" s="17"/>
      <c r="C108" s="17"/>
      <c r="D108" s="17"/>
      <c r="E108" s="17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3"/>
      <c r="Z108" s="3"/>
    </row>
    <row r="109" spans="1:26" ht="12.75" customHeight="1">
      <c r="A109" s="18"/>
      <c r="B109" s="17"/>
      <c r="C109" s="17"/>
      <c r="D109" s="17"/>
      <c r="E109" s="17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3"/>
      <c r="Z109" s="3"/>
    </row>
    <row r="110" spans="1:26" ht="12.75" customHeight="1">
      <c r="A110" s="18"/>
      <c r="B110" s="17"/>
      <c r="C110" s="17"/>
      <c r="D110" s="17"/>
      <c r="E110" s="17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3"/>
      <c r="Z110" s="3"/>
    </row>
    <row r="111" spans="1:26" ht="12.75" customHeight="1">
      <c r="A111" s="18"/>
      <c r="B111" s="17"/>
      <c r="C111" s="17"/>
      <c r="D111" s="17"/>
      <c r="E111" s="17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3"/>
      <c r="Z111" s="3"/>
    </row>
    <row r="112" spans="1:26" ht="12.75" customHeight="1">
      <c r="A112" s="18"/>
      <c r="B112" s="17"/>
      <c r="C112" s="17"/>
      <c r="D112" s="17"/>
      <c r="E112" s="17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3"/>
      <c r="Z112" s="3"/>
    </row>
    <row r="113" spans="1:26" ht="12.75" customHeight="1">
      <c r="A113" s="18"/>
      <c r="B113" s="17"/>
      <c r="C113" s="17"/>
      <c r="D113" s="17"/>
      <c r="E113" s="17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3"/>
      <c r="Z113" s="3"/>
    </row>
    <row r="114" spans="1:26" ht="12.75" customHeight="1">
      <c r="A114" s="18"/>
      <c r="B114" s="17"/>
      <c r="C114" s="17"/>
      <c r="D114" s="17"/>
      <c r="E114" s="17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3"/>
      <c r="Z114" s="3"/>
    </row>
    <row r="115" spans="1:26" ht="12.75" customHeight="1">
      <c r="A115" s="18"/>
      <c r="B115" s="17"/>
      <c r="C115" s="17"/>
      <c r="D115" s="17"/>
      <c r="E115" s="17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3"/>
      <c r="Z115" s="3"/>
    </row>
    <row r="116" spans="1:26" ht="12.75" customHeight="1">
      <c r="A116" s="18"/>
      <c r="B116" s="17"/>
      <c r="C116" s="17"/>
      <c r="D116" s="17"/>
      <c r="E116" s="17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3"/>
      <c r="Z116" s="3"/>
    </row>
    <row r="117" spans="1:26" ht="12.75" customHeight="1">
      <c r="A117" s="18"/>
      <c r="B117" s="17"/>
      <c r="C117" s="17"/>
      <c r="D117" s="17"/>
      <c r="E117" s="17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3"/>
      <c r="Z117" s="3"/>
    </row>
    <row r="118" spans="1:26" ht="12.75" customHeight="1">
      <c r="A118" s="18"/>
      <c r="B118" s="17"/>
      <c r="C118" s="17"/>
      <c r="D118" s="17"/>
      <c r="E118" s="17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3"/>
      <c r="Z118" s="3"/>
    </row>
    <row r="119" spans="1:26" ht="12.75" customHeight="1">
      <c r="A119" s="18"/>
      <c r="B119" s="17"/>
      <c r="C119" s="17"/>
      <c r="D119" s="17"/>
      <c r="E119" s="17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3"/>
      <c r="Z119" s="3"/>
    </row>
    <row r="120" spans="1:26" ht="12.75" customHeight="1">
      <c r="A120" s="18"/>
      <c r="B120" s="17"/>
      <c r="C120" s="17"/>
      <c r="D120" s="17"/>
      <c r="E120" s="17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3"/>
      <c r="Z120" s="3"/>
    </row>
    <row r="121" spans="1:26" ht="12.75" customHeight="1">
      <c r="A121" s="18"/>
      <c r="B121" s="17"/>
      <c r="C121" s="17"/>
      <c r="D121" s="17"/>
      <c r="E121" s="17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3"/>
      <c r="Z121" s="3"/>
    </row>
    <row r="122" spans="1:26" ht="12.75" customHeight="1">
      <c r="A122" s="18"/>
      <c r="B122" s="17"/>
      <c r="C122" s="17"/>
      <c r="D122" s="17"/>
      <c r="E122" s="17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3"/>
      <c r="Z122" s="3"/>
    </row>
    <row r="123" spans="1:26" ht="12.75" customHeight="1">
      <c r="A123" s="18"/>
      <c r="B123" s="17"/>
      <c r="C123" s="17"/>
      <c r="D123" s="17"/>
      <c r="E123" s="17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3"/>
      <c r="Z123" s="3"/>
    </row>
    <row r="124" spans="1:26" ht="12.75" customHeight="1">
      <c r="A124" s="18"/>
      <c r="B124" s="17"/>
      <c r="C124" s="17"/>
      <c r="D124" s="17"/>
      <c r="E124" s="17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3"/>
      <c r="Z124" s="3"/>
    </row>
    <row r="125" spans="1:26" ht="12.75" customHeight="1">
      <c r="A125" s="18"/>
      <c r="B125" s="17"/>
      <c r="C125" s="17"/>
      <c r="D125" s="17"/>
      <c r="E125" s="17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3"/>
      <c r="Z125" s="3"/>
    </row>
    <row r="126" spans="1:26" ht="12.75" customHeight="1">
      <c r="A126" s="18"/>
      <c r="B126" s="17"/>
      <c r="C126" s="17"/>
      <c r="D126" s="17"/>
      <c r="E126" s="17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3"/>
      <c r="Z126" s="3"/>
    </row>
    <row r="127" spans="1:26" ht="12.75" customHeight="1">
      <c r="A127" s="18"/>
      <c r="B127" s="17"/>
      <c r="C127" s="17"/>
      <c r="D127" s="17"/>
      <c r="E127" s="17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3"/>
      <c r="Z127" s="3"/>
    </row>
    <row r="128" spans="1:26" ht="12.75" customHeight="1">
      <c r="A128" s="18"/>
      <c r="B128" s="17"/>
      <c r="C128" s="17"/>
      <c r="D128" s="17"/>
      <c r="E128" s="17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3"/>
      <c r="Z128" s="3"/>
    </row>
    <row r="129" spans="1:26" ht="12.75" customHeight="1">
      <c r="A129" s="18"/>
      <c r="B129" s="17"/>
      <c r="C129" s="17"/>
      <c r="D129" s="17"/>
      <c r="E129" s="17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3"/>
      <c r="Z129" s="3"/>
    </row>
    <row r="130" spans="1:26" ht="12.75" customHeight="1">
      <c r="A130" s="18"/>
      <c r="B130" s="17"/>
      <c r="C130" s="17"/>
      <c r="D130" s="17"/>
      <c r="E130" s="17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3"/>
      <c r="Z130" s="3"/>
    </row>
    <row r="131" spans="1:26" ht="12.75" customHeight="1">
      <c r="A131" s="18"/>
      <c r="B131" s="17"/>
      <c r="C131" s="17"/>
      <c r="D131" s="17"/>
      <c r="E131" s="17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3"/>
      <c r="Z131" s="3"/>
    </row>
    <row r="132" spans="1:26" ht="12.75" customHeight="1">
      <c r="A132" s="18"/>
      <c r="B132" s="17"/>
      <c r="C132" s="17"/>
      <c r="D132" s="17"/>
      <c r="E132" s="17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3"/>
      <c r="Z132" s="3"/>
    </row>
    <row r="133" spans="1:26" ht="12.75" customHeight="1">
      <c r="A133" s="18"/>
      <c r="B133" s="17"/>
      <c r="C133" s="17"/>
      <c r="D133" s="17"/>
      <c r="E133" s="17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3"/>
      <c r="Z133" s="3"/>
    </row>
    <row r="134" spans="1:26" ht="12.75" customHeight="1">
      <c r="A134" s="18"/>
      <c r="B134" s="17"/>
      <c r="C134" s="17"/>
      <c r="D134" s="17"/>
      <c r="E134" s="17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3"/>
      <c r="Z134" s="3"/>
    </row>
    <row r="135" spans="1:26" ht="12.75" customHeight="1">
      <c r="A135" s="18"/>
      <c r="B135" s="17"/>
      <c r="C135" s="17"/>
      <c r="D135" s="17"/>
      <c r="E135" s="17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3"/>
      <c r="Z135" s="3"/>
    </row>
    <row r="136" spans="1:26" ht="12.75" customHeight="1">
      <c r="A136" s="18"/>
      <c r="B136" s="17"/>
      <c r="C136" s="17"/>
      <c r="D136" s="17"/>
      <c r="E136" s="17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3"/>
      <c r="Z136" s="3"/>
    </row>
    <row r="137" spans="1:26" ht="12.75" customHeight="1">
      <c r="A137" s="18"/>
      <c r="B137" s="17"/>
      <c r="C137" s="17"/>
      <c r="D137" s="17"/>
      <c r="E137" s="17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3"/>
      <c r="Z137" s="3"/>
    </row>
    <row r="138" spans="1:26" ht="12.75" customHeight="1">
      <c r="A138" s="18"/>
      <c r="B138" s="17"/>
      <c r="C138" s="17"/>
      <c r="D138" s="17"/>
      <c r="E138" s="17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3"/>
      <c r="Z138" s="3"/>
    </row>
    <row r="139" spans="1:26" ht="12.75" customHeight="1">
      <c r="A139" s="18"/>
      <c r="B139" s="17"/>
      <c r="C139" s="17"/>
      <c r="D139" s="17"/>
      <c r="E139" s="17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3"/>
      <c r="Z139" s="3"/>
    </row>
    <row r="140" spans="1:26" ht="12.75" customHeight="1">
      <c r="A140" s="18"/>
      <c r="B140" s="17"/>
      <c r="C140" s="17"/>
      <c r="D140" s="17"/>
      <c r="E140" s="17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3"/>
      <c r="Z140" s="3"/>
    </row>
    <row r="141" spans="1:26" ht="12.75" customHeight="1">
      <c r="A141" s="18"/>
      <c r="B141" s="17"/>
      <c r="C141" s="17"/>
      <c r="D141" s="17"/>
      <c r="E141" s="17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3"/>
      <c r="Z141" s="3"/>
    </row>
    <row r="142" spans="1:26" ht="12.75" customHeight="1">
      <c r="A142" s="18"/>
      <c r="B142" s="17"/>
      <c r="C142" s="17"/>
      <c r="D142" s="17"/>
      <c r="E142" s="17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3"/>
      <c r="Z142" s="3"/>
    </row>
    <row r="143" spans="1:26" ht="12.75" customHeight="1">
      <c r="A143" s="18"/>
      <c r="B143" s="17"/>
      <c r="C143" s="17"/>
      <c r="D143" s="17"/>
      <c r="E143" s="17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3"/>
      <c r="Z143" s="3"/>
    </row>
    <row r="144" spans="1:26" ht="12.75" customHeight="1">
      <c r="A144" s="18"/>
      <c r="B144" s="17"/>
      <c r="C144" s="17"/>
      <c r="D144" s="17"/>
      <c r="E144" s="17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3"/>
      <c r="Z144" s="3"/>
    </row>
    <row r="145" spans="1:26" ht="12.75" customHeight="1">
      <c r="A145" s="18"/>
      <c r="B145" s="17"/>
      <c r="C145" s="17"/>
      <c r="D145" s="17"/>
      <c r="E145" s="17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3"/>
      <c r="Z145" s="3"/>
    </row>
    <row r="146" spans="1:26" ht="12.75" customHeight="1">
      <c r="A146" s="18"/>
      <c r="B146" s="17"/>
      <c r="C146" s="17"/>
      <c r="D146" s="17"/>
      <c r="E146" s="17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3"/>
      <c r="Z146" s="3"/>
    </row>
    <row r="147" spans="1:26" ht="12.75" customHeight="1">
      <c r="A147" s="18"/>
      <c r="B147" s="17"/>
      <c r="C147" s="17"/>
      <c r="D147" s="17"/>
      <c r="E147" s="17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3"/>
      <c r="Z147" s="3"/>
    </row>
    <row r="148" spans="1:26" ht="12.75" customHeight="1">
      <c r="A148" s="18"/>
      <c r="B148" s="17"/>
      <c r="C148" s="17"/>
      <c r="D148" s="17"/>
      <c r="E148" s="17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3"/>
      <c r="Z148" s="3"/>
    </row>
    <row r="149" spans="1:26" ht="12.75" customHeight="1">
      <c r="A149" s="18"/>
      <c r="B149" s="17"/>
      <c r="C149" s="17"/>
      <c r="D149" s="17"/>
      <c r="E149" s="17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3"/>
      <c r="Z149" s="3"/>
    </row>
    <row r="150" spans="1:26" ht="12.75" customHeight="1">
      <c r="A150" s="18"/>
      <c r="B150" s="17"/>
      <c r="C150" s="17"/>
      <c r="D150" s="17"/>
      <c r="E150" s="17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3"/>
      <c r="Z150" s="3"/>
    </row>
    <row r="151" spans="1:26" ht="12.75" customHeight="1">
      <c r="A151" s="18"/>
      <c r="B151" s="17"/>
      <c r="C151" s="17"/>
      <c r="D151" s="17"/>
      <c r="E151" s="17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3"/>
      <c r="Z151" s="3"/>
    </row>
    <row r="152" spans="1:26" ht="12.75" customHeight="1">
      <c r="A152" s="18"/>
      <c r="B152" s="17"/>
      <c r="C152" s="17"/>
      <c r="D152" s="17"/>
      <c r="E152" s="17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3"/>
      <c r="Z152" s="3"/>
    </row>
    <row r="153" spans="1:26" ht="12.75" customHeight="1">
      <c r="A153" s="18"/>
      <c r="B153" s="17"/>
      <c r="C153" s="17"/>
      <c r="D153" s="17"/>
      <c r="E153" s="17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3"/>
      <c r="Z153" s="3"/>
    </row>
    <row r="154" spans="1:26" ht="12.75" customHeight="1">
      <c r="A154" s="18"/>
      <c r="B154" s="17"/>
      <c r="C154" s="17"/>
      <c r="D154" s="17"/>
      <c r="E154" s="17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3"/>
      <c r="Z154" s="3"/>
    </row>
    <row r="155" spans="1:26" ht="12.75" customHeight="1">
      <c r="A155" s="18"/>
      <c r="B155" s="17"/>
      <c r="C155" s="17"/>
      <c r="D155" s="17"/>
      <c r="E155" s="17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3"/>
      <c r="Z155" s="3"/>
    </row>
    <row r="156" spans="1:26" ht="12.75" customHeight="1">
      <c r="A156" s="18"/>
      <c r="B156" s="17"/>
      <c r="C156" s="17"/>
      <c r="D156" s="17"/>
      <c r="E156" s="17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3"/>
      <c r="Z156" s="3"/>
    </row>
    <row r="157" spans="1:26" ht="12.75" customHeight="1">
      <c r="A157" s="18"/>
      <c r="B157" s="17"/>
      <c r="C157" s="17"/>
      <c r="D157" s="17"/>
      <c r="E157" s="17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3"/>
      <c r="Z157" s="3"/>
    </row>
    <row r="158" spans="1:26" ht="12.75" customHeight="1">
      <c r="A158" s="18"/>
      <c r="B158" s="17"/>
      <c r="C158" s="17"/>
      <c r="D158" s="17"/>
      <c r="E158" s="17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3"/>
      <c r="Z158" s="3"/>
    </row>
    <row r="159" spans="1:26" ht="12.75" customHeight="1">
      <c r="A159" s="18"/>
      <c r="B159" s="17"/>
      <c r="C159" s="17"/>
      <c r="D159" s="17"/>
      <c r="E159" s="17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3"/>
      <c r="Z159" s="3"/>
    </row>
    <row r="160" spans="1:26" ht="12.75" customHeight="1">
      <c r="A160" s="18"/>
      <c r="B160" s="17"/>
      <c r="C160" s="17"/>
      <c r="D160" s="17"/>
      <c r="E160" s="17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3"/>
      <c r="Z160" s="3"/>
    </row>
    <row r="161" spans="1:26" ht="12.75" customHeight="1">
      <c r="A161" s="18"/>
      <c r="B161" s="17"/>
      <c r="C161" s="17"/>
      <c r="D161" s="17"/>
      <c r="E161" s="17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3"/>
      <c r="Z161" s="3"/>
    </row>
    <row r="162" spans="1:26" ht="12.75" customHeight="1">
      <c r="A162" s="18"/>
      <c r="B162" s="17"/>
      <c r="C162" s="17"/>
      <c r="D162" s="17"/>
      <c r="E162" s="17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3"/>
      <c r="Z162" s="3"/>
    </row>
    <row r="163" spans="1:26" ht="12.75" customHeight="1">
      <c r="A163" s="18"/>
      <c r="B163" s="17"/>
      <c r="C163" s="17"/>
      <c r="D163" s="17"/>
      <c r="E163" s="17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3"/>
      <c r="Z163" s="3"/>
    </row>
    <row r="164" spans="1:26" ht="12.75" customHeight="1">
      <c r="A164" s="18"/>
      <c r="B164" s="17"/>
      <c r="C164" s="17"/>
      <c r="D164" s="17"/>
      <c r="E164" s="17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3"/>
      <c r="Z164" s="3"/>
    </row>
    <row r="165" spans="1:26" ht="12.75" customHeight="1">
      <c r="A165" s="18"/>
      <c r="B165" s="17"/>
      <c r="C165" s="17"/>
      <c r="D165" s="17"/>
      <c r="E165" s="17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3"/>
      <c r="Z165" s="3"/>
    </row>
    <row r="166" spans="1:26" ht="12.75" customHeight="1">
      <c r="A166" s="18"/>
      <c r="B166" s="17"/>
      <c r="C166" s="17"/>
      <c r="D166" s="17"/>
      <c r="E166" s="17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3"/>
      <c r="Z166" s="3"/>
    </row>
    <row r="167" spans="1:26" ht="12.75" customHeight="1">
      <c r="A167" s="18"/>
      <c r="B167" s="17"/>
      <c r="C167" s="17"/>
      <c r="D167" s="17"/>
      <c r="E167" s="17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3"/>
      <c r="Z167" s="3"/>
    </row>
    <row r="168" spans="1:26" ht="12.75" customHeight="1">
      <c r="A168" s="18"/>
      <c r="B168" s="17"/>
      <c r="C168" s="17"/>
      <c r="D168" s="17"/>
      <c r="E168" s="17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3"/>
      <c r="Z168" s="3"/>
    </row>
    <row r="169" spans="1:26" ht="12.75" customHeight="1">
      <c r="A169" s="18"/>
      <c r="B169" s="17"/>
      <c r="C169" s="17"/>
      <c r="D169" s="17"/>
      <c r="E169" s="17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3"/>
      <c r="Z169" s="3"/>
    </row>
    <row r="170" spans="1:26" ht="12.75" customHeight="1">
      <c r="A170" s="18"/>
      <c r="B170" s="17"/>
      <c r="C170" s="17"/>
      <c r="D170" s="17"/>
      <c r="E170" s="17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3"/>
      <c r="Z170" s="3"/>
    </row>
    <row r="171" spans="1:26" ht="12.75" customHeight="1">
      <c r="A171" s="18"/>
      <c r="B171" s="17"/>
      <c r="C171" s="17"/>
      <c r="D171" s="17"/>
      <c r="E171" s="17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3"/>
      <c r="Z171" s="3"/>
    </row>
    <row r="172" spans="1:26" ht="12.75" customHeight="1">
      <c r="A172" s="18"/>
      <c r="B172" s="17"/>
      <c r="C172" s="17"/>
      <c r="D172" s="17"/>
      <c r="E172" s="17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3"/>
      <c r="Z172" s="3"/>
    </row>
    <row r="173" spans="1:26" ht="12.75" customHeight="1">
      <c r="A173" s="18"/>
      <c r="B173" s="17"/>
      <c r="C173" s="17"/>
      <c r="D173" s="17"/>
      <c r="E173" s="17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3"/>
      <c r="Z173" s="3"/>
    </row>
    <row r="174" spans="1:26" ht="12.75" customHeight="1">
      <c r="A174" s="18"/>
      <c r="B174" s="17"/>
      <c r="C174" s="17"/>
      <c r="D174" s="17"/>
      <c r="E174" s="17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3"/>
      <c r="Z174" s="3"/>
    </row>
    <row r="175" spans="1:26" ht="12.75" customHeight="1">
      <c r="A175" s="18"/>
      <c r="B175" s="17"/>
      <c r="C175" s="17"/>
      <c r="D175" s="17"/>
      <c r="E175" s="17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3"/>
      <c r="Z175" s="3"/>
    </row>
    <row r="176" spans="1:26" ht="12.75" customHeight="1">
      <c r="A176" s="18"/>
      <c r="B176" s="17"/>
      <c r="C176" s="17"/>
      <c r="D176" s="17"/>
      <c r="E176" s="17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3"/>
      <c r="Z176" s="3"/>
    </row>
    <row r="177" spans="1:26" ht="12.75" customHeight="1">
      <c r="A177" s="18"/>
      <c r="B177" s="17"/>
      <c r="C177" s="17"/>
      <c r="D177" s="17"/>
      <c r="E177" s="17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3"/>
      <c r="Z177" s="3"/>
    </row>
    <row r="178" spans="1:26" ht="12.75" customHeight="1">
      <c r="A178" s="18"/>
      <c r="B178" s="17"/>
      <c r="C178" s="17"/>
      <c r="D178" s="17"/>
      <c r="E178" s="17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3"/>
      <c r="Z178" s="3"/>
    </row>
    <row r="179" spans="1:26" ht="12.75" customHeight="1">
      <c r="A179" s="18"/>
      <c r="B179" s="17"/>
      <c r="C179" s="17"/>
      <c r="D179" s="17"/>
      <c r="E179" s="17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3"/>
      <c r="Z179" s="3"/>
    </row>
    <row r="180" spans="1:26" ht="12.75" customHeight="1">
      <c r="A180" s="18"/>
      <c r="B180" s="17"/>
      <c r="C180" s="17"/>
      <c r="D180" s="17"/>
      <c r="E180" s="17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3"/>
      <c r="Z180" s="3"/>
    </row>
    <row r="181" spans="1:26" ht="12.75" customHeight="1">
      <c r="A181" s="18"/>
      <c r="B181" s="17"/>
      <c r="C181" s="17"/>
      <c r="D181" s="17"/>
      <c r="E181" s="17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3"/>
      <c r="Z181" s="3"/>
    </row>
    <row r="182" spans="1:26" ht="12.75" customHeight="1">
      <c r="A182" s="18"/>
      <c r="B182" s="17"/>
      <c r="C182" s="17"/>
      <c r="D182" s="17"/>
      <c r="E182" s="17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3"/>
      <c r="Z182" s="3"/>
    </row>
    <row r="183" spans="1:26" ht="12.75" customHeight="1">
      <c r="A183" s="18"/>
      <c r="B183" s="17"/>
      <c r="C183" s="17"/>
      <c r="D183" s="17"/>
      <c r="E183" s="17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3"/>
      <c r="Z183" s="3"/>
    </row>
    <row r="184" spans="1:26" ht="12.75" customHeight="1">
      <c r="A184" s="18"/>
      <c r="B184" s="17"/>
      <c r="C184" s="17"/>
      <c r="D184" s="17"/>
      <c r="E184" s="17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3"/>
      <c r="Z184" s="3"/>
    </row>
    <row r="185" spans="1:26" ht="12.75" customHeight="1">
      <c r="A185" s="18"/>
      <c r="B185" s="17"/>
      <c r="C185" s="17"/>
      <c r="D185" s="17"/>
      <c r="E185" s="17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3"/>
      <c r="Z185" s="3"/>
    </row>
    <row r="186" spans="1:26" ht="12.75" customHeight="1">
      <c r="A186" s="18"/>
      <c r="B186" s="17"/>
      <c r="C186" s="17"/>
      <c r="D186" s="17"/>
      <c r="E186" s="17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3"/>
      <c r="Z186" s="3"/>
    </row>
    <row r="187" spans="1:26" ht="12.75" customHeight="1">
      <c r="A187" s="18"/>
      <c r="B187" s="17"/>
      <c r="C187" s="17"/>
      <c r="D187" s="17"/>
      <c r="E187" s="17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3"/>
      <c r="Z187" s="3"/>
    </row>
    <row r="188" spans="1:26" ht="12.75" customHeight="1">
      <c r="A188" s="18"/>
      <c r="B188" s="17"/>
      <c r="C188" s="17"/>
      <c r="D188" s="17"/>
      <c r="E188" s="17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3"/>
      <c r="Z188" s="3"/>
    </row>
    <row r="189" spans="1:26" ht="12.75" customHeight="1">
      <c r="A189" s="18"/>
      <c r="B189" s="17"/>
      <c r="C189" s="17"/>
      <c r="D189" s="17"/>
      <c r="E189" s="17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3"/>
      <c r="Z189" s="3"/>
    </row>
    <row r="190" spans="1:26" ht="12.75" customHeight="1">
      <c r="A190" s="18"/>
      <c r="B190" s="17"/>
      <c r="C190" s="17"/>
      <c r="D190" s="17"/>
      <c r="E190" s="17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3"/>
      <c r="Z190" s="3"/>
    </row>
    <row r="191" spans="1:26" ht="12.75" customHeight="1">
      <c r="A191" s="18"/>
      <c r="B191" s="17"/>
      <c r="C191" s="17"/>
      <c r="D191" s="17"/>
      <c r="E191" s="17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3"/>
      <c r="Z191" s="3"/>
    </row>
    <row r="192" spans="1:26" ht="12.75" customHeight="1">
      <c r="A192" s="18"/>
      <c r="B192" s="17"/>
      <c r="C192" s="17"/>
      <c r="D192" s="17"/>
      <c r="E192" s="17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3"/>
      <c r="Z192" s="3"/>
    </row>
    <row r="193" spans="1:26" ht="12.75" customHeight="1">
      <c r="A193" s="18"/>
      <c r="B193" s="17"/>
      <c r="C193" s="17"/>
      <c r="D193" s="17"/>
      <c r="E193" s="17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3"/>
      <c r="Z193" s="3"/>
    </row>
    <row r="194" spans="1:26" ht="12.75" customHeight="1">
      <c r="A194" s="18"/>
      <c r="B194" s="17"/>
      <c r="C194" s="17"/>
      <c r="D194" s="17"/>
      <c r="E194" s="17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3"/>
      <c r="Z194" s="3"/>
    </row>
    <row r="195" spans="1:26" ht="12.75" customHeight="1">
      <c r="A195" s="18"/>
      <c r="B195" s="17"/>
      <c r="C195" s="17"/>
      <c r="D195" s="17"/>
      <c r="E195" s="17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3"/>
      <c r="Z195" s="3"/>
    </row>
    <row r="196" spans="1:26" ht="12.75" customHeight="1">
      <c r="A196" s="18"/>
      <c r="B196" s="17"/>
      <c r="C196" s="17"/>
      <c r="D196" s="17"/>
      <c r="E196" s="17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3"/>
      <c r="Z196" s="3"/>
    </row>
    <row r="197" spans="1:26" ht="12.75" customHeight="1">
      <c r="A197" s="18"/>
      <c r="B197" s="17"/>
      <c r="C197" s="17"/>
      <c r="D197" s="17"/>
      <c r="E197" s="17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3"/>
      <c r="Z197" s="3"/>
    </row>
    <row r="198" spans="1:26" ht="12.75" customHeight="1">
      <c r="A198" s="18"/>
      <c r="B198" s="17"/>
      <c r="C198" s="17"/>
      <c r="D198" s="17"/>
      <c r="E198" s="17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3"/>
      <c r="Z198" s="3"/>
    </row>
    <row r="199" spans="1:26" ht="12.75" customHeight="1">
      <c r="A199" s="18"/>
      <c r="B199" s="17"/>
      <c r="C199" s="17"/>
      <c r="D199" s="17"/>
      <c r="E199" s="17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3"/>
      <c r="Z199" s="3"/>
    </row>
    <row r="200" spans="1:26" ht="12.75" customHeight="1">
      <c r="A200" s="18"/>
      <c r="B200" s="17"/>
      <c r="C200" s="17"/>
      <c r="D200" s="17"/>
      <c r="E200" s="17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3"/>
      <c r="Z200" s="3"/>
    </row>
    <row r="201" spans="1:26" ht="12.75" customHeight="1">
      <c r="A201" s="18"/>
      <c r="B201" s="17"/>
      <c r="C201" s="17"/>
      <c r="D201" s="17"/>
      <c r="E201" s="17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3"/>
      <c r="Z201" s="3"/>
    </row>
    <row r="202" spans="1:26" ht="12.75" customHeight="1">
      <c r="A202" s="18"/>
      <c r="B202" s="17"/>
      <c r="C202" s="17"/>
      <c r="D202" s="17"/>
      <c r="E202" s="17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3"/>
      <c r="Z202" s="3"/>
    </row>
    <row r="203" spans="1:26" ht="12.75" customHeight="1">
      <c r="A203" s="18"/>
      <c r="B203" s="17"/>
      <c r="C203" s="17"/>
      <c r="D203" s="17"/>
      <c r="E203" s="17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3"/>
      <c r="Z203" s="3"/>
    </row>
    <row r="204" spans="1:26" ht="12.75" customHeight="1">
      <c r="A204" s="18"/>
      <c r="B204" s="17"/>
      <c r="C204" s="17"/>
      <c r="D204" s="17"/>
      <c r="E204" s="17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3"/>
      <c r="Z204" s="3"/>
    </row>
    <row r="205" spans="1:26" ht="12.75" customHeight="1">
      <c r="A205" s="18"/>
      <c r="B205" s="17"/>
      <c r="C205" s="17"/>
      <c r="D205" s="17"/>
      <c r="E205" s="17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3"/>
      <c r="Z205" s="3"/>
    </row>
    <row r="206" spans="1:26" ht="12.75" customHeight="1">
      <c r="A206" s="18"/>
      <c r="B206" s="17"/>
      <c r="C206" s="17"/>
      <c r="D206" s="17"/>
      <c r="E206" s="17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3"/>
      <c r="Z206" s="3"/>
    </row>
    <row r="207" spans="1:26" ht="12.75" customHeight="1">
      <c r="A207" s="18"/>
      <c r="B207" s="17"/>
      <c r="C207" s="17"/>
      <c r="D207" s="17"/>
      <c r="E207" s="17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3"/>
      <c r="Z207" s="3"/>
    </row>
    <row r="208" spans="1:26" ht="12.75" customHeight="1">
      <c r="A208" s="18"/>
      <c r="B208" s="17"/>
      <c r="C208" s="17"/>
      <c r="D208" s="17"/>
      <c r="E208" s="17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3"/>
      <c r="Z208" s="3"/>
    </row>
    <row r="209" spans="1:26" ht="12.75" customHeight="1">
      <c r="A209" s="18"/>
      <c r="B209" s="17"/>
      <c r="C209" s="17"/>
      <c r="D209" s="17"/>
      <c r="E209" s="17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3"/>
      <c r="Z209" s="3"/>
    </row>
    <row r="210" spans="1:26" ht="12.75" customHeight="1">
      <c r="A210" s="18"/>
      <c r="B210" s="17"/>
      <c r="C210" s="17"/>
      <c r="D210" s="17"/>
      <c r="E210" s="17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3"/>
      <c r="Z210" s="3"/>
    </row>
    <row r="211" spans="1:26" ht="12.75" customHeight="1">
      <c r="A211" s="18"/>
      <c r="B211" s="17"/>
      <c r="C211" s="17"/>
      <c r="D211" s="17"/>
      <c r="E211" s="17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3"/>
      <c r="Z211" s="3"/>
    </row>
    <row r="212" spans="1:26" ht="12.75" customHeight="1">
      <c r="A212" s="18"/>
      <c r="B212" s="17"/>
      <c r="C212" s="17"/>
      <c r="D212" s="17"/>
      <c r="E212" s="17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3"/>
      <c r="Z212" s="3"/>
    </row>
    <row r="213" spans="1:26" ht="12.75" customHeight="1">
      <c r="A213" s="18"/>
      <c r="B213" s="17"/>
      <c r="C213" s="17"/>
      <c r="D213" s="17"/>
      <c r="E213" s="17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3"/>
      <c r="Z213" s="3"/>
    </row>
    <row r="214" spans="1:26" ht="12.75" customHeight="1">
      <c r="A214" s="18"/>
      <c r="B214" s="17"/>
      <c r="C214" s="17"/>
      <c r="D214" s="17"/>
      <c r="E214" s="17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3"/>
      <c r="Z214" s="3"/>
    </row>
    <row r="215" spans="1:26" ht="12.75" customHeight="1">
      <c r="A215" s="18"/>
      <c r="B215" s="17"/>
      <c r="C215" s="17"/>
      <c r="D215" s="17"/>
      <c r="E215" s="17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3"/>
      <c r="Z215" s="3"/>
    </row>
    <row r="216" spans="1:26" ht="12.75" customHeight="1">
      <c r="A216" s="18"/>
      <c r="B216" s="17"/>
      <c r="C216" s="17"/>
      <c r="D216" s="17"/>
      <c r="E216" s="17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3"/>
      <c r="Z216" s="3"/>
    </row>
    <row r="217" spans="1:26" ht="12.75" customHeight="1">
      <c r="A217" s="18"/>
      <c r="B217" s="17"/>
      <c r="C217" s="17"/>
      <c r="D217" s="17"/>
      <c r="E217" s="17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3"/>
      <c r="Z217" s="3"/>
    </row>
    <row r="218" spans="1:26" ht="12.75" customHeight="1">
      <c r="A218" s="18"/>
      <c r="B218" s="17"/>
      <c r="C218" s="17"/>
      <c r="D218" s="17"/>
      <c r="E218" s="17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3"/>
      <c r="Z218" s="3"/>
    </row>
    <row r="219" spans="1:26" ht="12.75" customHeight="1">
      <c r="A219" s="18"/>
      <c r="B219" s="17"/>
      <c r="C219" s="17"/>
      <c r="D219" s="17"/>
      <c r="E219" s="17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3"/>
      <c r="Z219" s="3"/>
    </row>
    <row r="220" spans="1:26" ht="12.75" customHeight="1">
      <c r="A220" s="18"/>
      <c r="B220" s="17"/>
      <c r="C220" s="17"/>
      <c r="D220" s="17"/>
      <c r="E220" s="17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3"/>
      <c r="Z220" s="3"/>
    </row>
    <row r="221" spans="1:26" ht="12.75" customHeight="1">
      <c r="A221" s="18"/>
      <c r="B221" s="17"/>
      <c r="C221" s="17"/>
      <c r="D221" s="17"/>
      <c r="E221" s="17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3"/>
      <c r="Z221" s="3"/>
    </row>
    <row r="222" spans="1:26" ht="12.75" customHeight="1">
      <c r="A222" s="18"/>
      <c r="B222" s="17"/>
      <c r="C222" s="17"/>
      <c r="D222" s="17"/>
      <c r="E222" s="17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3"/>
      <c r="Z222" s="3"/>
    </row>
    <row r="223" spans="1:26" ht="12.75" customHeight="1">
      <c r="A223" s="18"/>
      <c r="B223" s="17"/>
      <c r="C223" s="17"/>
      <c r="D223" s="17"/>
      <c r="E223" s="17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3"/>
      <c r="Z223" s="3"/>
    </row>
    <row r="224" spans="1:26" ht="12.75" customHeight="1">
      <c r="A224" s="18"/>
      <c r="B224" s="17"/>
      <c r="C224" s="17"/>
      <c r="D224" s="17"/>
      <c r="E224" s="17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3"/>
      <c r="Z224" s="3"/>
    </row>
    <row r="225" spans="1:26" ht="12.75" customHeight="1">
      <c r="A225" s="18"/>
      <c r="B225" s="17"/>
      <c r="C225" s="17"/>
      <c r="D225" s="17"/>
      <c r="E225" s="17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3"/>
      <c r="Z225" s="3"/>
    </row>
    <row r="226" spans="1:26" ht="12.75" customHeight="1">
      <c r="A226" s="18"/>
      <c r="B226" s="17"/>
      <c r="C226" s="17"/>
      <c r="D226" s="17"/>
      <c r="E226" s="17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3"/>
      <c r="Z226" s="3"/>
    </row>
    <row r="227" spans="1:26" ht="12.75" customHeight="1">
      <c r="A227" s="18"/>
      <c r="B227" s="17"/>
      <c r="C227" s="17"/>
      <c r="D227" s="17"/>
      <c r="E227" s="17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3"/>
      <c r="Z227" s="3"/>
    </row>
    <row r="228" spans="1:26" ht="12.75" customHeight="1">
      <c r="A228" s="18"/>
      <c r="B228" s="17"/>
      <c r="C228" s="17"/>
      <c r="D228" s="17"/>
      <c r="E228" s="17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3"/>
      <c r="Z228" s="3"/>
    </row>
    <row r="229" spans="1:26" ht="12.75" customHeight="1">
      <c r="A229" s="18"/>
      <c r="B229" s="17"/>
      <c r="C229" s="17"/>
      <c r="D229" s="17"/>
      <c r="E229" s="17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3"/>
      <c r="Z229" s="3"/>
    </row>
    <row r="230" spans="1:26" ht="12.75" customHeight="1">
      <c r="A230" s="18"/>
      <c r="B230" s="17"/>
      <c r="C230" s="17"/>
      <c r="D230" s="17"/>
      <c r="E230" s="17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3"/>
      <c r="Z230" s="3"/>
    </row>
    <row r="231" spans="1:26" ht="12.75" customHeight="1">
      <c r="A231" s="18"/>
      <c r="B231" s="17"/>
      <c r="C231" s="17"/>
      <c r="D231" s="17"/>
      <c r="E231" s="17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3"/>
      <c r="Z231" s="3"/>
    </row>
    <row r="232" spans="1:26" ht="12.75" customHeight="1">
      <c r="A232" s="18"/>
      <c r="B232" s="17"/>
      <c r="C232" s="17"/>
      <c r="D232" s="17"/>
      <c r="E232" s="17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3"/>
      <c r="Z232" s="3"/>
    </row>
    <row r="233" spans="1:26" ht="12.75" customHeight="1">
      <c r="A233" s="18"/>
      <c r="B233" s="17"/>
      <c r="C233" s="17"/>
      <c r="D233" s="17"/>
      <c r="E233" s="17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3"/>
      <c r="Z233" s="3"/>
    </row>
    <row r="234" spans="1:26" ht="12.75" customHeight="1">
      <c r="A234" s="18"/>
      <c r="B234" s="17"/>
      <c r="C234" s="17"/>
      <c r="D234" s="17"/>
      <c r="E234" s="17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3"/>
      <c r="Z234" s="3"/>
    </row>
    <row r="235" spans="1:26" ht="12.75" customHeight="1">
      <c r="A235" s="18"/>
      <c r="B235" s="17"/>
      <c r="C235" s="17"/>
      <c r="D235" s="17"/>
      <c r="E235" s="17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3"/>
      <c r="Z235" s="3"/>
    </row>
    <row r="236" spans="1:26" ht="12.75" customHeight="1">
      <c r="A236" s="18"/>
      <c r="B236" s="17"/>
      <c r="C236" s="17"/>
      <c r="D236" s="17"/>
      <c r="E236" s="17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3"/>
      <c r="Z236" s="3"/>
    </row>
    <row r="237" spans="1:26" ht="12.75" customHeight="1">
      <c r="A237" s="18"/>
      <c r="B237" s="17"/>
      <c r="C237" s="17"/>
      <c r="D237" s="17"/>
      <c r="E237" s="17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3"/>
      <c r="Z237" s="3"/>
    </row>
    <row r="238" spans="1:26" ht="12.75" customHeight="1">
      <c r="A238" s="18"/>
      <c r="B238" s="17"/>
      <c r="C238" s="17"/>
      <c r="D238" s="17"/>
      <c r="E238" s="17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3"/>
      <c r="Z238" s="3"/>
    </row>
    <row r="239" spans="1:26" ht="12.75" customHeight="1">
      <c r="A239" s="18"/>
      <c r="B239" s="17"/>
      <c r="C239" s="17"/>
      <c r="D239" s="17"/>
      <c r="E239" s="17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3"/>
      <c r="Z239" s="3"/>
    </row>
    <row r="240" spans="1:26" ht="12.75" customHeight="1">
      <c r="A240" s="18"/>
      <c r="B240" s="17"/>
      <c r="C240" s="17"/>
      <c r="D240" s="17"/>
      <c r="E240" s="17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3"/>
      <c r="Z240" s="3"/>
    </row>
    <row r="241" spans="1:26" ht="12.75" customHeight="1">
      <c r="A241" s="18"/>
      <c r="B241" s="17"/>
      <c r="C241" s="17"/>
      <c r="D241" s="17"/>
      <c r="E241" s="17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3"/>
      <c r="Z241" s="3"/>
    </row>
    <row r="242" spans="1:26" ht="12.75" customHeight="1">
      <c r="A242" s="18"/>
      <c r="B242" s="17"/>
      <c r="C242" s="17"/>
      <c r="D242" s="17"/>
      <c r="E242" s="17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3"/>
      <c r="Z242" s="3"/>
    </row>
    <row r="243" spans="1:26" ht="12.75" customHeight="1">
      <c r="A243" s="18"/>
      <c r="B243" s="17"/>
      <c r="C243" s="17"/>
      <c r="D243" s="17"/>
      <c r="E243" s="17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3"/>
      <c r="Z243" s="3"/>
    </row>
    <row r="244" spans="1:26" ht="12.75" customHeight="1">
      <c r="A244" s="18"/>
      <c r="B244" s="17"/>
      <c r="C244" s="17"/>
      <c r="D244" s="17"/>
      <c r="E244" s="17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3"/>
      <c r="Z244" s="3"/>
    </row>
    <row r="245" spans="1:26" ht="12.75" customHeight="1">
      <c r="A245" s="18"/>
      <c r="B245" s="17"/>
      <c r="C245" s="17"/>
      <c r="D245" s="17"/>
      <c r="E245" s="17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3"/>
      <c r="Z245" s="3"/>
    </row>
    <row r="246" spans="1:26" ht="12.75" customHeight="1">
      <c r="A246" s="18"/>
      <c r="B246" s="17"/>
      <c r="C246" s="17"/>
      <c r="D246" s="17"/>
      <c r="E246" s="17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3"/>
      <c r="Z246" s="3"/>
    </row>
    <row r="247" spans="1:26" ht="12.75" customHeight="1">
      <c r="A247" s="18"/>
      <c r="B247" s="17"/>
      <c r="C247" s="17"/>
      <c r="D247" s="17"/>
      <c r="E247" s="17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3"/>
      <c r="Z247" s="3"/>
    </row>
    <row r="248" spans="1:26" ht="12.75" customHeight="1">
      <c r="A248" s="18"/>
      <c r="B248" s="17"/>
      <c r="C248" s="17"/>
      <c r="D248" s="17"/>
      <c r="E248" s="17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3"/>
      <c r="Z248" s="3"/>
    </row>
    <row r="249" spans="1:26" ht="12.75" customHeight="1">
      <c r="A249" s="18"/>
      <c r="B249" s="17"/>
      <c r="C249" s="17"/>
      <c r="D249" s="17"/>
      <c r="E249" s="17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3"/>
      <c r="Z249" s="3"/>
    </row>
    <row r="250" spans="1:26" ht="12.75" customHeight="1">
      <c r="A250" s="18"/>
      <c r="B250" s="17"/>
      <c r="C250" s="17"/>
      <c r="D250" s="17"/>
      <c r="E250" s="17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3"/>
      <c r="Z250" s="3"/>
    </row>
    <row r="251" spans="1:26" ht="12.75" customHeight="1">
      <c r="A251" s="18"/>
      <c r="B251" s="17"/>
      <c r="C251" s="17"/>
      <c r="D251" s="17"/>
      <c r="E251" s="17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3"/>
      <c r="Z251" s="3"/>
    </row>
    <row r="252" spans="1:26" ht="12.75" customHeight="1">
      <c r="A252" s="18"/>
      <c r="B252" s="17"/>
      <c r="C252" s="17"/>
      <c r="D252" s="17"/>
      <c r="E252" s="17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3"/>
      <c r="Z252" s="3"/>
    </row>
    <row r="253" spans="1:26" ht="12.75" customHeight="1">
      <c r="A253" s="18"/>
      <c r="B253" s="17"/>
      <c r="C253" s="17"/>
      <c r="D253" s="17"/>
      <c r="E253" s="17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3"/>
      <c r="Z253" s="3"/>
    </row>
    <row r="254" spans="1:26" ht="12.75" customHeight="1">
      <c r="A254" s="18"/>
      <c r="B254" s="17"/>
      <c r="C254" s="17"/>
      <c r="D254" s="17"/>
      <c r="E254" s="17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3"/>
      <c r="Z254" s="3"/>
    </row>
    <row r="255" spans="1:26" ht="12.75" customHeight="1">
      <c r="A255" s="18"/>
      <c r="B255" s="17"/>
      <c r="C255" s="17"/>
      <c r="D255" s="17"/>
      <c r="E255" s="17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3"/>
      <c r="Z255" s="3"/>
    </row>
    <row r="256" spans="1:26" ht="12.75" customHeight="1">
      <c r="A256" s="18"/>
      <c r="B256" s="17"/>
      <c r="C256" s="17"/>
      <c r="D256" s="17"/>
      <c r="E256" s="17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3"/>
      <c r="Z256" s="3"/>
    </row>
    <row r="257" spans="1:26" ht="12.75" customHeight="1">
      <c r="A257" s="18"/>
      <c r="B257" s="17"/>
      <c r="C257" s="17"/>
      <c r="D257" s="17"/>
      <c r="E257" s="17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3"/>
      <c r="Z257" s="3"/>
    </row>
    <row r="258" spans="1:26" ht="12.75" customHeight="1">
      <c r="A258" s="18"/>
      <c r="B258" s="17"/>
      <c r="C258" s="17"/>
      <c r="D258" s="17"/>
      <c r="E258" s="17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3"/>
      <c r="Z258" s="3"/>
    </row>
    <row r="259" spans="1:26" ht="12.75" customHeight="1">
      <c r="A259" s="18"/>
      <c r="B259" s="17"/>
      <c r="C259" s="17"/>
      <c r="D259" s="17"/>
      <c r="E259" s="17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3"/>
      <c r="Z259" s="3"/>
    </row>
    <row r="260" spans="1:26" ht="12.75" customHeight="1">
      <c r="A260" s="18"/>
      <c r="B260" s="17"/>
      <c r="C260" s="17"/>
      <c r="D260" s="17"/>
      <c r="E260" s="17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3"/>
      <c r="Z260" s="3"/>
    </row>
    <row r="261" spans="1:26" ht="12.75" customHeight="1">
      <c r="A261" s="18"/>
      <c r="B261" s="17"/>
      <c r="C261" s="17"/>
      <c r="D261" s="17"/>
      <c r="E261" s="17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3"/>
      <c r="Z261" s="3"/>
    </row>
    <row r="262" spans="1:26" ht="12.75" customHeight="1">
      <c r="A262" s="18"/>
      <c r="B262" s="17"/>
      <c r="C262" s="17"/>
      <c r="D262" s="17"/>
      <c r="E262" s="17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3"/>
      <c r="Z262" s="3"/>
    </row>
    <row r="263" spans="1:26" ht="12.75" customHeight="1">
      <c r="A263" s="18"/>
      <c r="B263" s="17"/>
      <c r="C263" s="17"/>
      <c r="D263" s="17"/>
      <c r="E263" s="17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3"/>
      <c r="Z263" s="3"/>
    </row>
    <row r="264" spans="1:26" ht="12.75" customHeight="1">
      <c r="A264" s="18"/>
      <c r="B264" s="17"/>
      <c r="C264" s="17"/>
      <c r="D264" s="17"/>
      <c r="E264" s="17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3"/>
      <c r="Z264" s="3"/>
    </row>
    <row r="265" spans="1:26" ht="12.75" customHeight="1">
      <c r="A265" s="18"/>
      <c r="B265" s="17"/>
      <c r="C265" s="17"/>
      <c r="D265" s="17"/>
      <c r="E265" s="17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3"/>
      <c r="Z265" s="3"/>
    </row>
    <row r="266" spans="1:26" ht="12.75" customHeight="1">
      <c r="A266" s="18"/>
      <c r="B266" s="17"/>
      <c r="C266" s="17"/>
      <c r="D266" s="17"/>
      <c r="E266" s="17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3"/>
      <c r="Z266" s="3"/>
    </row>
    <row r="267" spans="1:26" ht="12.75" customHeight="1">
      <c r="A267" s="18"/>
      <c r="B267" s="17"/>
      <c r="C267" s="17"/>
      <c r="D267" s="17"/>
      <c r="E267" s="17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3"/>
      <c r="Z267" s="3"/>
    </row>
    <row r="268" spans="1:26" ht="12.75" customHeight="1">
      <c r="A268" s="18"/>
      <c r="B268" s="17"/>
      <c r="C268" s="17"/>
      <c r="D268" s="17"/>
      <c r="E268" s="17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3"/>
      <c r="Z268" s="3"/>
    </row>
    <row r="269" spans="1:26" ht="12.75" customHeight="1">
      <c r="A269" s="18"/>
      <c r="B269" s="17"/>
      <c r="C269" s="17"/>
      <c r="D269" s="17"/>
      <c r="E269" s="17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3"/>
      <c r="Z269" s="3"/>
    </row>
    <row r="270" spans="1:26" ht="12.75" customHeight="1">
      <c r="A270" s="18"/>
      <c r="B270" s="17"/>
      <c r="C270" s="17"/>
      <c r="D270" s="17"/>
      <c r="E270" s="17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3"/>
      <c r="Z270" s="3"/>
    </row>
    <row r="271" spans="1:26" ht="12.75" customHeight="1">
      <c r="A271" s="18"/>
      <c r="B271" s="17"/>
      <c r="C271" s="17"/>
      <c r="D271" s="17"/>
      <c r="E271" s="17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3"/>
      <c r="Z271" s="3"/>
    </row>
    <row r="272" spans="1:26" ht="12.75" customHeight="1">
      <c r="A272" s="18"/>
      <c r="B272" s="17"/>
      <c r="C272" s="17"/>
      <c r="D272" s="17"/>
      <c r="E272" s="17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3"/>
      <c r="Z272" s="3"/>
    </row>
    <row r="273" spans="1:26" ht="12.75" customHeight="1">
      <c r="A273" s="18"/>
      <c r="B273" s="17"/>
      <c r="C273" s="17"/>
      <c r="D273" s="17"/>
      <c r="E273" s="17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3"/>
      <c r="Z273" s="3"/>
    </row>
    <row r="274" spans="1:26" ht="12.75" customHeight="1">
      <c r="A274" s="18"/>
      <c r="B274" s="17"/>
      <c r="C274" s="17"/>
      <c r="D274" s="17"/>
      <c r="E274" s="17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3"/>
      <c r="Z274" s="3"/>
    </row>
    <row r="275" spans="1:26" ht="12.75" customHeight="1">
      <c r="A275" s="18"/>
      <c r="B275" s="17"/>
      <c r="C275" s="17"/>
      <c r="D275" s="17"/>
      <c r="E275" s="17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3"/>
      <c r="Z275" s="3"/>
    </row>
    <row r="276" spans="1:26" ht="12.75" customHeight="1">
      <c r="A276" s="18"/>
      <c r="B276" s="17"/>
      <c r="C276" s="17"/>
      <c r="D276" s="17"/>
      <c r="E276" s="17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3"/>
      <c r="Z276" s="3"/>
    </row>
    <row r="277" spans="1:26" ht="12.75" customHeight="1">
      <c r="A277" s="18"/>
      <c r="B277" s="17"/>
      <c r="C277" s="17"/>
      <c r="D277" s="17"/>
      <c r="E277" s="17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</sheetData>
  <pageMargins left="0.7" right="0.7" top="0.75" bottom="0.75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showGridLines="0" zoomScaleNormal="100" workbookViewId="0">
      <selection activeCell="F1" sqref="F1"/>
    </sheetView>
  </sheetViews>
  <sheetFormatPr baseColWidth="10" defaultColWidth="14.42578125" defaultRowHeight="15" customHeight="1"/>
  <cols>
    <col min="1" max="1" width="41.85546875" customWidth="1"/>
    <col min="2" max="2" width="16.140625" customWidth="1"/>
    <col min="3" max="3" width="17.140625" customWidth="1"/>
    <col min="4" max="5" width="16" customWidth="1"/>
    <col min="6" max="6" width="15.42578125" customWidth="1"/>
    <col min="7" max="7" width="10.42578125" customWidth="1"/>
    <col min="8" max="8" width="37.28515625" customWidth="1"/>
    <col min="9" max="10" width="13.28515625" customWidth="1"/>
    <col min="11" max="11" width="14.85546875" customWidth="1"/>
    <col min="12" max="13" width="13.28515625" customWidth="1"/>
    <col min="14" max="14" width="8.42578125" customWidth="1"/>
    <col min="15" max="26" width="33.140625" customWidth="1"/>
  </cols>
  <sheetData>
    <row r="1" spans="1:26" ht="18.75">
      <c r="A1" s="16" t="s">
        <v>12</v>
      </c>
      <c r="B1" s="17"/>
      <c r="C1" s="17"/>
      <c r="D1" s="17"/>
      <c r="E1" s="17"/>
      <c r="F1" s="17"/>
      <c r="G1" s="36"/>
      <c r="H1" s="18"/>
      <c r="I1" s="18"/>
      <c r="J1" s="18"/>
      <c r="L1" s="18"/>
      <c r="M1" s="17"/>
      <c r="N1" s="39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>
      <c r="A2" s="19"/>
      <c r="B2" s="17"/>
      <c r="C2" s="17"/>
      <c r="D2" s="17"/>
      <c r="E2" s="17"/>
      <c r="F2" s="17"/>
      <c r="G2" s="36"/>
      <c r="H2" s="18"/>
      <c r="I2" s="18"/>
      <c r="J2" s="18"/>
      <c r="L2" s="18"/>
      <c r="M2" s="17"/>
      <c r="N2" s="39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>
      <c r="A3" s="19" t="s">
        <v>456</v>
      </c>
      <c r="B3" s="17"/>
      <c r="C3" s="17"/>
      <c r="D3" s="17"/>
      <c r="E3" s="17"/>
      <c r="F3" s="17"/>
      <c r="G3" s="36"/>
      <c r="H3" s="18"/>
      <c r="I3" s="18"/>
      <c r="J3" s="18"/>
      <c r="L3" s="18"/>
      <c r="M3" s="17"/>
      <c r="N3" s="39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>
      <c r="A4" s="19" t="s">
        <v>179</v>
      </c>
      <c r="B4" s="17"/>
      <c r="C4" s="17"/>
      <c r="D4" s="17"/>
      <c r="E4" s="17"/>
      <c r="F4" s="17"/>
      <c r="G4" s="36"/>
      <c r="H4" s="18"/>
      <c r="I4" s="18"/>
      <c r="J4" s="18"/>
      <c r="L4" s="18"/>
      <c r="M4" s="17"/>
      <c r="N4" s="39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>
      <c r="A5" s="43" t="s">
        <v>181</v>
      </c>
      <c r="B5" s="43" t="s">
        <v>684</v>
      </c>
      <c r="C5" s="43" t="s">
        <v>68</v>
      </c>
      <c r="D5" s="43" t="s">
        <v>69</v>
      </c>
      <c r="E5" s="36"/>
      <c r="F5" s="36"/>
      <c r="G5" s="36"/>
      <c r="H5" s="18"/>
      <c r="I5" s="18"/>
      <c r="J5" s="18"/>
      <c r="L5" s="18"/>
      <c r="M5" s="17"/>
      <c r="N5" s="39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A6" s="21" t="s">
        <v>182</v>
      </c>
      <c r="B6" s="22"/>
      <c r="C6" s="167">
        <v>607533</v>
      </c>
      <c r="D6" s="22"/>
      <c r="E6" s="35"/>
      <c r="F6" s="35"/>
      <c r="G6" s="35"/>
      <c r="H6" s="18"/>
      <c r="I6" s="18"/>
      <c r="J6" s="18"/>
      <c r="L6" s="18"/>
      <c r="M6" s="17"/>
      <c r="N6" s="39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>
      <c r="A7" s="21" t="s">
        <v>183</v>
      </c>
      <c r="B7" s="24"/>
      <c r="C7" s="102">
        <v>752154</v>
      </c>
      <c r="D7" s="24"/>
      <c r="E7" s="35"/>
      <c r="F7" s="35"/>
      <c r="G7" s="35"/>
      <c r="H7" s="18"/>
      <c r="I7" s="18"/>
      <c r="J7" s="18"/>
      <c r="K7" s="18"/>
      <c r="L7" s="18"/>
      <c r="M7" s="17"/>
      <c r="N7" s="39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>
      <c r="A8" s="21" t="s">
        <v>90</v>
      </c>
      <c r="B8" s="173"/>
      <c r="C8" s="102">
        <v>11771</v>
      </c>
      <c r="D8" s="173"/>
      <c r="E8" s="35"/>
      <c r="F8" s="35"/>
      <c r="G8" s="35"/>
      <c r="H8" s="18"/>
      <c r="I8" s="18"/>
      <c r="J8" s="18"/>
      <c r="K8" s="18"/>
      <c r="L8" s="18"/>
      <c r="M8" s="17"/>
      <c r="N8" s="39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>
      <c r="A9" s="21" t="s">
        <v>76</v>
      </c>
      <c r="B9" s="24"/>
      <c r="C9" s="102">
        <v>5813</v>
      </c>
      <c r="D9" s="24"/>
      <c r="E9" s="35"/>
      <c r="F9" s="35"/>
      <c r="G9" s="35"/>
      <c r="H9" s="18"/>
      <c r="I9" s="18"/>
      <c r="J9" s="18"/>
      <c r="K9" s="18"/>
      <c r="L9" s="18"/>
      <c r="M9" s="17"/>
      <c r="N9" s="39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>
      <c r="A10" s="31" t="s">
        <v>77</v>
      </c>
      <c r="B10" s="32">
        <v>6791528</v>
      </c>
      <c r="C10" s="32">
        <f t="shared" ref="C10" si="0">SUM(C6:C9)</f>
        <v>1377271</v>
      </c>
      <c r="D10" s="32">
        <v>8168799</v>
      </c>
      <c r="E10" s="35"/>
      <c r="F10" s="35"/>
      <c r="G10" s="36"/>
      <c r="H10" s="18"/>
      <c r="I10" s="18"/>
      <c r="J10" s="18"/>
      <c r="K10" s="18"/>
      <c r="L10" s="18"/>
      <c r="M10" s="17"/>
      <c r="N10" s="39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>
      <c r="A11" s="18" t="s">
        <v>728</v>
      </c>
      <c r="B11" s="35"/>
      <c r="C11" s="35"/>
      <c r="D11" s="35"/>
      <c r="E11" s="36"/>
      <c r="F11" s="36"/>
      <c r="G11" s="36"/>
      <c r="H11" s="18"/>
      <c r="I11" s="18"/>
      <c r="J11" s="18"/>
      <c r="K11" s="18"/>
      <c r="L11" s="18"/>
      <c r="M11" s="17"/>
      <c r="N11" s="39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>
      <c r="A12" s="18"/>
      <c r="B12" s="17"/>
      <c r="C12" s="17"/>
      <c r="D12" s="17"/>
      <c r="E12" s="17"/>
      <c r="F12" s="17"/>
      <c r="G12" s="36"/>
      <c r="H12" s="18"/>
      <c r="I12" s="18"/>
      <c r="J12" s="18"/>
      <c r="L12" s="18"/>
      <c r="M12" s="17"/>
      <c r="N12" s="39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>
      <c r="A13" s="19" t="s">
        <v>457</v>
      </c>
      <c r="B13" s="17"/>
      <c r="C13" s="17"/>
      <c r="D13" s="17"/>
      <c r="E13" s="17"/>
      <c r="F13" s="17"/>
      <c r="G13" s="36"/>
      <c r="H13" s="19" t="s">
        <v>458</v>
      </c>
      <c r="I13" s="18"/>
      <c r="J13" s="18"/>
      <c r="K13" s="18"/>
      <c r="L13" s="18"/>
      <c r="M13" s="17"/>
      <c r="N13" s="39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9" t="s">
        <v>686</v>
      </c>
      <c r="B14" s="17"/>
      <c r="C14" s="17"/>
      <c r="D14" s="17"/>
      <c r="E14" s="17"/>
      <c r="F14" s="17"/>
      <c r="G14" s="36"/>
      <c r="H14" s="19" t="s">
        <v>459</v>
      </c>
      <c r="I14" s="18"/>
      <c r="J14" s="18"/>
      <c r="K14" s="18"/>
      <c r="L14" s="18"/>
      <c r="M14" s="17"/>
      <c r="N14" s="39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4.75" customHeight="1">
      <c r="A15" s="48" t="s">
        <v>72</v>
      </c>
      <c r="B15" s="48" t="s">
        <v>460</v>
      </c>
      <c r="C15" s="48" t="s">
        <v>461</v>
      </c>
      <c r="D15" s="48" t="s">
        <v>436</v>
      </c>
      <c r="E15" s="48" t="s">
        <v>144</v>
      </c>
      <c r="F15" s="48" t="s">
        <v>145</v>
      </c>
      <c r="G15" s="36"/>
      <c r="H15" s="48" t="s">
        <v>72</v>
      </c>
      <c r="I15" s="48" t="s">
        <v>460</v>
      </c>
      <c r="J15" s="48" t="s">
        <v>461</v>
      </c>
      <c r="K15" s="48" t="s">
        <v>436</v>
      </c>
      <c r="L15" s="48" t="s">
        <v>144</v>
      </c>
      <c r="M15" s="48" t="s">
        <v>145</v>
      </c>
      <c r="N15" s="39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>
      <c r="A16" s="28" t="s">
        <v>73</v>
      </c>
      <c r="B16" s="22"/>
      <c r="C16" s="22"/>
      <c r="D16" s="22"/>
      <c r="E16" s="22"/>
      <c r="F16" s="22">
        <v>2539556</v>
      </c>
      <c r="G16" s="35"/>
      <c r="H16" s="28" t="s">
        <v>73</v>
      </c>
      <c r="I16" s="167">
        <v>203999</v>
      </c>
      <c r="J16" s="167">
        <v>382509</v>
      </c>
      <c r="K16" s="167">
        <v>4732</v>
      </c>
      <c r="L16" s="167">
        <v>2861</v>
      </c>
      <c r="M16" s="29">
        <f t="shared" ref="M16:M18" si="1">SUM(I16:L16)</f>
        <v>594101</v>
      </c>
      <c r="N16" s="49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>
      <c r="A17" s="21" t="s">
        <v>74</v>
      </c>
      <c r="B17" s="24"/>
      <c r="C17" s="24"/>
      <c r="D17" s="24"/>
      <c r="E17" s="24"/>
      <c r="F17" s="24">
        <v>4251972</v>
      </c>
      <c r="G17" s="35"/>
      <c r="H17" s="21" t="s">
        <v>74</v>
      </c>
      <c r="I17" s="102">
        <v>403534</v>
      </c>
      <c r="J17" s="102">
        <v>369641</v>
      </c>
      <c r="K17" s="102">
        <v>7039</v>
      </c>
      <c r="L17" s="102">
        <v>2952</v>
      </c>
      <c r="M17" s="30">
        <f t="shared" si="1"/>
        <v>783166</v>
      </c>
      <c r="N17" s="49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>
      <c r="A18" s="41" t="s">
        <v>76</v>
      </c>
      <c r="B18" s="24"/>
      <c r="C18" s="24"/>
      <c r="D18" s="24"/>
      <c r="E18" s="24"/>
      <c r="F18" s="24">
        <v>0</v>
      </c>
      <c r="G18" s="35"/>
      <c r="H18" s="41" t="s">
        <v>76</v>
      </c>
      <c r="I18" s="102">
        <v>0</v>
      </c>
      <c r="J18" s="102">
        <v>4</v>
      </c>
      <c r="K18" s="102">
        <v>0</v>
      </c>
      <c r="L18" s="102">
        <v>0</v>
      </c>
      <c r="M18" s="30">
        <f t="shared" si="1"/>
        <v>4</v>
      </c>
      <c r="N18" s="49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>
      <c r="A19" s="31" t="s">
        <v>77</v>
      </c>
      <c r="B19" s="32"/>
      <c r="C19" s="32"/>
      <c r="D19" s="32"/>
      <c r="E19" s="32"/>
      <c r="F19" s="32">
        <f>SUM(F16:F18)</f>
        <v>6791528</v>
      </c>
      <c r="G19" s="35"/>
      <c r="H19" s="31" t="s">
        <v>77</v>
      </c>
      <c r="I19" s="32">
        <f t="shared" ref="I19:M19" si="2">SUM(I16:I18)</f>
        <v>607533</v>
      </c>
      <c r="J19" s="32">
        <f t="shared" si="2"/>
        <v>752154</v>
      </c>
      <c r="K19" s="32">
        <f t="shared" si="2"/>
        <v>11771</v>
      </c>
      <c r="L19" s="32">
        <f t="shared" si="2"/>
        <v>5813</v>
      </c>
      <c r="M19" s="32">
        <f t="shared" si="2"/>
        <v>1377271</v>
      </c>
      <c r="N19" s="49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>
      <c r="A20" s="18" t="s">
        <v>728</v>
      </c>
      <c r="B20" s="49"/>
      <c r="C20" s="49"/>
      <c r="D20" s="49"/>
      <c r="E20" s="49"/>
      <c r="F20" s="49"/>
      <c r="G20" s="35"/>
      <c r="H20" s="18"/>
      <c r="I20" s="93"/>
      <c r="J20" s="93"/>
      <c r="K20" s="93"/>
      <c r="L20" s="93"/>
      <c r="M20" s="93"/>
      <c r="N20" s="39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5.75" customHeight="1">
      <c r="A21" s="18"/>
      <c r="B21" s="17"/>
      <c r="C21" s="17"/>
      <c r="D21" s="17"/>
      <c r="E21" s="18"/>
      <c r="F21" s="18"/>
      <c r="G21" s="35"/>
      <c r="H21" s="18"/>
      <c r="I21" s="17"/>
      <c r="J21" s="17"/>
      <c r="K21" s="18"/>
      <c r="L21" s="17"/>
      <c r="M21" s="18"/>
      <c r="N21" s="39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customHeight="1">
      <c r="A22" s="19" t="s">
        <v>462</v>
      </c>
      <c r="B22" s="17"/>
      <c r="C22" s="17"/>
      <c r="D22" s="17"/>
      <c r="E22" s="18"/>
      <c r="F22" s="18"/>
      <c r="G22" s="35"/>
      <c r="H22" s="19" t="s">
        <v>463</v>
      </c>
      <c r="I22" s="17"/>
      <c r="J22" s="17"/>
      <c r="K22" s="18"/>
      <c r="L22" s="17"/>
      <c r="M22" s="18"/>
      <c r="N22" s="39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customHeight="1">
      <c r="A23" s="19" t="s">
        <v>687</v>
      </c>
      <c r="B23" s="17"/>
      <c r="C23" s="17"/>
      <c r="D23" s="17"/>
      <c r="E23" s="18"/>
      <c r="F23" s="18"/>
      <c r="G23" s="35"/>
      <c r="H23" s="19" t="s">
        <v>464</v>
      </c>
      <c r="I23" s="17"/>
      <c r="J23" s="17"/>
      <c r="K23" s="18"/>
      <c r="L23" s="17"/>
      <c r="M23" s="18"/>
      <c r="N23" s="39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4.75" customHeight="1">
      <c r="A24" s="43" t="s">
        <v>80</v>
      </c>
      <c r="B24" s="48" t="s">
        <v>460</v>
      </c>
      <c r="C24" s="48" t="s">
        <v>461</v>
      </c>
      <c r="D24" s="48" t="s">
        <v>436</v>
      </c>
      <c r="E24" s="48" t="s">
        <v>144</v>
      </c>
      <c r="F24" s="48" t="s">
        <v>145</v>
      </c>
      <c r="G24" s="35"/>
      <c r="H24" s="43" t="s">
        <v>80</v>
      </c>
      <c r="I24" s="48" t="s">
        <v>460</v>
      </c>
      <c r="J24" s="48" t="s">
        <v>461</v>
      </c>
      <c r="K24" s="48" t="s">
        <v>436</v>
      </c>
      <c r="L24" s="48" t="s">
        <v>144</v>
      </c>
      <c r="M24" s="48" t="s">
        <v>145</v>
      </c>
      <c r="N24" s="39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customHeight="1">
      <c r="A25" s="28" t="s">
        <v>81</v>
      </c>
      <c r="B25" s="22"/>
      <c r="C25" s="22"/>
      <c r="D25" s="22"/>
      <c r="E25" s="22"/>
      <c r="F25" s="22">
        <v>37295</v>
      </c>
      <c r="G25" s="35"/>
      <c r="H25" s="28" t="s">
        <v>81</v>
      </c>
      <c r="I25" s="167">
        <v>7</v>
      </c>
      <c r="J25" s="167">
        <v>231</v>
      </c>
      <c r="K25" s="167">
        <v>0</v>
      </c>
      <c r="L25" s="167">
        <v>9</v>
      </c>
      <c r="M25" s="22">
        <f t="shared" ref="M25:M32" si="3">SUM(I25:L25)</f>
        <v>247</v>
      </c>
      <c r="N25" s="49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customHeight="1">
      <c r="A26" s="21" t="s">
        <v>82</v>
      </c>
      <c r="B26" s="24"/>
      <c r="C26" s="24"/>
      <c r="D26" s="24"/>
      <c r="E26" s="24"/>
      <c r="F26" s="24">
        <v>414625</v>
      </c>
      <c r="G26" s="35"/>
      <c r="H26" s="21" t="s">
        <v>82</v>
      </c>
      <c r="I26" s="102">
        <v>974</v>
      </c>
      <c r="J26" s="102">
        <v>8365</v>
      </c>
      <c r="K26" s="102">
        <v>19</v>
      </c>
      <c r="L26" s="102">
        <v>245</v>
      </c>
      <c r="M26" s="24">
        <f t="shared" si="3"/>
        <v>9603</v>
      </c>
      <c r="N26" s="49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customHeight="1">
      <c r="A27" s="21" t="s">
        <v>83</v>
      </c>
      <c r="B27" s="24"/>
      <c r="C27" s="24"/>
      <c r="D27" s="24"/>
      <c r="E27" s="24"/>
      <c r="F27" s="24">
        <v>2048071</v>
      </c>
      <c r="G27" s="35"/>
      <c r="H27" s="21" t="s">
        <v>83</v>
      </c>
      <c r="I27" s="102">
        <v>138658</v>
      </c>
      <c r="J27" s="102">
        <v>204593</v>
      </c>
      <c r="K27" s="102">
        <v>2804</v>
      </c>
      <c r="L27" s="102">
        <v>1561</v>
      </c>
      <c r="M27" s="24">
        <f t="shared" si="3"/>
        <v>347616</v>
      </c>
      <c r="N27" s="49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customHeight="1">
      <c r="A28" s="21" t="s">
        <v>84</v>
      </c>
      <c r="B28" s="24"/>
      <c r="C28" s="24"/>
      <c r="D28" s="24"/>
      <c r="E28" s="24"/>
      <c r="F28" s="24">
        <v>1780656</v>
      </c>
      <c r="G28" s="35"/>
      <c r="H28" s="21" t="s">
        <v>84</v>
      </c>
      <c r="I28" s="102">
        <v>225785</v>
      </c>
      <c r="J28" s="102">
        <v>251502</v>
      </c>
      <c r="K28" s="102">
        <v>4603</v>
      </c>
      <c r="L28" s="102">
        <v>1918</v>
      </c>
      <c r="M28" s="24">
        <f t="shared" si="3"/>
        <v>483808</v>
      </c>
      <c r="N28" s="49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customHeight="1">
      <c r="A29" s="21" t="s">
        <v>85</v>
      </c>
      <c r="B29" s="24"/>
      <c r="C29" s="24"/>
      <c r="D29" s="24"/>
      <c r="E29" s="24"/>
      <c r="F29" s="24">
        <v>1238184</v>
      </c>
      <c r="G29" s="35"/>
      <c r="H29" s="21" t="s">
        <v>85</v>
      </c>
      <c r="I29" s="102">
        <v>124560</v>
      </c>
      <c r="J29" s="102">
        <v>158505</v>
      </c>
      <c r="K29" s="102">
        <v>2516</v>
      </c>
      <c r="L29" s="102">
        <v>1089</v>
      </c>
      <c r="M29" s="24">
        <f t="shared" si="3"/>
        <v>286670</v>
      </c>
      <c r="N29" s="49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customHeight="1">
      <c r="A30" s="21" t="s">
        <v>86</v>
      </c>
      <c r="B30" s="24"/>
      <c r="C30" s="24"/>
      <c r="D30" s="24"/>
      <c r="E30" s="24"/>
      <c r="F30" s="24">
        <v>970121</v>
      </c>
      <c r="G30" s="35"/>
      <c r="H30" s="21" t="s">
        <v>86</v>
      </c>
      <c r="I30" s="102">
        <v>88028</v>
      </c>
      <c r="J30" s="102">
        <v>104735</v>
      </c>
      <c r="K30" s="102">
        <v>1465</v>
      </c>
      <c r="L30" s="102">
        <v>743</v>
      </c>
      <c r="M30" s="24">
        <f t="shared" si="3"/>
        <v>194971</v>
      </c>
      <c r="N30" s="49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customHeight="1">
      <c r="A31" s="21" t="s">
        <v>87</v>
      </c>
      <c r="B31" s="24"/>
      <c r="C31" s="24"/>
      <c r="D31" s="24"/>
      <c r="E31" s="24"/>
      <c r="F31" s="24">
        <v>302576</v>
      </c>
      <c r="G31" s="35"/>
      <c r="H31" s="21" t="s">
        <v>87</v>
      </c>
      <c r="I31" s="102">
        <v>29501</v>
      </c>
      <c r="J31" s="102">
        <v>24218</v>
      </c>
      <c r="K31" s="102">
        <v>360</v>
      </c>
      <c r="L31" s="102">
        <v>248</v>
      </c>
      <c r="M31" s="24">
        <f t="shared" si="3"/>
        <v>54327</v>
      </c>
      <c r="N31" s="49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customHeight="1">
      <c r="A32" s="41" t="s">
        <v>76</v>
      </c>
      <c r="B32" s="24"/>
      <c r="C32" s="24"/>
      <c r="D32" s="24"/>
      <c r="E32" s="24"/>
      <c r="F32" s="24">
        <f t="shared" ref="F32" si="4">SUM(B32:E32)</f>
        <v>0</v>
      </c>
      <c r="G32" s="35"/>
      <c r="H32" s="41" t="s">
        <v>76</v>
      </c>
      <c r="I32" s="102">
        <v>20</v>
      </c>
      <c r="J32" s="102">
        <v>5</v>
      </c>
      <c r="K32" s="102">
        <v>4</v>
      </c>
      <c r="L32" s="102">
        <v>0</v>
      </c>
      <c r="M32" s="24">
        <f t="shared" si="3"/>
        <v>29</v>
      </c>
      <c r="N32" s="49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customHeight="1">
      <c r="A33" s="31" t="s">
        <v>77</v>
      </c>
      <c r="B33" s="32"/>
      <c r="C33" s="32"/>
      <c r="D33" s="32"/>
      <c r="E33" s="32"/>
      <c r="F33" s="32">
        <f t="shared" ref="F33" si="5">SUM(F25:F32)</f>
        <v>6791528</v>
      </c>
      <c r="G33" s="35"/>
      <c r="H33" s="31" t="s">
        <v>77</v>
      </c>
      <c r="I33" s="32">
        <f t="shared" ref="I33:M33" si="6">SUM(I25:I32)</f>
        <v>607533</v>
      </c>
      <c r="J33" s="32">
        <f t="shared" si="6"/>
        <v>752154</v>
      </c>
      <c r="K33" s="32">
        <f t="shared" si="6"/>
        <v>11771</v>
      </c>
      <c r="L33" s="32">
        <f t="shared" si="6"/>
        <v>5813</v>
      </c>
      <c r="M33" s="32">
        <f t="shared" si="6"/>
        <v>1377271</v>
      </c>
      <c r="N33" s="49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customHeight="1">
      <c r="A34" s="18" t="s">
        <v>728</v>
      </c>
      <c r="B34" s="35"/>
      <c r="C34" s="35"/>
      <c r="D34" s="35"/>
      <c r="E34" s="35"/>
      <c r="F34" s="35"/>
      <c r="G34" s="35"/>
      <c r="H34" s="18"/>
      <c r="I34" s="35"/>
      <c r="J34" s="35"/>
      <c r="K34" s="35"/>
      <c r="L34" s="35"/>
      <c r="M34" s="35"/>
      <c r="N34" s="39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customHeight="1">
      <c r="A35" s="18"/>
      <c r="B35" s="17"/>
      <c r="C35" s="17"/>
      <c r="D35" s="17"/>
      <c r="E35" s="18"/>
      <c r="F35" s="18"/>
      <c r="G35" s="35"/>
      <c r="H35" s="18"/>
      <c r="I35" s="17"/>
      <c r="J35" s="17"/>
      <c r="K35" s="18"/>
      <c r="L35" s="17"/>
      <c r="M35" s="18"/>
      <c r="N35" s="39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customHeight="1">
      <c r="A36" s="19" t="s">
        <v>465</v>
      </c>
      <c r="B36" s="17"/>
      <c r="C36" s="17"/>
      <c r="D36" s="17"/>
      <c r="E36" s="18"/>
      <c r="F36" s="18"/>
      <c r="G36" s="35"/>
      <c r="H36" s="19" t="s">
        <v>466</v>
      </c>
      <c r="I36" s="17"/>
      <c r="J36" s="17"/>
      <c r="K36" s="18"/>
      <c r="L36" s="17"/>
      <c r="M36" s="18"/>
      <c r="N36" s="39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customHeight="1">
      <c r="A37" s="19" t="s">
        <v>688</v>
      </c>
      <c r="B37" s="17"/>
      <c r="C37" s="17"/>
      <c r="D37" s="17"/>
      <c r="E37" s="18"/>
      <c r="F37" s="18"/>
      <c r="G37" s="35"/>
      <c r="H37" s="19" t="s">
        <v>467</v>
      </c>
      <c r="I37" s="17"/>
      <c r="J37" s="17"/>
      <c r="K37" s="18"/>
      <c r="L37" s="17"/>
      <c r="M37" s="18"/>
      <c r="N37" s="39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4.75" customHeight="1">
      <c r="A38" s="43" t="s">
        <v>323</v>
      </c>
      <c r="B38" s="48" t="s">
        <v>460</v>
      </c>
      <c r="C38" s="48" t="s">
        <v>461</v>
      </c>
      <c r="D38" s="48" t="s">
        <v>436</v>
      </c>
      <c r="E38" s="48" t="s">
        <v>144</v>
      </c>
      <c r="F38" s="48" t="s">
        <v>145</v>
      </c>
      <c r="G38" s="35"/>
      <c r="H38" s="43" t="s">
        <v>323</v>
      </c>
      <c r="I38" s="48" t="s">
        <v>460</v>
      </c>
      <c r="J38" s="48" t="s">
        <v>461</v>
      </c>
      <c r="K38" s="48" t="s">
        <v>436</v>
      </c>
      <c r="L38" s="48" t="s">
        <v>144</v>
      </c>
      <c r="M38" s="48" t="s">
        <v>145</v>
      </c>
      <c r="N38" s="39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customHeight="1">
      <c r="A39" s="41" t="s">
        <v>324</v>
      </c>
      <c r="B39" s="94"/>
      <c r="C39" s="94"/>
      <c r="D39" s="94"/>
      <c r="E39" s="94"/>
      <c r="F39" s="94">
        <v>2308585</v>
      </c>
      <c r="G39" s="35"/>
      <c r="H39" s="41" t="s">
        <v>324</v>
      </c>
      <c r="I39" s="167">
        <v>134828</v>
      </c>
      <c r="J39" s="167">
        <v>198254</v>
      </c>
      <c r="K39" s="167">
        <v>3930</v>
      </c>
      <c r="L39" s="102">
        <v>1205</v>
      </c>
      <c r="M39" s="24">
        <f t="shared" ref="M39:M51" si="7">SUM(I39:L39)</f>
        <v>338217</v>
      </c>
      <c r="N39" s="49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customHeight="1">
      <c r="A40" s="41" t="s">
        <v>325</v>
      </c>
      <c r="B40" s="95"/>
      <c r="C40" s="95"/>
      <c r="D40" s="95"/>
      <c r="E40" s="95"/>
      <c r="F40" s="95">
        <v>1240517</v>
      </c>
      <c r="G40" s="35"/>
      <c r="H40" s="41" t="s">
        <v>325</v>
      </c>
      <c r="I40" s="102">
        <v>71383</v>
      </c>
      <c r="J40" s="102">
        <v>108612</v>
      </c>
      <c r="K40" s="102">
        <v>1640</v>
      </c>
      <c r="L40" s="102">
        <v>571</v>
      </c>
      <c r="M40" s="24">
        <f t="shared" si="7"/>
        <v>182206</v>
      </c>
      <c r="N40" s="49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customHeight="1">
      <c r="A41" s="41" t="s">
        <v>326</v>
      </c>
      <c r="B41" s="95"/>
      <c r="C41" s="95"/>
      <c r="D41" s="95"/>
      <c r="E41" s="95"/>
      <c r="F41" s="95">
        <v>957761</v>
      </c>
      <c r="G41" s="49"/>
      <c r="H41" s="41" t="s">
        <v>326</v>
      </c>
      <c r="I41" s="102">
        <v>153763</v>
      </c>
      <c r="J41" s="102">
        <v>134326</v>
      </c>
      <c r="K41" s="102">
        <v>1008</v>
      </c>
      <c r="L41" s="102">
        <v>1700</v>
      </c>
      <c r="M41" s="24">
        <f t="shared" si="7"/>
        <v>290797</v>
      </c>
      <c r="N41" s="49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customHeight="1">
      <c r="A42" s="41" t="s">
        <v>340</v>
      </c>
      <c r="B42" s="95"/>
      <c r="C42" s="95"/>
      <c r="D42" s="95"/>
      <c r="E42" s="95"/>
      <c r="F42" s="95">
        <v>454048</v>
      </c>
      <c r="G42" s="49"/>
      <c r="H42" s="41" t="s">
        <v>340</v>
      </c>
      <c r="I42" s="102">
        <v>28617</v>
      </c>
      <c r="J42" s="102">
        <v>64915</v>
      </c>
      <c r="K42" s="102">
        <v>1328</v>
      </c>
      <c r="L42" s="102">
        <v>357</v>
      </c>
      <c r="M42" s="24">
        <f t="shared" si="7"/>
        <v>95217</v>
      </c>
      <c r="N42" s="49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customHeight="1">
      <c r="A43" s="41" t="s">
        <v>328</v>
      </c>
      <c r="B43" s="95"/>
      <c r="C43" s="95"/>
      <c r="D43" s="95"/>
      <c r="E43" s="95"/>
      <c r="F43" s="95">
        <v>347845</v>
      </c>
      <c r="G43" s="49"/>
      <c r="H43" s="41" t="s">
        <v>328</v>
      </c>
      <c r="I43" s="102">
        <v>52964</v>
      </c>
      <c r="J43" s="102">
        <v>36940</v>
      </c>
      <c r="K43" s="102">
        <v>220</v>
      </c>
      <c r="L43" s="102">
        <v>458</v>
      </c>
      <c r="M43" s="24">
        <f t="shared" si="7"/>
        <v>90582</v>
      </c>
      <c r="N43" s="49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customHeight="1">
      <c r="A44" s="41" t="s">
        <v>329</v>
      </c>
      <c r="B44" s="95"/>
      <c r="C44" s="95"/>
      <c r="D44" s="95"/>
      <c r="E44" s="95"/>
      <c r="F44" s="95">
        <v>303652</v>
      </c>
      <c r="G44" s="49"/>
      <c r="H44" s="41" t="s">
        <v>329</v>
      </c>
      <c r="I44" s="102">
        <v>50535</v>
      </c>
      <c r="J44" s="102">
        <v>48412</v>
      </c>
      <c r="K44" s="102">
        <v>602</v>
      </c>
      <c r="L44" s="102">
        <v>456</v>
      </c>
      <c r="M44" s="24">
        <f t="shared" si="7"/>
        <v>100005</v>
      </c>
      <c r="N44" s="49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customHeight="1">
      <c r="A45" s="41" t="s">
        <v>330</v>
      </c>
      <c r="B45" s="95"/>
      <c r="C45" s="95"/>
      <c r="D45" s="95"/>
      <c r="E45" s="95"/>
      <c r="F45" s="95">
        <v>101591</v>
      </c>
      <c r="G45" s="49"/>
      <c r="H45" s="41" t="s">
        <v>330</v>
      </c>
      <c r="I45" s="102">
        <v>8305</v>
      </c>
      <c r="J45" s="102">
        <v>13388</v>
      </c>
      <c r="K45" s="102">
        <v>438</v>
      </c>
      <c r="L45" s="102">
        <v>45</v>
      </c>
      <c r="M45" s="24">
        <f t="shared" si="7"/>
        <v>22176</v>
      </c>
      <c r="N45" s="49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customHeight="1">
      <c r="A46" s="41" t="s">
        <v>341</v>
      </c>
      <c r="B46" s="95"/>
      <c r="C46" s="95"/>
      <c r="D46" s="95"/>
      <c r="E46" s="95"/>
      <c r="F46" s="95">
        <v>155462</v>
      </c>
      <c r="G46" s="49"/>
      <c r="H46" s="41" t="s">
        <v>341</v>
      </c>
      <c r="I46" s="102">
        <v>17884</v>
      </c>
      <c r="J46" s="102">
        <v>21898</v>
      </c>
      <c r="K46" s="102">
        <v>376</v>
      </c>
      <c r="L46" s="102">
        <v>183</v>
      </c>
      <c r="M46" s="24">
        <f t="shared" si="7"/>
        <v>40341</v>
      </c>
      <c r="N46" s="49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customHeight="1">
      <c r="A47" s="41" t="s">
        <v>332</v>
      </c>
      <c r="B47" s="95"/>
      <c r="C47" s="95"/>
      <c r="D47" s="95"/>
      <c r="E47" s="95"/>
      <c r="F47" s="95">
        <v>130746</v>
      </c>
      <c r="G47" s="49"/>
      <c r="H47" s="41" t="s">
        <v>332</v>
      </c>
      <c r="I47" s="102">
        <v>11999</v>
      </c>
      <c r="J47" s="102">
        <v>29159</v>
      </c>
      <c r="K47" s="102">
        <v>786</v>
      </c>
      <c r="L47" s="102">
        <v>100</v>
      </c>
      <c r="M47" s="24">
        <f t="shared" si="7"/>
        <v>42044</v>
      </c>
      <c r="N47" s="49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customHeight="1">
      <c r="A48" s="41" t="s">
        <v>333</v>
      </c>
      <c r="B48" s="95"/>
      <c r="C48" s="95"/>
      <c r="D48" s="95"/>
      <c r="E48" s="95"/>
      <c r="F48" s="95">
        <v>129843</v>
      </c>
      <c r="G48" s="49"/>
      <c r="H48" s="41" t="s">
        <v>333</v>
      </c>
      <c r="I48" s="102">
        <v>7227</v>
      </c>
      <c r="J48" s="102">
        <v>16213</v>
      </c>
      <c r="K48" s="102">
        <v>305</v>
      </c>
      <c r="L48" s="102">
        <v>86</v>
      </c>
      <c r="M48" s="24">
        <f t="shared" si="7"/>
        <v>23831</v>
      </c>
      <c r="N48" s="49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customHeight="1">
      <c r="A49" s="41" t="s">
        <v>689</v>
      </c>
      <c r="B49" s="95"/>
      <c r="C49" s="95"/>
      <c r="D49" s="95"/>
      <c r="E49" s="95"/>
      <c r="F49" s="95">
        <v>25571</v>
      </c>
      <c r="G49" s="49"/>
      <c r="H49" s="41" t="s">
        <v>693</v>
      </c>
      <c r="I49" s="102">
        <v>4753</v>
      </c>
      <c r="J49" s="102">
        <v>4682</v>
      </c>
      <c r="K49" s="102">
        <v>31</v>
      </c>
      <c r="L49" s="102">
        <v>49</v>
      </c>
      <c r="M49" s="24">
        <f t="shared" si="7"/>
        <v>9515</v>
      </c>
      <c r="N49" s="49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customHeight="1">
      <c r="A50" s="41" t="s">
        <v>334</v>
      </c>
      <c r="B50" s="95"/>
      <c r="C50" s="95"/>
      <c r="D50" s="95"/>
      <c r="E50" s="95"/>
      <c r="F50" s="95">
        <v>635907</v>
      </c>
      <c r="G50" s="49"/>
      <c r="H50" s="41" t="s">
        <v>334</v>
      </c>
      <c r="I50" s="102">
        <v>65216</v>
      </c>
      <c r="J50" s="102">
        <v>75292</v>
      </c>
      <c r="K50" s="102">
        <v>1106</v>
      </c>
      <c r="L50" s="102">
        <v>603</v>
      </c>
      <c r="M50" s="24">
        <f t="shared" si="7"/>
        <v>142217</v>
      </c>
      <c r="N50" s="49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customHeight="1">
      <c r="A51" s="41" t="s">
        <v>76</v>
      </c>
      <c r="B51" s="95"/>
      <c r="C51" s="95"/>
      <c r="D51" s="95"/>
      <c r="E51" s="95"/>
      <c r="F51" s="95">
        <v>0</v>
      </c>
      <c r="G51" s="49"/>
      <c r="H51" s="41" t="s">
        <v>76</v>
      </c>
      <c r="I51" s="168">
        <v>59</v>
      </c>
      <c r="J51" s="102">
        <v>63</v>
      </c>
      <c r="K51" s="102">
        <v>1</v>
      </c>
      <c r="L51" s="102">
        <v>0</v>
      </c>
      <c r="M51" s="24">
        <f t="shared" si="7"/>
        <v>123</v>
      </c>
      <c r="N51" s="49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customHeight="1">
      <c r="A52" s="31" t="s">
        <v>77</v>
      </c>
      <c r="B52" s="32"/>
      <c r="C52" s="32"/>
      <c r="D52" s="32"/>
      <c r="E52" s="32"/>
      <c r="F52" s="32">
        <f t="shared" ref="F52" si="8">SUM(F39:F51)</f>
        <v>6791528</v>
      </c>
      <c r="G52" s="49"/>
      <c r="H52" s="31" t="s">
        <v>77</v>
      </c>
      <c r="I52" s="32">
        <f t="shared" ref="I52:M52" si="9">SUM(I39:I51)</f>
        <v>607533</v>
      </c>
      <c r="J52" s="32">
        <f t="shared" si="9"/>
        <v>752154</v>
      </c>
      <c r="K52" s="32">
        <f t="shared" si="9"/>
        <v>11771</v>
      </c>
      <c r="L52" s="32">
        <f t="shared" si="9"/>
        <v>5813</v>
      </c>
      <c r="M52" s="32">
        <f t="shared" si="9"/>
        <v>1377271</v>
      </c>
      <c r="N52" s="39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s="169" customFormat="1" ht="15.75" customHeight="1">
      <c r="A53" s="18" t="s">
        <v>728</v>
      </c>
      <c r="B53" s="170"/>
      <c r="C53" s="170"/>
      <c r="D53" s="170"/>
      <c r="E53" s="170"/>
      <c r="F53" s="170"/>
      <c r="G53" s="49"/>
      <c r="H53" s="18" t="s">
        <v>335</v>
      </c>
      <c r="I53" s="170"/>
      <c r="J53" s="170"/>
      <c r="K53" s="170"/>
      <c r="L53" s="170"/>
      <c r="M53" s="170"/>
      <c r="N53" s="39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customHeight="1">
      <c r="A54" s="18" t="s">
        <v>367</v>
      </c>
      <c r="B54" s="35"/>
      <c r="C54" s="35"/>
      <c r="D54" s="35"/>
      <c r="E54" s="35"/>
      <c r="F54" s="35"/>
      <c r="G54" s="39"/>
      <c r="I54" s="35"/>
      <c r="J54" s="35"/>
      <c r="K54" s="35"/>
      <c r="L54" s="35"/>
      <c r="M54" s="35"/>
      <c r="N54" s="39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customHeight="1">
      <c r="A55" s="18"/>
      <c r="B55" s="17"/>
      <c r="C55" s="17"/>
      <c r="D55" s="17"/>
      <c r="E55" s="18"/>
      <c r="F55" s="18"/>
      <c r="G55" s="39"/>
      <c r="H55" s="18"/>
      <c r="I55" s="17"/>
      <c r="J55" s="17"/>
      <c r="K55" s="18"/>
      <c r="L55" s="17"/>
      <c r="M55" s="18"/>
      <c r="N55" s="39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customHeight="1">
      <c r="A56" s="19" t="s">
        <v>468</v>
      </c>
      <c r="B56" s="17"/>
      <c r="C56" s="17"/>
      <c r="D56" s="17"/>
      <c r="E56" s="18"/>
      <c r="F56" s="18"/>
      <c r="G56" s="39"/>
      <c r="H56" s="18"/>
      <c r="I56" s="17"/>
      <c r="J56" s="17"/>
      <c r="K56" s="18"/>
      <c r="L56" s="17"/>
      <c r="M56" s="17"/>
      <c r="N56" s="39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customHeight="1">
      <c r="A57" s="19" t="s">
        <v>469</v>
      </c>
      <c r="B57" s="17"/>
      <c r="C57" s="17"/>
      <c r="D57" s="17"/>
      <c r="E57" s="18"/>
      <c r="F57" s="18"/>
      <c r="G57" s="39"/>
      <c r="H57" s="19"/>
      <c r="I57" s="17"/>
      <c r="J57" s="17"/>
      <c r="K57" s="18"/>
      <c r="L57" s="17"/>
      <c r="M57" s="17"/>
      <c r="N57" s="39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customHeight="1">
      <c r="A58" s="43" t="s">
        <v>181</v>
      </c>
      <c r="B58" s="43" t="s">
        <v>684</v>
      </c>
      <c r="C58" s="43" t="s">
        <v>68</v>
      </c>
      <c r="D58" s="43" t="s">
        <v>69</v>
      </c>
      <c r="E58" s="17"/>
      <c r="F58" s="17"/>
      <c r="G58" s="39"/>
      <c r="H58" s="71"/>
      <c r="I58" s="71"/>
      <c r="J58" s="71"/>
      <c r="K58" s="18"/>
      <c r="L58" s="71"/>
      <c r="M58" s="71"/>
      <c r="N58" s="39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customHeight="1">
      <c r="A59" s="21" t="s">
        <v>182</v>
      </c>
      <c r="B59" s="22"/>
      <c r="C59" s="167">
        <v>5330194</v>
      </c>
      <c r="D59" s="24"/>
      <c r="E59" s="17"/>
      <c r="F59" s="17"/>
      <c r="G59" s="39"/>
      <c r="H59" s="51"/>
      <c r="I59" s="50"/>
      <c r="J59" s="50"/>
      <c r="K59" s="18"/>
      <c r="L59" s="50"/>
      <c r="M59" s="50"/>
      <c r="N59" s="39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customHeight="1">
      <c r="A60" s="21" t="s">
        <v>183</v>
      </c>
      <c r="B60" s="24"/>
      <c r="C60" s="102">
        <v>10112085</v>
      </c>
      <c r="D60" s="24"/>
      <c r="E60" s="17"/>
      <c r="F60" s="17"/>
      <c r="G60" s="39"/>
      <c r="H60" s="51"/>
      <c r="I60" s="50"/>
      <c r="J60" s="50"/>
      <c r="K60" s="18"/>
      <c r="L60" s="50"/>
      <c r="M60" s="50"/>
      <c r="N60" s="39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customHeight="1">
      <c r="A61" s="21" t="s">
        <v>90</v>
      </c>
      <c r="B61" s="24"/>
      <c r="C61" s="102">
        <v>215198</v>
      </c>
      <c r="D61" s="24"/>
      <c r="E61" s="17"/>
      <c r="F61" s="17"/>
      <c r="G61" s="39"/>
      <c r="H61" s="51"/>
      <c r="I61" s="50"/>
      <c r="J61" s="50"/>
      <c r="K61" s="18"/>
      <c r="L61" s="50"/>
      <c r="M61" s="50"/>
      <c r="N61" s="39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customHeight="1">
      <c r="A62" s="21" t="s">
        <v>76</v>
      </c>
      <c r="B62" s="24"/>
      <c r="C62" s="102">
        <v>53513</v>
      </c>
      <c r="D62" s="24"/>
      <c r="E62" s="17"/>
      <c r="F62" s="17"/>
      <c r="G62" s="39"/>
      <c r="H62" s="51"/>
      <c r="I62" s="50"/>
      <c r="J62" s="50"/>
      <c r="K62" s="18"/>
      <c r="L62" s="50"/>
      <c r="M62" s="50"/>
      <c r="N62" s="39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customHeight="1">
      <c r="A63" s="31" t="s">
        <v>77</v>
      </c>
      <c r="B63" s="32">
        <v>101400626</v>
      </c>
      <c r="C63" s="32">
        <f t="shared" ref="C63" si="10">SUM(C59:C62)</f>
        <v>15710990</v>
      </c>
      <c r="D63" s="32">
        <v>117111616</v>
      </c>
      <c r="E63" s="17"/>
      <c r="F63" s="17"/>
      <c r="G63" s="39"/>
      <c r="H63" s="72"/>
      <c r="I63" s="50"/>
      <c r="J63" s="50"/>
      <c r="K63" s="18"/>
      <c r="L63" s="50"/>
      <c r="M63" s="50"/>
      <c r="N63" s="39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customHeight="1">
      <c r="A64" s="18" t="s">
        <v>728</v>
      </c>
      <c r="B64" s="35"/>
      <c r="C64" s="35"/>
      <c r="D64" s="35"/>
      <c r="E64" s="17"/>
      <c r="F64" s="17"/>
      <c r="G64" s="39"/>
      <c r="H64" s="18"/>
      <c r="I64" s="17"/>
      <c r="J64" s="17"/>
      <c r="K64" s="18"/>
      <c r="L64" s="17"/>
      <c r="M64" s="17"/>
      <c r="N64" s="39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customHeight="1">
      <c r="A65" s="18"/>
      <c r="B65" s="17"/>
      <c r="C65" s="17"/>
      <c r="D65" s="17"/>
      <c r="E65" s="18"/>
      <c r="F65" s="18"/>
      <c r="G65" s="39"/>
      <c r="H65" s="18"/>
      <c r="I65" s="17"/>
      <c r="J65" s="17"/>
      <c r="K65" s="18"/>
      <c r="L65" s="17"/>
      <c r="M65" s="18"/>
      <c r="N65" s="39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customHeight="1">
      <c r="A66" s="19" t="s">
        <v>470</v>
      </c>
      <c r="B66" s="17"/>
      <c r="C66" s="17"/>
      <c r="D66" s="17"/>
      <c r="E66" s="18"/>
      <c r="F66" s="18"/>
      <c r="G66" s="39"/>
      <c r="H66" s="19" t="s">
        <v>471</v>
      </c>
      <c r="I66" s="17"/>
      <c r="J66" s="17"/>
      <c r="K66" s="18"/>
      <c r="L66" s="17"/>
      <c r="M66" s="18"/>
      <c r="N66" s="39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customHeight="1">
      <c r="A67" s="19" t="s">
        <v>690</v>
      </c>
      <c r="B67" s="17"/>
      <c r="C67" s="17"/>
      <c r="D67" s="17"/>
      <c r="E67" s="18"/>
      <c r="F67" s="18"/>
      <c r="G67" s="39"/>
      <c r="H67" s="19" t="s">
        <v>472</v>
      </c>
      <c r="I67" s="17"/>
      <c r="J67" s="17"/>
      <c r="K67" s="18"/>
      <c r="L67" s="17"/>
      <c r="M67" s="18"/>
      <c r="N67" s="39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24.75" customHeight="1">
      <c r="A68" s="48" t="s">
        <v>72</v>
      </c>
      <c r="B68" s="48" t="s">
        <v>460</v>
      </c>
      <c r="C68" s="48" t="s">
        <v>461</v>
      </c>
      <c r="D68" s="48" t="s">
        <v>436</v>
      </c>
      <c r="E68" s="48" t="s">
        <v>473</v>
      </c>
      <c r="F68" s="48" t="s">
        <v>145</v>
      </c>
      <c r="G68" s="36"/>
      <c r="H68" s="48" t="s">
        <v>72</v>
      </c>
      <c r="I68" s="48" t="s">
        <v>460</v>
      </c>
      <c r="J68" s="48" t="s">
        <v>461</v>
      </c>
      <c r="K68" s="48" t="s">
        <v>436</v>
      </c>
      <c r="L68" s="48" t="s">
        <v>144</v>
      </c>
      <c r="M68" s="48" t="s">
        <v>145</v>
      </c>
      <c r="N68" s="39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customHeight="1">
      <c r="A69" s="28" t="s">
        <v>73</v>
      </c>
      <c r="B69" s="22"/>
      <c r="C69" s="22"/>
      <c r="D69" s="22"/>
      <c r="E69" s="24"/>
      <c r="F69" s="24">
        <v>41444894</v>
      </c>
      <c r="G69" s="49"/>
      <c r="H69" s="28" t="s">
        <v>73</v>
      </c>
      <c r="I69" s="167">
        <v>1716496</v>
      </c>
      <c r="J69" s="167">
        <v>5295238</v>
      </c>
      <c r="K69" s="167">
        <v>91632</v>
      </c>
      <c r="L69" s="167">
        <v>29361</v>
      </c>
      <c r="M69" s="29">
        <f t="shared" ref="M69:M71" si="11">SUM(I69:L69)</f>
        <v>7132727</v>
      </c>
      <c r="N69" s="49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customHeight="1">
      <c r="A70" s="21" t="s">
        <v>74</v>
      </c>
      <c r="B70" s="24"/>
      <c r="C70" s="24"/>
      <c r="D70" s="24"/>
      <c r="E70" s="24"/>
      <c r="F70" s="24">
        <v>59955732</v>
      </c>
      <c r="G70" s="49"/>
      <c r="H70" s="21" t="s">
        <v>74</v>
      </c>
      <c r="I70" s="102">
        <v>3613698</v>
      </c>
      <c r="J70" s="102">
        <v>4816811</v>
      </c>
      <c r="K70" s="102">
        <v>123566</v>
      </c>
      <c r="L70" s="102">
        <v>24152</v>
      </c>
      <c r="M70" s="30">
        <f t="shared" si="11"/>
        <v>8578227</v>
      </c>
      <c r="N70" s="49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customHeight="1">
      <c r="A71" s="41" t="s">
        <v>76</v>
      </c>
      <c r="B71" s="24"/>
      <c r="C71" s="24"/>
      <c r="D71" s="24"/>
      <c r="E71" s="24"/>
      <c r="F71" s="24">
        <v>0</v>
      </c>
      <c r="G71" s="49"/>
      <c r="H71" s="41" t="s">
        <v>76</v>
      </c>
      <c r="I71" s="102">
        <v>0</v>
      </c>
      <c r="J71" s="102">
        <v>36</v>
      </c>
      <c r="K71" s="102">
        <v>0</v>
      </c>
      <c r="L71" s="102">
        <v>0</v>
      </c>
      <c r="M71" s="30">
        <f t="shared" si="11"/>
        <v>36</v>
      </c>
      <c r="N71" s="49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customHeight="1">
      <c r="A72" s="31" t="s">
        <v>77</v>
      </c>
      <c r="B72" s="32"/>
      <c r="C72" s="32"/>
      <c r="D72" s="32"/>
      <c r="E72" s="32"/>
      <c r="F72" s="32">
        <f t="shared" ref="F72" si="12">SUM(F69:F71)</f>
        <v>101400626</v>
      </c>
      <c r="G72" s="49"/>
      <c r="H72" s="31" t="s">
        <v>77</v>
      </c>
      <c r="I72" s="32">
        <f t="shared" ref="I72:M72" si="13">SUM(I69:I71)</f>
        <v>5330194</v>
      </c>
      <c r="J72" s="32">
        <f t="shared" si="13"/>
        <v>10112085</v>
      </c>
      <c r="K72" s="32">
        <f t="shared" si="13"/>
        <v>215198</v>
      </c>
      <c r="L72" s="32">
        <f t="shared" si="13"/>
        <v>53513</v>
      </c>
      <c r="M72" s="32">
        <f t="shared" si="13"/>
        <v>15710990</v>
      </c>
      <c r="N72" s="49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customHeight="1">
      <c r="A73" s="18" t="s">
        <v>728</v>
      </c>
      <c r="B73" s="35"/>
      <c r="C73" s="35"/>
      <c r="D73" s="35"/>
      <c r="E73" s="35"/>
      <c r="F73" s="35"/>
      <c r="G73" s="39"/>
      <c r="H73" s="18"/>
      <c r="I73" s="61"/>
      <c r="J73" s="61"/>
      <c r="K73" s="61"/>
      <c r="L73" s="61"/>
      <c r="M73" s="49"/>
      <c r="N73" s="39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customHeight="1">
      <c r="A74" s="18"/>
      <c r="B74" s="17"/>
      <c r="C74" s="17"/>
      <c r="D74" s="18"/>
      <c r="E74" s="17"/>
      <c r="F74" s="18"/>
      <c r="G74" s="39"/>
      <c r="H74" s="18"/>
      <c r="I74" s="17"/>
      <c r="J74" s="17"/>
      <c r="K74" s="18"/>
      <c r="L74" s="17"/>
      <c r="M74" s="18"/>
      <c r="N74" s="39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customHeight="1">
      <c r="A75" s="19" t="s">
        <v>474</v>
      </c>
      <c r="B75" s="17"/>
      <c r="C75" s="17"/>
      <c r="D75" s="18"/>
      <c r="E75" s="17"/>
      <c r="F75" s="18"/>
      <c r="G75" s="39"/>
      <c r="H75" s="19" t="s">
        <v>475</v>
      </c>
      <c r="I75" s="17"/>
      <c r="J75" s="17"/>
      <c r="K75" s="18"/>
      <c r="L75" s="17"/>
      <c r="M75" s="18"/>
      <c r="N75" s="39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customHeight="1">
      <c r="A76" s="19" t="s">
        <v>691</v>
      </c>
      <c r="B76" s="17"/>
      <c r="C76" s="17"/>
      <c r="D76" s="18"/>
      <c r="E76" s="17"/>
      <c r="F76" s="18"/>
      <c r="G76" s="39"/>
      <c r="H76" s="19" t="s">
        <v>476</v>
      </c>
      <c r="I76" s="17"/>
      <c r="J76" s="17"/>
      <c r="K76" s="18"/>
      <c r="L76" s="17"/>
      <c r="M76" s="18"/>
      <c r="N76" s="39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24.75" customHeight="1">
      <c r="A77" s="43" t="s">
        <v>80</v>
      </c>
      <c r="B77" s="48" t="s">
        <v>460</v>
      </c>
      <c r="C77" s="48" t="s">
        <v>461</v>
      </c>
      <c r="D77" s="48" t="s">
        <v>436</v>
      </c>
      <c r="E77" s="48" t="s">
        <v>473</v>
      </c>
      <c r="F77" s="48" t="s">
        <v>145</v>
      </c>
      <c r="G77" s="36"/>
      <c r="H77" s="43" t="s">
        <v>80</v>
      </c>
      <c r="I77" s="48" t="s">
        <v>460</v>
      </c>
      <c r="J77" s="48" t="s">
        <v>461</v>
      </c>
      <c r="K77" s="48" t="s">
        <v>436</v>
      </c>
      <c r="L77" s="48" t="s">
        <v>144</v>
      </c>
      <c r="M77" s="48" t="s">
        <v>145</v>
      </c>
      <c r="N77" s="39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customHeight="1">
      <c r="A78" s="28" t="s">
        <v>81</v>
      </c>
      <c r="B78" s="22"/>
      <c r="C78" s="22"/>
      <c r="D78" s="22"/>
      <c r="E78" s="22"/>
      <c r="F78" s="22">
        <v>389667</v>
      </c>
      <c r="G78" s="49"/>
      <c r="H78" s="28" t="s">
        <v>81</v>
      </c>
      <c r="I78" s="167">
        <v>33</v>
      </c>
      <c r="J78" s="167">
        <v>1720</v>
      </c>
      <c r="K78" s="167">
        <v>0</v>
      </c>
      <c r="L78" s="167">
        <v>74</v>
      </c>
      <c r="M78" s="22">
        <f t="shared" ref="M78:M85" si="14">SUM(I78:L78)</f>
        <v>1827</v>
      </c>
      <c r="N78" s="49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customHeight="1">
      <c r="A79" s="21" t="s">
        <v>82</v>
      </c>
      <c r="B79" s="24"/>
      <c r="C79" s="24"/>
      <c r="D79" s="24"/>
      <c r="E79" s="24"/>
      <c r="F79" s="24">
        <v>5115164</v>
      </c>
      <c r="G79" s="49"/>
      <c r="H79" s="21" t="s">
        <v>82</v>
      </c>
      <c r="I79" s="102">
        <v>8216</v>
      </c>
      <c r="J79" s="102">
        <v>81110</v>
      </c>
      <c r="K79" s="102">
        <v>248</v>
      </c>
      <c r="L79" s="102">
        <v>1501</v>
      </c>
      <c r="M79" s="24">
        <f t="shared" si="14"/>
        <v>91075</v>
      </c>
      <c r="N79" s="49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customHeight="1">
      <c r="A80" s="21" t="s">
        <v>83</v>
      </c>
      <c r="B80" s="24"/>
      <c r="C80" s="24"/>
      <c r="D80" s="24"/>
      <c r="E80" s="24"/>
      <c r="F80" s="24">
        <v>27218849</v>
      </c>
      <c r="G80" s="49"/>
      <c r="H80" s="21" t="s">
        <v>83</v>
      </c>
      <c r="I80" s="102">
        <v>986672</v>
      </c>
      <c r="J80" s="102">
        <v>2346898</v>
      </c>
      <c r="K80" s="102">
        <v>44627</v>
      </c>
      <c r="L80" s="102">
        <v>11525</v>
      </c>
      <c r="M80" s="24">
        <f t="shared" si="14"/>
        <v>3389722</v>
      </c>
      <c r="N80" s="49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customHeight="1">
      <c r="A81" s="21" t="s">
        <v>84</v>
      </c>
      <c r="B81" s="24"/>
      <c r="C81" s="24"/>
      <c r="D81" s="24"/>
      <c r="E81" s="24"/>
      <c r="F81" s="24">
        <v>25360133</v>
      </c>
      <c r="G81" s="49"/>
      <c r="H81" s="21" t="s">
        <v>84</v>
      </c>
      <c r="I81" s="102">
        <v>1842010</v>
      </c>
      <c r="J81" s="102">
        <v>3248370</v>
      </c>
      <c r="K81" s="102">
        <v>81042</v>
      </c>
      <c r="L81" s="102">
        <v>17827</v>
      </c>
      <c r="M81" s="24">
        <f t="shared" si="14"/>
        <v>5189249</v>
      </c>
      <c r="N81" s="49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customHeight="1">
      <c r="A82" s="21" t="s">
        <v>85</v>
      </c>
      <c r="B82" s="24"/>
      <c r="C82" s="24"/>
      <c r="D82" s="24"/>
      <c r="E82" s="24"/>
      <c r="F82" s="24">
        <v>19400038</v>
      </c>
      <c r="G82" s="49"/>
      <c r="H82" s="21" t="s">
        <v>85</v>
      </c>
      <c r="I82" s="102">
        <v>1123252</v>
      </c>
      <c r="J82" s="102">
        <v>2259488</v>
      </c>
      <c r="K82" s="102">
        <v>49078</v>
      </c>
      <c r="L82" s="102">
        <v>11138</v>
      </c>
      <c r="M82" s="24">
        <f t="shared" si="14"/>
        <v>3442956</v>
      </c>
      <c r="N82" s="49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customHeight="1">
      <c r="A83" s="21" t="s">
        <v>86</v>
      </c>
      <c r="B83" s="24"/>
      <c r="C83" s="24"/>
      <c r="D83" s="24"/>
      <c r="E83" s="24"/>
      <c r="F83" s="24">
        <v>17580791</v>
      </c>
      <c r="G83" s="49"/>
      <c r="H83" s="21" t="s">
        <v>86</v>
      </c>
      <c r="I83" s="102">
        <v>969202</v>
      </c>
      <c r="J83" s="102">
        <v>1708529</v>
      </c>
      <c r="K83" s="102">
        <v>32761</v>
      </c>
      <c r="L83" s="102">
        <v>8237</v>
      </c>
      <c r="M83" s="24">
        <f t="shared" si="14"/>
        <v>2718729</v>
      </c>
      <c r="N83" s="49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customHeight="1">
      <c r="A84" s="21" t="s">
        <v>87</v>
      </c>
      <c r="B84" s="24"/>
      <c r="C84" s="24"/>
      <c r="D84" s="24"/>
      <c r="E84" s="24"/>
      <c r="F84" s="24">
        <v>6335984</v>
      </c>
      <c r="G84" s="49"/>
      <c r="H84" s="21" t="s">
        <v>87</v>
      </c>
      <c r="I84" s="102">
        <v>400653</v>
      </c>
      <c r="J84" s="102">
        <v>465907</v>
      </c>
      <c r="K84" s="102">
        <v>7327</v>
      </c>
      <c r="L84" s="102">
        <v>3211</v>
      </c>
      <c r="M84" s="24">
        <f t="shared" si="14"/>
        <v>877098</v>
      </c>
      <c r="N84" s="49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customHeight="1">
      <c r="A85" s="41" t="s">
        <v>76</v>
      </c>
      <c r="B85" s="24"/>
      <c r="C85" s="24"/>
      <c r="D85" s="24"/>
      <c r="E85" s="24"/>
      <c r="F85" s="24">
        <v>0</v>
      </c>
      <c r="G85" s="49"/>
      <c r="H85" s="41" t="s">
        <v>76</v>
      </c>
      <c r="I85" s="102">
        <v>156</v>
      </c>
      <c r="J85" s="102">
        <v>63</v>
      </c>
      <c r="K85" s="102">
        <v>115</v>
      </c>
      <c r="L85" s="102">
        <v>0</v>
      </c>
      <c r="M85" s="24">
        <f t="shared" si="14"/>
        <v>334</v>
      </c>
      <c r="N85" s="49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customHeight="1">
      <c r="A86" s="31" t="s">
        <v>77</v>
      </c>
      <c r="B86" s="32"/>
      <c r="C86" s="32"/>
      <c r="D86" s="32"/>
      <c r="E86" s="32"/>
      <c r="F86" s="32">
        <f t="shared" ref="F86" si="15">SUM(F78:F85)</f>
        <v>101400626</v>
      </c>
      <c r="G86" s="49"/>
      <c r="H86" s="31" t="s">
        <v>77</v>
      </c>
      <c r="I86" s="32">
        <f t="shared" ref="I86:M86" si="16">SUM(I78:I85)</f>
        <v>5330194</v>
      </c>
      <c r="J86" s="32">
        <f t="shared" si="16"/>
        <v>10112085</v>
      </c>
      <c r="K86" s="32">
        <f t="shared" si="16"/>
        <v>215198</v>
      </c>
      <c r="L86" s="32">
        <f t="shared" si="16"/>
        <v>53513</v>
      </c>
      <c r="M86" s="32">
        <f t="shared" si="16"/>
        <v>15710990</v>
      </c>
      <c r="N86" s="49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customHeight="1">
      <c r="A87" s="18" t="s">
        <v>728</v>
      </c>
      <c r="B87" s="35"/>
      <c r="C87" s="35"/>
      <c r="D87" s="35"/>
      <c r="E87" s="35"/>
      <c r="F87" s="35"/>
      <c r="G87" s="39"/>
      <c r="H87" s="18"/>
      <c r="I87" s="35"/>
      <c r="J87" s="35"/>
      <c r="K87" s="35"/>
      <c r="L87" s="35"/>
      <c r="M87" s="35"/>
      <c r="N87" s="39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customHeight="1">
      <c r="A88" s="18"/>
      <c r="B88" s="17"/>
      <c r="C88" s="17"/>
      <c r="D88" s="18"/>
      <c r="E88" s="17"/>
      <c r="F88" s="18"/>
      <c r="G88" s="39"/>
      <c r="H88" s="18"/>
      <c r="I88" s="17"/>
      <c r="J88" s="17"/>
      <c r="K88" s="18"/>
      <c r="L88" s="17"/>
      <c r="M88" s="18"/>
      <c r="N88" s="39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customHeight="1">
      <c r="A89" s="19" t="s">
        <v>477</v>
      </c>
      <c r="B89" s="17"/>
      <c r="C89" s="17"/>
      <c r="D89" s="18"/>
      <c r="E89" s="17"/>
      <c r="F89" s="18"/>
      <c r="G89" s="39"/>
      <c r="H89" s="19" t="s">
        <v>478</v>
      </c>
      <c r="I89" s="17"/>
      <c r="J89" s="17"/>
      <c r="K89" s="18"/>
      <c r="L89" s="17"/>
      <c r="M89" s="18"/>
      <c r="N89" s="39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customHeight="1">
      <c r="A90" s="19" t="s">
        <v>692</v>
      </c>
      <c r="B90" s="17"/>
      <c r="C90" s="17"/>
      <c r="D90" s="18"/>
      <c r="E90" s="17"/>
      <c r="F90" s="18"/>
      <c r="G90" s="39"/>
      <c r="H90" s="19" t="s">
        <v>479</v>
      </c>
      <c r="I90" s="17"/>
      <c r="J90" s="17"/>
      <c r="K90" s="18"/>
      <c r="L90" s="17"/>
      <c r="M90" s="18"/>
      <c r="N90" s="39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s="108" customFormat="1" ht="30.4" customHeight="1">
      <c r="A91" s="48" t="s">
        <v>323</v>
      </c>
      <c r="B91" s="48" t="s">
        <v>460</v>
      </c>
      <c r="C91" s="48" t="s">
        <v>461</v>
      </c>
      <c r="D91" s="48" t="s">
        <v>436</v>
      </c>
      <c r="E91" s="48" t="s">
        <v>473</v>
      </c>
      <c r="F91" s="48" t="s">
        <v>145</v>
      </c>
      <c r="G91" s="106"/>
      <c r="H91" s="48" t="s">
        <v>323</v>
      </c>
      <c r="I91" s="48" t="s">
        <v>460</v>
      </c>
      <c r="J91" s="48" t="s">
        <v>461</v>
      </c>
      <c r="K91" s="48" t="s">
        <v>436</v>
      </c>
      <c r="L91" s="48" t="s">
        <v>144</v>
      </c>
      <c r="M91" s="48" t="s">
        <v>145</v>
      </c>
      <c r="N91" s="106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5.75" customHeight="1">
      <c r="A92" s="41" t="s">
        <v>324</v>
      </c>
      <c r="B92" s="22"/>
      <c r="C92" s="22"/>
      <c r="D92" s="22"/>
      <c r="E92" s="22"/>
      <c r="F92" s="22">
        <v>45903708</v>
      </c>
      <c r="G92" s="49"/>
      <c r="H92" s="41" t="s">
        <v>324</v>
      </c>
      <c r="I92" s="167">
        <v>2201077</v>
      </c>
      <c r="J92" s="167">
        <v>3611592</v>
      </c>
      <c r="K92" s="167">
        <v>75969</v>
      </c>
      <c r="L92" s="167">
        <v>21324</v>
      </c>
      <c r="M92" s="22">
        <f t="shared" ref="M92:M104" si="17">SUM(I92:L92)</f>
        <v>5909962</v>
      </c>
      <c r="N92" s="49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customHeight="1">
      <c r="A93" s="41" t="s">
        <v>325</v>
      </c>
      <c r="B93" s="24"/>
      <c r="C93" s="24"/>
      <c r="D93" s="24"/>
      <c r="E93" s="24"/>
      <c r="F93" s="24">
        <v>18993011</v>
      </c>
      <c r="G93" s="49"/>
      <c r="H93" s="41" t="s">
        <v>325</v>
      </c>
      <c r="I93" s="102">
        <v>761155</v>
      </c>
      <c r="J93" s="102">
        <v>1740168</v>
      </c>
      <c r="K93" s="102">
        <v>33805</v>
      </c>
      <c r="L93" s="102">
        <v>7027</v>
      </c>
      <c r="M93" s="24">
        <f t="shared" si="17"/>
        <v>2542155</v>
      </c>
      <c r="N93" s="49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" customHeight="1">
      <c r="A94" s="41" t="s">
        <v>326</v>
      </c>
      <c r="B94" s="24"/>
      <c r="C94" s="24"/>
      <c r="D94" s="24"/>
      <c r="E94" s="24"/>
      <c r="F94" s="24">
        <v>4347555</v>
      </c>
      <c r="G94" s="49"/>
      <c r="H94" s="41" t="s">
        <v>326</v>
      </c>
      <c r="I94" s="102">
        <v>518330</v>
      </c>
      <c r="J94" s="102">
        <v>563468</v>
      </c>
      <c r="K94" s="102">
        <v>6928</v>
      </c>
      <c r="L94" s="102">
        <v>5705</v>
      </c>
      <c r="M94" s="24">
        <f t="shared" si="17"/>
        <v>1094431</v>
      </c>
      <c r="N94" s="49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" customHeight="1">
      <c r="A95" s="41" t="s">
        <v>340</v>
      </c>
      <c r="B95" s="24"/>
      <c r="C95" s="24"/>
      <c r="D95" s="24"/>
      <c r="E95" s="24"/>
      <c r="F95" s="24">
        <v>8406748</v>
      </c>
      <c r="G95" s="49"/>
      <c r="H95" s="41" t="s">
        <v>340</v>
      </c>
      <c r="I95" s="102">
        <v>411017</v>
      </c>
      <c r="J95" s="102">
        <v>1200904</v>
      </c>
      <c r="K95" s="102">
        <v>29399</v>
      </c>
      <c r="L95" s="102">
        <v>4882</v>
      </c>
      <c r="M95" s="24">
        <f t="shared" si="17"/>
        <v>1646202</v>
      </c>
      <c r="N95" s="49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" customHeight="1">
      <c r="A96" s="41" t="s">
        <v>328</v>
      </c>
      <c r="B96" s="24"/>
      <c r="C96" s="24"/>
      <c r="D96" s="24"/>
      <c r="E96" s="24"/>
      <c r="F96" s="24">
        <v>1224380</v>
      </c>
      <c r="G96" s="49"/>
      <c r="H96" s="41" t="s">
        <v>328</v>
      </c>
      <c r="I96" s="102">
        <v>132495</v>
      </c>
      <c r="J96" s="102">
        <v>129195</v>
      </c>
      <c r="K96" s="102">
        <v>1537</v>
      </c>
      <c r="L96" s="102">
        <v>1287</v>
      </c>
      <c r="M96" s="24">
        <f t="shared" si="17"/>
        <v>264514</v>
      </c>
      <c r="N96" s="49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" customHeight="1">
      <c r="A97" s="41" t="s">
        <v>329</v>
      </c>
      <c r="B97" s="24"/>
      <c r="C97" s="24"/>
      <c r="D97" s="24"/>
      <c r="E97" s="24"/>
      <c r="F97" s="24">
        <v>2815826</v>
      </c>
      <c r="G97" s="49"/>
      <c r="H97" s="41" t="s">
        <v>329</v>
      </c>
      <c r="I97" s="102">
        <v>204940</v>
      </c>
      <c r="J97" s="102">
        <v>409197</v>
      </c>
      <c r="K97" s="102">
        <v>7569</v>
      </c>
      <c r="L97" s="102">
        <v>2478</v>
      </c>
      <c r="M97" s="24">
        <f t="shared" si="17"/>
        <v>624184</v>
      </c>
      <c r="N97" s="49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" customHeight="1">
      <c r="A98" s="41" t="s">
        <v>330</v>
      </c>
      <c r="B98" s="24"/>
      <c r="C98" s="24"/>
      <c r="D98" s="24"/>
      <c r="E98" s="24"/>
      <c r="F98" s="24">
        <v>1899844</v>
      </c>
      <c r="G98" s="49"/>
      <c r="H98" s="41" t="s">
        <v>330</v>
      </c>
      <c r="I98" s="102">
        <v>128925</v>
      </c>
      <c r="J98" s="102">
        <v>205670</v>
      </c>
      <c r="K98" s="102">
        <v>7555</v>
      </c>
      <c r="L98" s="102">
        <v>592</v>
      </c>
      <c r="M98" s="24">
        <f t="shared" si="17"/>
        <v>342742</v>
      </c>
      <c r="N98" s="49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" customHeight="1">
      <c r="A99" s="41" t="s">
        <v>341</v>
      </c>
      <c r="B99" s="24"/>
      <c r="C99" s="24"/>
      <c r="D99" s="24"/>
      <c r="E99" s="24"/>
      <c r="F99" s="24">
        <v>1875553</v>
      </c>
      <c r="G99" s="49"/>
      <c r="H99" s="41" t="s">
        <v>341</v>
      </c>
      <c r="I99" s="102">
        <v>118260</v>
      </c>
      <c r="J99" s="102">
        <v>239580</v>
      </c>
      <c r="K99" s="102">
        <v>5392</v>
      </c>
      <c r="L99" s="102">
        <v>1362</v>
      </c>
      <c r="M99" s="24">
        <f t="shared" si="17"/>
        <v>364594</v>
      </c>
      <c r="N99" s="49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" customHeight="1">
      <c r="A100" s="41" t="s">
        <v>332</v>
      </c>
      <c r="B100" s="24"/>
      <c r="C100" s="24"/>
      <c r="D100" s="24"/>
      <c r="E100" s="24"/>
      <c r="F100" s="24">
        <v>4467532</v>
      </c>
      <c r="G100" s="49"/>
      <c r="H100" s="41" t="s">
        <v>332</v>
      </c>
      <c r="I100" s="102">
        <v>280930</v>
      </c>
      <c r="J100" s="102">
        <v>762195</v>
      </c>
      <c r="K100" s="102">
        <v>21588</v>
      </c>
      <c r="L100" s="102">
        <v>2127</v>
      </c>
      <c r="M100" s="24">
        <f t="shared" si="17"/>
        <v>1066840</v>
      </c>
      <c r="N100" s="49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" customHeight="1">
      <c r="A101" s="41" t="s">
        <v>333</v>
      </c>
      <c r="B101" s="24"/>
      <c r="C101" s="24"/>
      <c r="D101" s="24"/>
      <c r="E101" s="24"/>
      <c r="F101" s="24">
        <v>3016484</v>
      </c>
      <c r="G101" s="49"/>
      <c r="H101" s="41" t="s">
        <v>333</v>
      </c>
      <c r="I101" s="102">
        <v>115122</v>
      </c>
      <c r="J101" s="102">
        <v>328004</v>
      </c>
      <c r="K101" s="102">
        <v>7051</v>
      </c>
      <c r="L101" s="102">
        <v>1533</v>
      </c>
      <c r="M101" s="24">
        <f t="shared" si="17"/>
        <v>451710</v>
      </c>
      <c r="N101" s="49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" customHeight="1">
      <c r="A102" s="41" t="s">
        <v>689</v>
      </c>
      <c r="B102" s="24"/>
      <c r="C102" s="24"/>
      <c r="D102" s="24"/>
      <c r="E102" s="24"/>
      <c r="F102" s="24">
        <v>87989</v>
      </c>
      <c r="G102" s="49"/>
      <c r="H102" s="41" t="s">
        <v>693</v>
      </c>
      <c r="I102" s="102">
        <v>15489</v>
      </c>
      <c r="J102" s="102">
        <v>15445</v>
      </c>
      <c r="K102" s="102">
        <v>126</v>
      </c>
      <c r="L102" s="102">
        <v>135</v>
      </c>
      <c r="M102" s="24">
        <f t="shared" si="17"/>
        <v>31195</v>
      </c>
      <c r="N102" s="49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" customHeight="1">
      <c r="A103" s="41" t="s">
        <v>334</v>
      </c>
      <c r="B103" s="24"/>
      <c r="C103" s="24"/>
      <c r="D103" s="24"/>
      <c r="E103" s="24"/>
      <c r="F103" s="24">
        <v>8361996</v>
      </c>
      <c r="G103" s="49"/>
      <c r="H103" s="41" t="s">
        <v>334</v>
      </c>
      <c r="I103" s="102">
        <v>441781</v>
      </c>
      <c r="J103" s="102">
        <v>906068</v>
      </c>
      <c r="K103" s="102">
        <v>18272</v>
      </c>
      <c r="L103" s="102">
        <v>5061</v>
      </c>
      <c r="M103" s="24">
        <f t="shared" si="17"/>
        <v>1371182</v>
      </c>
      <c r="N103" s="49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" customHeight="1">
      <c r="A104" s="41" t="s">
        <v>76</v>
      </c>
      <c r="B104" s="24"/>
      <c r="C104" s="24"/>
      <c r="D104" s="24"/>
      <c r="E104" s="24"/>
      <c r="F104" s="24">
        <v>0</v>
      </c>
      <c r="G104" s="49"/>
      <c r="H104" s="41" t="s">
        <v>76</v>
      </c>
      <c r="I104" s="102">
        <v>673</v>
      </c>
      <c r="J104" s="102">
        <v>599</v>
      </c>
      <c r="K104" s="102">
        <v>7</v>
      </c>
      <c r="L104" s="102">
        <v>0</v>
      </c>
      <c r="M104" s="24">
        <f t="shared" si="17"/>
        <v>1279</v>
      </c>
      <c r="N104" s="49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" customHeight="1">
      <c r="A105" s="31" t="s">
        <v>77</v>
      </c>
      <c r="B105" s="32"/>
      <c r="C105" s="32"/>
      <c r="D105" s="32"/>
      <c r="E105" s="32"/>
      <c r="F105" s="32">
        <f t="shared" ref="F105" si="18">SUM(F92:F104)</f>
        <v>101400626</v>
      </c>
      <c r="G105" s="39"/>
      <c r="H105" s="31" t="s">
        <v>77</v>
      </c>
      <c r="I105" s="32">
        <f t="shared" ref="I105:M105" si="19">SUM(I92:I104)</f>
        <v>5330194</v>
      </c>
      <c r="J105" s="32">
        <f t="shared" si="19"/>
        <v>10112085</v>
      </c>
      <c r="K105" s="32">
        <f t="shared" si="19"/>
        <v>215198</v>
      </c>
      <c r="L105" s="32">
        <f t="shared" si="19"/>
        <v>53513</v>
      </c>
      <c r="M105" s="32">
        <f t="shared" si="19"/>
        <v>15710990</v>
      </c>
      <c r="N105" s="39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s="169" customFormat="1" ht="15" customHeight="1">
      <c r="A106" s="18" t="s">
        <v>728</v>
      </c>
      <c r="B106" s="170"/>
      <c r="C106" s="170"/>
      <c r="D106" s="170"/>
      <c r="E106" s="170"/>
      <c r="F106" s="170"/>
      <c r="G106" s="39"/>
      <c r="H106" s="18" t="s">
        <v>335</v>
      </c>
      <c r="I106" s="170"/>
      <c r="J106" s="170"/>
      <c r="K106" s="170"/>
      <c r="L106" s="170"/>
      <c r="M106" s="170"/>
      <c r="N106" s="39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" customHeight="1">
      <c r="A107" s="18" t="s">
        <v>367</v>
      </c>
      <c r="B107" s="35"/>
      <c r="C107" s="35"/>
      <c r="D107" s="35"/>
      <c r="E107" s="35"/>
      <c r="F107" s="35"/>
      <c r="G107" s="36"/>
      <c r="I107" s="35"/>
      <c r="J107" s="35"/>
      <c r="K107" s="35"/>
      <c r="L107" s="35"/>
      <c r="M107" s="35"/>
      <c r="N107" s="39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" customHeight="1">
      <c r="A108" s="18"/>
      <c r="B108" s="17"/>
      <c r="C108" s="17"/>
      <c r="D108" s="17"/>
      <c r="E108" s="17"/>
      <c r="F108" s="17"/>
      <c r="G108" s="36"/>
      <c r="H108" s="18"/>
      <c r="I108" s="18"/>
      <c r="J108" s="18"/>
      <c r="K108" s="18"/>
      <c r="L108" s="18"/>
      <c r="M108" s="17"/>
      <c r="N108" s="39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" customHeight="1">
      <c r="A109" s="18"/>
      <c r="B109" s="17"/>
      <c r="C109" s="17"/>
      <c r="D109" s="17"/>
      <c r="E109" s="17"/>
      <c r="F109" s="17"/>
      <c r="G109" s="36"/>
      <c r="H109" s="18"/>
      <c r="I109" s="18"/>
      <c r="J109" s="18"/>
      <c r="K109" s="18"/>
      <c r="L109" s="18"/>
      <c r="M109" s="17"/>
      <c r="N109" s="39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" customHeight="1">
      <c r="A110" s="18"/>
      <c r="B110" s="17"/>
      <c r="C110" s="17"/>
      <c r="D110" s="17"/>
      <c r="E110" s="17"/>
      <c r="F110" s="17"/>
      <c r="G110" s="36"/>
      <c r="H110" s="18"/>
      <c r="I110" s="18"/>
      <c r="J110" s="18"/>
      <c r="K110" s="18"/>
      <c r="L110" s="18"/>
      <c r="M110" s="17"/>
      <c r="N110" s="39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" customHeight="1">
      <c r="A111" s="18"/>
      <c r="B111" s="17"/>
      <c r="C111" s="17"/>
      <c r="D111" s="17"/>
      <c r="E111" s="17"/>
      <c r="F111" s="17"/>
      <c r="G111" s="36"/>
      <c r="H111" s="18"/>
      <c r="I111" s="18"/>
      <c r="J111" s="18"/>
      <c r="K111" s="18"/>
      <c r="L111" s="18"/>
      <c r="M111" s="17"/>
      <c r="N111" s="39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" customHeight="1">
      <c r="A112" s="18"/>
      <c r="B112" s="17"/>
      <c r="C112" s="17"/>
      <c r="D112" s="17"/>
      <c r="E112" s="17"/>
      <c r="F112" s="17"/>
      <c r="G112" s="36"/>
      <c r="H112" s="18"/>
      <c r="I112" s="18"/>
      <c r="J112" s="18"/>
      <c r="K112" s="18"/>
      <c r="L112" s="18"/>
      <c r="M112" s="17"/>
      <c r="N112" s="39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" customHeight="1">
      <c r="A113" s="18"/>
      <c r="B113" s="17"/>
      <c r="C113" s="17"/>
      <c r="D113" s="17"/>
      <c r="E113" s="17"/>
      <c r="F113" s="17"/>
      <c r="G113" s="36"/>
      <c r="H113" s="18"/>
      <c r="I113" s="18"/>
      <c r="J113" s="18"/>
      <c r="K113" s="18"/>
      <c r="L113" s="18"/>
      <c r="M113" s="17"/>
      <c r="N113" s="39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" customHeight="1">
      <c r="A114" s="18"/>
      <c r="B114" s="17"/>
      <c r="C114" s="17"/>
      <c r="D114" s="17"/>
      <c r="E114" s="17"/>
      <c r="F114" s="17"/>
      <c r="G114" s="36"/>
      <c r="H114" s="18"/>
      <c r="I114" s="18"/>
      <c r="J114" s="18"/>
      <c r="K114" s="18"/>
      <c r="L114" s="18"/>
      <c r="M114" s="17"/>
      <c r="N114" s="39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" customHeight="1">
      <c r="A115" s="18"/>
      <c r="B115" s="17"/>
      <c r="C115" s="17"/>
      <c r="D115" s="17"/>
      <c r="E115" s="17"/>
      <c r="F115" s="17"/>
      <c r="G115" s="36"/>
      <c r="H115" s="18"/>
      <c r="I115" s="18"/>
      <c r="J115" s="18"/>
      <c r="K115" s="18"/>
      <c r="L115" s="18"/>
      <c r="M115" s="17"/>
      <c r="N115" s="39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" customHeight="1">
      <c r="A116" s="18"/>
      <c r="B116" s="17"/>
      <c r="C116" s="17"/>
      <c r="D116" s="17"/>
      <c r="E116" s="17"/>
      <c r="F116" s="17"/>
      <c r="G116" s="36"/>
      <c r="H116" s="18"/>
      <c r="I116" s="18"/>
      <c r="J116" s="18"/>
      <c r="K116" s="18"/>
      <c r="L116" s="18"/>
      <c r="M116" s="17"/>
      <c r="N116" s="39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" customHeight="1">
      <c r="A117" s="18"/>
      <c r="B117" s="17"/>
      <c r="C117" s="17"/>
      <c r="D117" s="17"/>
      <c r="E117" s="17"/>
      <c r="F117" s="17"/>
      <c r="G117" s="36"/>
      <c r="H117" s="18"/>
      <c r="I117" s="18"/>
      <c r="J117" s="18"/>
      <c r="K117" s="18"/>
      <c r="L117" s="18"/>
      <c r="M117" s="17"/>
      <c r="N117" s="39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" customHeight="1">
      <c r="A118" s="18"/>
      <c r="B118" s="17"/>
      <c r="C118" s="17"/>
      <c r="D118" s="17"/>
      <c r="E118" s="17"/>
      <c r="F118" s="17"/>
      <c r="G118" s="36"/>
      <c r="H118" s="18"/>
      <c r="I118" s="18"/>
      <c r="J118" s="18"/>
      <c r="K118" s="18"/>
      <c r="L118" s="18"/>
      <c r="M118" s="17"/>
      <c r="N118" s="39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" customHeight="1">
      <c r="A119" s="18"/>
      <c r="B119" s="18"/>
      <c r="C119" s="18"/>
      <c r="D119" s="18"/>
      <c r="E119" s="18"/>
      <c r="F119" s="18"/>
      <c r="G119" s="39"/>
      <c r="H119" s="18"/>
      <c r="I119" s="18"/>
      <c r="J119" s="18"/>
      <c r="K119" s="18"/>
      <c r="L119" s="18"/>
      <c r="M119" s="18"/>
      <c r="N119" s="39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" customHeight="1">
      <c r="A120" s="18"/>
      <c r="B120" s="18"/>
      <c r="C120" s="18"/>
      <c r="D120" s="18"/>
      <c r="E120" s="18"/>
      <c r="F120" s="18"/>
      <c r="G120" s="39"/>
      <c r="H120" s="18"/>
      <c r="I120" s="18"/>
      <c r="J120" s="18"/>
      <c r="K120" s="18"/>
      <c r="L120" s="18"/>
      <c r="M120" s="18"/>
      <c r="N120" s="39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" customHeight="1">
      <c r="A121" s="18"/>
      <c r="B121" s="18"/>
      <c r="C121" s="18"/>
      <c r="D121" s="18"/>
      <c r="E121" s="18"/>
      <c r="F121" s="18"/>
      <c r="G121" s="39"/>
      <c r="H121" s="18"/>
      <c r="I121" s="18"/>
      <c r="J121" s="18"/>
      <c r="K121" s="18"/>
      <c r="L121" s="18"/>
      <c r="M121" s="18"/>
      <c r="N121" s="39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" customHeight="1">
      <c r="A122" s="18"/>
      <c r="B122" s="18"/>
      <c r="C122" s="18"/>
      <c r="D122" s="18"/>
      <c r="E122" s="18"/>
      <c r="F122" s="18"/>
      <c r="G122" s="39"/>
      <c r="H122" s="18"/>
      <c r="I122" s="18"/>
      <c r="J122" s="18"/>
      <c r="K122" s="18"/>
      <c r="L122" s="18"/>
      <c r="M122" s="18"/>
      <c r="N122" s="39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" customHeight="1">
      <c r="A123" s="18"/>
      <c r="B123" s="18"/>
      <c r="C123" s="18"/>
      <c r="D123" s="18"/>
      <c r="E123" s="18"/>
      <c r="F123" s="18"/>
      <c r="G123" s="39"/>
      <c r="H123" s="18"/>
      <c r="I123" s="18"/>
      <c r="J123" s="18"/>
      <c r="K123" s="18"/>
      <c r="L123" s="18"/>
      <c r="M123" s="18"/>
      <c r="N123" s="39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" customHeight="1">
      <c r="A124" s="18"/>
      <c r="B124" s="18"/>
      <c r="C124" s="18"/>
      <c r="D124" s="18"/>
      <c r="E124" s="18"/>
      <c r="F124" s="18"/>
      <c r="G124" s="39"/>
      <c r="H124" s="18"/>
      <c r="I124" s="18"/>
      <c r="J124" s="18"/>
      <c r="K124" s="18"/>
      <c r="L124" s="18"/>
      <c r="M124" s="18"/>
      <c r="N124" s="39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" customHeight="1">
      <c r="A125" s="18"/>
      <c r="B125" s="18"/>
      <c r="C125" s="18"/>
      <c r="D125" s="18"/>
      <c r="E125" s="18"/>
      <c r="F125" s="18"/>
      <c r="G125" s="39"/>
      <c r="H125" s="18"/>
      <c r="I125" s="18"/>
      <c r="J125" s="18"/>
      <c r="K125" s="18"/>
      <c r="L125" s="18"/>
      <c r="M125" s="18"/>
      <c r="N125" s="39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" customHeight="1">
      <c r="A126" s="18"/>
      <c r="B126" s="18"/>
      <c r="C126" s="18"/>
      <c r="D126" s="18"/>
      <c r="E126" s="18"/>
      <c r="F126" s="18"/>
      <c r="G126" s="39"/>
      <c r="H126" s="18"/>
      <c r="I126" s="18"/>
      <c r="J126" s="18"/>
      <c r="K126" s="18"/>
      <c r="L126" s="18"/>
      <c r="M126" s="18"/>
      <c r="N126" s="39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" customHeight="1">
      <c r="A127" s="18"/>
      <c r="B127" s="18"/>
      <c r="C127" s="18"/>
      <c r="D127" s="18"/>
      <c r="E127" s="18"/>
      <c r="F127" s="18"/>
      <c r="G127" s="39"/>
      <c r="H127" s="18"/>
      <c r="I127" s="18"/>
      <c r="J127" s="18"/>
      <c r="K127" s="18"/>
      <c r="L127" s="18"/>
      <c r="M127" s="18"/>
      <c r="N127" s="39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" customHeight="1">
      <c r="A128" s="18"/>
      <c r="B128" s="18"/>
      <c r="C128" s="18"/>
      <c r="D128" s="18"/>
      <c r="E128" s="18"/>
      <c r="F128" s="18"/>
      <c r="G128" s="39"/>
      <c r="H128" s="18"/>
      <c r="I128" s="18"/>
      <c r="J128" s="18"/>
      <c r="K128" s="18"/>
      <c r="L128" s="18"/>
      <c r="M128" s="18"/>
      <c r="N128" s="39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" customHeight="1">
      <c r="A129" s="18"/>
      <c r="B129" s="18"/>
      <c r="C129" s="18"/>
      <c r="D129" s="18"/>
      <c r="E129" s="18"/>
      <c r="F129" s="18"/>
      <c r="G129" s="39"/>
      <c r="H129" s="18"/>
      <c r="I129" s="18"/>
      <c r="J129" s="18"/>
      <c r="K129" s="18"/>
      <c r="L129" s="18"/>
      <c r="M129" s="18"/>
      <c r="N129" s="39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" customHeight="1">
      <c r="A130" s="18"/>
      <c r="B130" s="18"/>
      <c r="C130" s="18"/>
      <c r="D130" s="18"/>
      <c r="E130" s="18"/>
      <c r="F130" s="18"/>
      <c r="G130" s="39"/>
      <c r="H130" s="18"/>
      <c r="I130" s="18"/>
      <c r="J130" s="18"/>
      <c r="K130" s="18"/>
      <c r="L130" s="18"/>
      <c r="M130" s="18"/>
      <c r="N130" s="39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" customHeight="1">
      <c r="A131" s="18"/>
      <c r="B131" s="18"/>
      <c r="C131" s="18"/>
      <c r="D131" s="18"/>
      <c r="E131" s="18"/>
      <c r="F131" s="18"/>
      <c r="G131" s="39"/>
      <c r="H131" s="18"/>
      <c r="I131" s="18"/>
      <c r="J131" s="18"/>
      <c r="K131" s="18"/>
      <c r="L131" s="18"/>
      <c r="M131" s="18"/>
      <c r="N131" s="39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" customHeight="1">
      <c r="A132" s="18"/>
      <c r="B132" s="18"/>
      <c r="C132" s="18"/>
      <c r="D132" s="18"/>
      <c r="E132" s="18"/>
      <c r="F132" s="18"/>
      <c r="G132" s="39"/>
      <c r="H132" s="18"/>
      <c r="I132" s="18"/>
      <c r="J132" s="18"/>
      <c r="K132" s="18"/>
      <c r="L132" s="18"/>
      <c r="M132" s="18"/>
      <c r="N132" s="39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" customHeight="1">
      <c r="A133" s="18"/>
      <c r="B133" s="18"/>
      <c r="C133" s="18"/>
      <c r="D133" s="18"/>
      <c r="E133" s="18"/>
      <c r="F133" s="18"/>
      <c r="G133" s="39"/>
      <c r="H133" s="18"/>
      <c r="I133" s="18"/>
      <c r="J133" s="18"/>
      <c r="K133" s="18"/>
      <c r="L133" s="18"/>
      <c r="M133" s="18"/>
      <c r="N133" s="39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" customHeight="1">
      <c r="A134" s="18"/>
      <c r="B134" s="18"/>
      <c r="C134" s="18"/>
      <c r="D134" s="18"/>
      <c r="E134" s="18"/>
      <c r="F134" s="18"/>
      <c r="G134" s="39"/>
      <c r="H134" s="18"/>
      <c r="I134" s="18"/>
      <c r="J134" s="18"/>
      <c r="K134" s="18"/>
      <c r="L134" s="18"/>
      <c r="M134" s="18"/>
      <c r="N134" s="39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" customHeight="1">
      <c r="A135" s="18"/>
      <c r="B135" s="18"/>
      <c r="C135" s="18"/>
      <c r="D135" s="18"/>
      <c r="E135" s="18"/>
      <c r="F135" s="18"/>
      <c r="G135" s="39"/>
      <c r="H135" s="18"/>
      <c r="I135" s="18"/>
      <c r="J135" s="18"/>
      <c r="K135" s="18"/>
      <c r="L135" s="18"/>
      <c r="M135" s="18"/>
      <c r="N135" s="39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" customHeight="1">
      <c r="A136" s="18"/>
      <c r="B136" s="18"/>
      <c r="C136" s="18"/>
      <c r="D136" s="18"/>
      <c r="E136" s="18"/>
      <c r="F136" s="18"/>
      <c r="G136" s="39"/>
      <c r="H136" s="18"/>
      <c r="I136" s="18"/>
      <c r="J136" s="18"/>
      <c r="K136" s="18"/>
      <c r="L136" s="18"/>
      <c r="M136" s="18"/>
      <c r="N136" s="39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" customHeight="1">
      <c r="A137" s="18"/>
      <c r="B137" s="18"/>
      <c r="C137" s="18"/>
      <c r="D137" s="18"/>
      <c r="E137" s="18"/>
      <c r="F137" s="18"/>
      <c r="G137" s="39"/>
      <c r="H137" s="18"/>
      <c r="I137" s="18"/>
      <c r="J137" s="18"/>
      <c r="K137" s="18"/>
      <c r="L137" s="18"/>
      <c r="M137" s="18"/>
      <c r="N137" s="39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" customHeight="1">
      <c r="A138" s="18"/>
      <c r="B138" s="18"/>
      <c r="C138" s="18"/>
      <c r="D138" s="18"/>
      <c r="E138" s="18"/>
      <c r="F138" s="18"/>
      <c r="G138" s="39"/>
      <c r="H138" s="18"/>
      <c r="I138" s="18"/>
      <c r="J138" s="18"/>
      <c r="K138" s="18"/>
      <c r="L138" s="18"/>
      <c r="M138" s="18"/>
      <c r="N138" s="39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" customHeight="1">
      <c r="A139" s="18"/>
      <c r="B139" s="18"/>
      <c r="C139" s="18"/>
      <c r="D139" s="18"/>
      <c r="E139" s="18"/>
      <c r="F139" s="18"/>
      <c r="G139" s="39"/>
      <c r="H139" s="18"/>
      <c r="I139" s="18"/>
      <c r="J139" s="18"/>
      <c r="K139" s="18"/>
      <c r="L139" s="18"/>
      <c r="M139" s="18"/>
      <c r="N139" s="39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" customHeight="1">
      <c r="A140" s="18"/>
      <c r="B140" s="18"/>
      <c r="C140" s="18"/>
      <c r="D140" s="18"/>
      <c r="E140" s="18"/>
      <c r="F140" s="18"/>
      <c r="G140" s="39"/>
      <c r="H140" s="18"/>
      <c r="I140" s="18"/>
      <c r="J140" s="18"/>
      <c r="K140" s="18"/>
      <c r="L140" s="18"/>
      <c r="M140" s="18"/>
      <c r="N140" s="39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" customHeight="1">
      <c r="A141" s="18"/>
      <c r="B141" s="18"/>
      <c r="C141" s="18"/>
      <c r="D141" s="18"/>
      <c r="E141" s="18"/>
      <c r="F141" s="18"/>
      <c r="G141" s="39"/>
      <c r="H141" s="18"/>
      <c r="I141" s="18"/>
      <c r="J141" s="18"/>
      <c r="K141" s="18"/>
      <c r="L141" s="18"/>
      <c r="M141" s="18"/>
      <c r="N141" s="39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" customHeight="1">
      <c r="A142" s="18"/>
      <c r="B142" s="18"/>
      <c r="C142" s="18"/>
      <c r="D142" s="18"/>
      <c r="E142" s="18"/>
      <c r="F142" s="18"/>
      <c r="G142" s="39"/>
      <c r="H142" s="18"/>
      <c r="I142" s="18"/>
      <c r="J142" s="18"/>
      <c r="K142" s="18"/>
      <c r="L142" s="18"/>
      <c r="M142" s="18"/>
      <c r="N142" s="39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" customHeight="1">
      <c r="A143" s="18"/>
      <c r="B143" s="18"/>
      <c r="C143" s="18"/>
      <c r="D143" s="18"/>
      <c r="E143" s="18"/>
      <c r="F143" s="18"/>
      <c r="G143" s="39"/>
      <c r="H143" s="18"/>
      <c r="I143" s="18"/>
      <c r="J143" s="18"/>
      <c r="K143" s="18"/>
      <c r="L143" s="18"/>
      <c r="M143" s="18"/>
      <c r="N143" s="39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" customHeight="1">
      <c r="A144" s="18"/>
      <c r="B144" s="18"/>
      <c r="C144" s="18"/>
      <c r="D144" s="18"/>
      <c r="E144" s="18"/>
      <c r="F144" s="18"/>
      <c r="G144" s="39"/>
      <c r="H144" s="18"/>
      <c r="I144" s="18"/>
      <c r="J144" s="18"/>
      <c r="K144" s="18"/>
      <c r="L144" s="18"/>
      <c r="M144" s="18"/>
      <c r="N144" s="39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" customHeight="1">
      <c r="A145" s="18"/>
      <c r="B145" s="18"/>
      <c r="C145" s="18"/>
      <c r="D145" s="18"/>
      <c r="E145" s="18"/>
      <c r="F145" s="18"/>
      <c r="G145" s="39"/>
      <c r="H145" s="18"/>
      <c r="I145" s="18"/>
      <c r="J145" s="18"/>
      <c r="K145" s="18"/>
      <c r="L145" s="18"/>
      <c r="M145" s="18"/>
      <c r="N145" s="39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" customHeight="1">
      <c r="A146" s="18"/>
      <c r="B146" s="18"/>
      <c r="C146" s="18"/>
      <c r="D146" s="18"/>
      <c r="E146" s="18"/>
      <c r="F146" s="18"/>
      <c r="G146" s="39"/>
      <c r="H146" s="18"/>
      <c r="I146" s="18"/>
      <c r="J146" s="18"/>
      <c r="K146" s="18"/>
      <c r="L146" s="18"/>
      <c r="M146" s="18"/>
      <c r="N146" s="39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" customHeight="1">
      <c r="A147" s="18"/>
      <c r="B147" s="18"/>
      <c r="C147" s="18"/>
      <c r="D147" s="18"/>
      <c r="E147" s="18"/>
      <c r="F147" s="18"/>
      <c r="G147" s="39"/>
      <c r="H147" s="18"/>
      <c r="I147" s="18"/>
      <c r="J147" s="18"/>
      <c r="K147" s="18"/>
      <c r="L147" s="18"/>
      <c r="M147" s="18"/>
      <c r="N147" s="39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" customHeight="1">
      <c r="A148" s="18"/>
      <c r="B148" s="18"/>
      <c r="C148" s="18"/>
      <c r="D148" s="18"/>
      <c r="E148" s="18"/>
      <c r="F148" s="18"/>
      <c r="G148" s="39"/>
      <c r="H148" s="18"/>
      <c r="I148" s="18"/>
      <c r="J148" s="18"/>
      <c r="K148" s="18"/>
      <c r="L148" s="18"/>
      <c r="M148" s="18"/>
      <c r="N148" s="39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" customHeight="1">
      <c r="A149" s="18"/>
      <c r="B149" s="18"/>
      <c r="C149" s="18"/>
      <c r="D149" s="18"/>
      <c r="E149" s="18"/>
      <c r="F149" s="18"/>
      <c r="G149" s="39"/>
      <c r="H149" s="18"/>
      <c r="I149" s="18"/>
      <c r="J149" s="18"/>
      <c r="K149" s="18"/>
      <c r="L149" s="18"/>
      <c r="M149" s="18"/>
      <c r="N149" s="39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" customHeight="1">
      <c r="A150" s="18"/>
      <c r="B150" s="18"/>
      <c r="C150" s="18"/>
      <c r="D150" s="18"/>
      <c r="E150" s="18"/>
      <c r="F150" s="18"/>
      <c r="G150" s="39"/>
      <c r="H150" s="18"/>
      <c r="I150" s="18"/>
      <c r="J150" s="18"/>
      <c r="K150" s="18"/>
      <c r="L150" s="18"/>
      <c r="M150" s="18"/>
      <c r="N150" s="39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" customHeight="1">
      <c r="A151" s="18"/>
      <c r="B151" s="18"/>
      <c r="C151" s="18"/>
      <c r="D151" s="18"/>
      <c r="E151" s="18"/>
      <c r="F151" s="18"/>
      <c r="G151" s="39"/>
      <c r="H151" s="18"/>
      <c r="I151" s="18"/>
      <c r="J151" s="18"/>
      <c r="K151" s="18"/>
      <c r="L151" s="18"/>
      <c r="M151" s="18"/>
      <c r="N151" s="39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" customHeight="1">
      <c r="A152" s="18"/>
      <c r="B152" s="18"/>
      <c r="C152" s="18"/>
      <c r="D152" s="18"/>
      <c r="E152" s="18"/>
      <c r="F152" s="18"/>
      <c r="G152" s="39"/>
      <c r="H152" s="18"/>
      <c r="I152" s="18"/>
      <c r="J152" s="18"/>
      <c r="K152" s="18"/>
      <c r="L152" s="18"/>
      <c r="M152" s="18"/>
      <c r="N152" s="39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" customHeight="1">
      <c r="A153" s="18"/>
      <c r="B153" s="18"/>
      <c r="C153" s="18"/>
      <c r="D153" s="18"/>
      <c r="E153" s="18"/>
      <c r="F153" s="18"/>
      <c r="G153" s="39"/>
      <c r="H153" s="18"/>
      <c r="I153" s="18"/>
      <c r="J153" s="18"/>
      <c r="K153" s="18"/>
      <c r="L153" s="18"/>
      <c r="M153" s="18"/>
      <c r="N153" s="39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" customHeight="1">
      <c r="A154" s="18"/>
      <c r="B154" s="18"/>
      <c r="C154" s="18"/>
      <c r="D154" s="18"/>
      <c r="E154" s="18"/>
      <c r="F154" s="18"/>
      <c r="G154" s="39"/>
      <c r="H154" s="18"/>
      <c r="I154" s="18"/>
      <c r="J154" s="18"/>
      <c r="K154" s="18"/>
      <c r="L154" s="18"/>
      <c r="M154" s="18"/>
      <c r="N154" s="39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" customHeight="1">
      <c r="A155" s="18"/>
      <c r="B155" s="18"/>
      <c r="C155" s="18"/>
      <c r="D155" s="18"/>
      <c r="E155" s="18"/>
      <c r="F155" s="18"/>
      <c r="G155" s="39"/>
      <c r="H155" s="18"/>
      <c r="I155" s="18"/>
      <c r="J155" s="18"/>
      <c r="K155" s="18"/>
      <c r="L155" s="18"/>
      <c r="M155" s="18"/>
      <c r="N155" s="39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" customHeight="1">
      <c r="A156" s="18"/>
      <c r="B156" s="18"/>
      <c r="C156" s="18"/>
      <c r="D156" s="18"/>
      <c r="E156" s="18"/>
      <c r="F156" s="18"/>
      <c r="G156" s="39"/>
      <c r="H156" s="18"/>
      <c r="I156" s="18"/>
      <c r="J156" s="18"/>
      <c r="K156" s="18"/>
      <c r="L156" s="18"/>
      <c r="M156" s="18"/>
      <c r="N156" s="39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" customHeight="1">
      <c r="A157" s="18"/>
      <c r="B157" s="18"/>
      <c r="C157" s="18"/>
      <c r="D157" s="18"/>
      <c r="E157" s="18"/>
      <c r="F157" s="18"/>
      <c r="G157" s="39"/>
      <c r="H157" s="18"/>
      <c r="I157" s="18"/>
      <c r="J157" s="18"/>
      <c r="K157" s="18"/>
      <c r="L157" s="18"/>
      <c r="M157" s="18"/>
      <c r="N157" s="39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" customHeight="1">
      <c r="A158" s="18"/>
      <c r="B158" s="18"/>
      <c r="C158" s="18"/>
      <c r="D158" s="18"/>
      <c r="E158" s="18"/>
      <c r="F158" s="18"/>
      <c r="G158" s="39"/>
      <c r="H158" s="18"/>
      <c r="I158" s="18"/>
      <c r="J158" s="18"/>
      <c r="K158" s="18"/>
      <c r="L158" s="18"/>
      <c r="M158" s="18"/>
      <c r="N158" s="39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" customHeight="1">
      <c r="A159" s="18"/>
      <c r="B159" s="18"/>
      <c r="C159" s="18"/>
      <c r="D159" s="18"/>
      <c r="E159" s="18"/>
      <c r="F159" s="18"/>
      <c r="G159" s="39"/>
      <c r="H159" s="18"/>
      <c r="I159" s="18"/>
      <c r="J159" s="18"/>
      <c r="K159" s="18"/>
      <c r="L159" s="18"/>
      <c r="M159" s="18"/>
      <c r="N159" s="39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" customHeight="1">
      <c r="A160" s="18"/>
      <c r="B160" s="18"/>
      <c r="C160" s="18"/>
      <c r="D160" s="18"/>
      <c r="E160" s="18"/>
      <c r="F160" s="18"/>
      <c r="G160" s="39"/>
      <c r="H160" s="18"/>
      <c r="I160" s="18"/>
      <c r="J160" s="18"/>
      <c r="K160" s="18"/>
      <c r="L160" s="18"/>
      <c r="M160" s="18"/>
      <c r="N160" s="39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" customHeight="1">
      <c r="A161" s="18"/>
      <c r="B161" s="18"/>
      <c r="C161" s="18"/>
      <c r="D161" s="18"/>
      <c r="E161" s="18"/>
      <c r="F161" s="18"/>
      <c r="G161" s="39"/>
      <c r="H161" s="18"/>
      <c r="I161" s="18"/>
      <c r="J161" s="18"/>
      <c r="K161" s="18"/>
      <c r="L161" s="18"/>
      <c r="M161" s="18"/>
      <c r="N161" s="39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" customHeight="1">
      <c r="A162" s="18"/>
      <c r="B162" s="18"/>
      <c r="C162" s="18"/>
      <c r="D162" s="18"/>
      <c r="E162" s="18"/>
      <c r="F162" s="18"/>
      <c r="G162" s="39"/>
      <c r="H162" s="18"/>
      <c r="I162" s="18"/>
      <c r="J162" s="18"/>
      <c r="K162" s="18"/>
      <c r="L162" s="18"/>
      <c r="M162" s="18"/>
      <c r="N162" s="39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" customHeight="1">
      <c r="A163" s="18"/>
      <c r="B163" s="18"/>
      <c r="C163" s="18"/>
      <c r="D163" s="18"/>
      <c r="E163" s="18"/>
      <c r="F163" s="18"/>
      <c r="G163" s="39"/>
      <c r="H163" s="18"/>
      <c r="I163" s="18"/>
      <c r="J163" s="18"/>
      <c r="K163" s="18"/>
      <c r="L163" s="18"/>
      <c r="M163" s="18"/>
      <c r="N163" s="39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" customHeight="1">
      <c r="A164" s="18"/>
      <c r="B164" s="18"/>
      <c r="C164" s="18"/>
      <c r="D164" s="18"/>
      <c r="E164" s="18"/>
      <c r="F164" s="18"/>
      <c r="G164" s="39"/>
      <c r="H164" s="18"/>
      <c r="I164" s="18"/>
      <c r="J164" s="18"/>
      <c r="K164" s="18"/>
      <c r="L164" s="18"/>
      <c r="M164" s="18"/>
      <c r="N164" s="39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" customHeight="1">
      <c r="A165" s="18"/>
      <c r="B165" s="18"/>
      <c r="C165" s="18"/>
      <c r="D165" s="18"/>
      <c r="E165" s="18"/>
      <c r="F165" s="18"/>
      <c r="G165" s="39"/>
      <c r="H165" s="18"/>
      <c r="I165" s="18"/>
      <c r="J165" s="18"/>
      <c r="K165" s="18"/>
      <c r="L165" s="18"/>
      <c r="M165" s="18"/>
      <c r="N165" s="39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" customHeight="1">
      <c r="A166" s="18"/>
      <c r="B166" s="18"/>
      <c r="C166" s="18"/>
      <c r="D166" s="18"/>
      <c r="E166" s="18"/>
      <c r="F166" s="18"/>
      <c r="G166" s="39"/>
      <c r="H166" s="18"/>
      <c r="I166" s="18"/>
      <c r="J166" s="18"/>
      <c r="K166" s="18"/>
      <c r="L166" s="18"/>
      <c r="M166" s="18"/>
      <c r="N166" s="39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customHeight="1">
      <c r="A167" s="18"/>
      <c r="B167" s="17"/>
      <c r="C167" s="17"/>
      <c r="D167" s="17"/>
      <c r="E167" s="17"/>
      <c r="F167" s="17"/>
      <c r="G167" s="36"/>
      <c r="H167" s="18"/>
      <c r="I167" s="18"/>
      <c r="J167" s="18"/>
      <c r="L167" s="18"/>
      <c r="M167" s="17"/>
      <c r="N167" s="39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customHeight="1">
      <c r="A168" s="18"/>
      <c r="B168" s="17"/>
      <c r="C168" s="17"/>
      <c r="D168" s="17"/>
      <c r="E168" s="17"/>
      <c r="F168" s="17"/>
      <c r="G168" s="36"/>
      <c r="H168" s="18"/>
      <c r="I168" s="18"/>
      <c r="J168" s="18"/>
      <c r="L168" s="18"/>
      <c r="M168" s="17"/>
      <c r="N168" s="39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customHeight="1">
      <c r="A169" s="18"/>
      <c r="B169" s="17"/>
      <c r="C169" s="17"/>
      <c r="D169" s="17"/>
      <c r="E169" s="17"/>
      <c r="F169" s="17"/>
      <c r="G169" s="36"/>
      <c r="H169" s="18"/>
      <c r="I169" s="18"/>
      <c r="J169" s="18"/>
      <c r="L169" s="18"/>
      <c r="M169" s="17"/>
      <c r="N169" s="39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customHeight="1">
      <c r="A170" s="18"/>
      <c r="B170" s="17"/>
      <c r="C170" s="17"/>
      <c r="D170" s="17"/>
      <c r="E170" s="17"/>
      <c r="F170" s="17"/>
      <c r="G170" s="36"/>
      <c r="H170" s="18"/>
      <c r="I170" s="18"/>
      <c r="J170" s="18"/>
      <c r="L170" s="18"/>
      <c r="M170" s="17"/>
      <c r="N170" s="39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customHeight="1">
      <c r="A171" s="18"/>
      <c r="B171" s="17"/>
      <c r="C171" s="17"/>
      <c r="D171" s="17"/>
      <c r="E171" s="17"/>
      <c r="F171" s="17"/>
      <c r="G171" s="36"/>
      <c r="H171" s="18"/>
      <c r="I171" s="18"/>
      <c r="J171" s="18"/>
      <c r="L171" s="18"/>
      <c r="M171" s="17"/>
      <c r="N171" s="39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customHeight="1">
      <c r="A172" s="18"/>
      <c r="B172" s="17"/>
      <c r="C172" s="17"/>
      <c r="D172" s="17"/>
      <c r="E172" s="17"/>
      <c r="F172" s="17"/>
      <c r="G172" s="36"/>
      <c r="H172" s="18"/>
      <c r="I172" s="18"/>
      <c r="J172" s="18"/>
      <c r="L172" s="18"/>
      <c r="M172" s="17"/>
      <c r="N172" s="39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customHeight="1">
      <c r="A173" s="18"/>
      <c r="B173" s="17"/>
      <c r="C173" s="17"/>
      <c r="D173" s="17"/>
      <c r="E173" s="17"/>
      <c r="F173" s="17"/>
      <c r="G173" s="36"/>
      <c r="H173" s="18"/>
      <c r="I173" s="18"/>
      <c r="J173" s="18"/>
      <c r="L173" s="18"/>
      <c r="M173" s="17"/>
      <c r="N173" s="39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customHeight="1">
      <c r="A174" s="18"/>
      <c r="B174" s="17"/>
      <c r="C174" s="17"/>
      <c r="D174" s="17"/>
      <c r="E174" s="17"/>
      <c r="F174" s="17"/>
      <c r="G174" s="36"/>
      <c r="H174" s="18"/>
      <c r="I174" s="18"/>
      <c r="J174" s="18"/>
      <c r="L174" s="18"/>
      <c r="M174" s="17"/>
      <c r="N174" s="39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customHeight="1">
      <c r="A175" s="18"/>
      <c r="B175" s="17"/>
      <c r="C175" s="17"/>
      <c r="D175" s="17"/>
      <c r="E175" s="17"/>
      <c r="F175" s="17"/>
      <c r="G175" s="36"/>
      <c r="H175" s="18"/>
      <c r="I175" s="18"/>
      <c r="J175" s="18"/>
      <c r="L175" s="18"/>
      <c r="M175" s="17"/>
      <c r="N175" s="39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customHeight="1">
      <c r="A176" s="18"/>
      <c r="B176" s="17"/>
      <c r="C176" s="17"/>
      <c r="D176" s="17"/>
      <c r="E176" s="17"/>
      <c r="F176" s="17"/>
      <c r="G176" s="36"/>
      <c r="H176" s="18"/>
      <c r="I176" s="18"/>
      <c r="J176" s="18"/>
      <c r="L176" s="18"/>
      <c r="M176" s="17"/>
      <c r="N176" s="39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customHeight="1">
      <c r="A177" s="18"/>
      <c r="B177" s="17"/>
      <c r="C177" s="17"/>
      <c r="D177" s="17"/>
      <c r="E177" s="17"/>
      <c r="F177" s="17"/>
      <c r="G177" s="36"/>
      <c r="H177" s="18"/>
      <c r="I177" s="18"/>
      <c r="J177" s="18"/>
      <c r="L177" s="18"/>
      <c r="M177" s="17"/>
      <c r="N177" s="39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customHeight="1">
      <c r="A178" s="18"/>
      <c r="B178" s="17"/>
      <c r="C178" s="17"/>
      <c r="D178" s="17"/>
      <c r="E178" s="17"/>
      <c r="F178" s="17"/>
      <c r="G178" s="36"/>
      <c r="H178" s="18"/>
      <c r="I178" s="18"/>
      <c r="J178" s="18"/>
      <c r="L178" s="18"/>
      <c r="M178" s="17"/>
      <c r="N178" s="39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customHeight="1">
      <c r="A179" s="18"/>
      <c r="B179" s="17"/>
      <c r="C179" s="17"/>
      <c r="D179" s="17"/>
      <c r="E179" s="17"/>
      <c r="F179" s="17"/>
      <c r="G179" s="36"/>
      <c r="H179" s="18"/>
      <c r="I179" s="18"/>
      <c r="J179" s="18"/>
      <c r="L179" s="18"/>
      <c r="M179" s="17"/>
      <c r="N179" s="39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customHeight="1">
      <c r="A180" s="18"/>
      <c r="B180" s="17"/>
      <c r="C180" s="17"/>
      <c r="D180" s="17"/>
      <c r="E180" s="17"/>
      <c r="F180" s="17"/>
      <c r="G180" s="36"/>
      <c r="H180" s="18"/>
      <c r="I180" s="18"/>
      <c r="J180" s="18"/>
      <c r="L180" s="18"/>
      <c r="M180" s="17"/>
      <c r="N180" s="39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customHeight="1">
      <c r="A181" s="18"/>
      <c r="B181" s="17"/>
      <c r="C181" s="17"/>
      <c r="D181" s="17"/>
      <c r="E181" s="17"/>
      <c r="F181" s="17"/>
      <c r="G181" s="36"/>
      <c r="H181" s="18"/>
      <c r="I181" s="18"/>
      <c r="J181" s="18"/>
      <c r="L181" s="18"/>
      <c r="M181" s="17"/>
      <c r="N181" s="39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customHeight="1">
      <c r="A182" s="18"/>
      <c r="B182" s="17"/>
      <c r="C182" s="17"/>
      <c r="D182" s="17"/>
      <c r="E182" s="17"/>
      <c r="F182" s="17"/>
      <c r="G182" s="36"/>
      <c r="H182" s="18"/>
      <c r="I182" s="18"/>
      <c r="J182" s="18"/>
      <c r="L182" s="18"/>
      <c r="M182" s="17"/>
      <c r="N182" s="39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customHeight="1">
      <c r="A183" s="18"/>
      <c r="B183" s="17"/>
      <c r="C183" s="17"/>
      <c r="D183" s="17"/>
      <c r="E183" s="17"/>
      <c r="F183" s="17"/>
      <c r="G183" s="36"/>
      <c r="H183" s="18"/>
      <c r="I183" s="18"/>
      <c r="J183" s="18"/>
      <c r="L183" s="18"/>
      <c r="M183" s="17"/>
      <c r="N183" s="39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customHeight="1">
      <c r="A184" s="18"/>
      <c r="B184" s="17"/>
      <c r="C184" s="17"/>
      <c r="D184" s="17"/>
      <c r="E184" s="17"/>
      <c r="F184" s="17"/>
      <c r="G184" s="36"/>
      <c r="H184" s="18"/>
      <c r="I184" s="18"/>
      <c r="J184" s="18"/>
      <c r="L184" s="18"/>
      <c r="M184" s="17"/>
      <c r="N184" s="39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customHeight="1">
      <c r="A185" s="18"/>
      <c r="B185" s="17"/>
      <c r="C185" s="17"/>
      <c r="D185" s="17"/>
      <c r="E185" s="17"/>
      <c r="F185" s="17"/>
      <c r="G185" s="36"/>
      <c r="H185" s="18"/>
      <c r="I185" s="18"/>
      <c r="J185" s="18"/>
      <c r="L185" s="18"/>
      <c r="M185" s="17"/>
      <c r="N185" s="39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customHeight="1">
      <c r="A186" s="18"/>
      <c r="B186" s="17"/>
      <c r="C186" s="17"/>
      <c r="D186" s="17"/>
      <c r="E186" s="17"/>
      <c r="F186" s="17"/>
      <c r="G186" s="36"/>
      <c r="H186" s="18"/>
      <c r="I186" s="18"/>
      <c r="J186" s="18"/>
      <c r="L186" s="18"/>
      <c r="M186" s="17"/>
      <c r="N186" s="39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customHeight="1">
      <c r="A187" s="18"/>
      <c r="B187" s="17"/>
      <c r="C187" s="17"/>
      <c r="D187" s="17"/>
      <c r="E187" s="17"/>
      <c r="F187" s="17"/>
      <c r="G187" s="36"/>
      <c r="H187" s="18"/>
      <c r="I187" s="18"/>
      <c r="J187" s="18"/>
      <c r="L187" s="18"/>
      <c r="M187" s="17"/>
      <c r="N187" s="39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customHeight="1">
      <c r="A188" s="18"/>
      <c r="B188" s="17"/>
      <c r="C188" s="17"/>
      <c r="D188" s="17"/>
      <c r="E188" s="17"/>
      <c r="F188" s="17"/>
      <c r="G188" s="36"/>
      <c r="H188" s="18"/>
      <c r="I188" s="18"/>
      <c r="J188" s="18"/>
      <c r="L188" s="18"/>
      <c r="M188" s="17"/>
      <c r="N188" s="39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customHeight="1">
      <c r="A189" s="18"/>
      <c r="B189" s="17"/>
      <c r="C189" s="17"/>
      <c r="D189" s="17"/>
      <c r="E189" s="17"/>
      <c r="F189" s="17"/>
      <c r="G189" s="36"/>
      <c r="H189" s="18"/>
      <c r="I189" s="18"/>
      <c r="J189" s="18"/>
      <c r="L189" s="18"/>
      <c r="M189" s="17"/>
      <c r="N189" s="39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customHeight="1">
      <c r="A190" s="18"/>
      <c r="B190" s="17"/>
      <c r="C190" s="17"/>
      <c r="D190" s="17"/>
      <c r="E190" s="17"/>
      <c r="F190" s="17"/>
      <c r="G190" s="36"/>
      <c r="H190" s="18"/>
      <c r="I190" s="18"/>
      <c r="J190" s="18"/>
      <c r="L190" s="18"/>
      <c r="M190" s="17"/>
      <c r="N190" s="39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customHeight="1">
      <c r="A191" s="18"/>
      <c r="B191" s="17"/>
      <c r="C191" s="17"/>
      <c r="D191" s="17"/>
      <c r="E191" s="17"/>
      <c r="F191" s="17"/>
      <c r="G191" s="36"/>
      <c r="H191" s="18"/>
      <c r="I191" s="18"/>
      <c r="J191" s="18"/>
      <c r="L191" s="18"/>
      <c r="M191" s="17"/>
      <c r="N191" s="39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customHeight="1">
      <c r="A192" s="18"/>
      <c r="B192" s="17"/>
      <c r="C192" s="17"/>
      <c r="D192" s="17"/>
      <c r="E192" s="17"/>
      <c r="F192" s="17"/>
      <c r="G192" s="36"/>
      <c r="H192" s="18"/>
      <c r="I192" s="18"/>
      <c r="J192" s="18"/>
      <c r="L192" s="18"/>
      <c r="M192" s="17"/>
      <c r="N192" s="39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customHeight="1">
      <c r="A193" s="18"/>
      <c r="B193" s="17"/>
      <c r="C193" s="17"/>
      <c r="D193" s="17"/>
      <c r="E193" s="17"/>
      <c r="F193" s="17"/>
      <c r="G193" s="36"/>
      <c r="H193" s="18"/>
      <c r="I193" s="18"/>
      <c r="J193" s="18"/>
      <c r="L193" s="18"/>
      <c r="M193" s="17"/>
      <c r="N193" s="39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customHeight="1">
      <c r="A194" s="18"/>
      <c r="B194" s="17"/>
      <c r="C194" s="17"/>
      <c r="D194" s="17"/>
      <c r="E194" s="17"/>
      <c r="F194" s="17"/>
      <c r="G194" s="36"/>
      <c r="H194" s="18"/>
      <c r="I194" s="18"/>
      <c r="J194" s="18"/>
      <c r="L194" s="18"/>
      <c r="M194" s="17"/>
      <c r="N194" s="39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customHeight="1">
      <c r="A195" s="18"/>
      <c r="B195" s="17"/>
      <c r="C195" s="17"/>
      <c r="D195" s="17"/>
      <c r="E195" s="17"/>
      <c r="F195" s="17"/>
      <c r="G195" s="36"/>
      <c r="H195" s="18"/>
      <c r="I195" s="18"/>
      <c r="J195" s="18"/>
      <c r="L195" s="18"/>
      <c r="M195" s="17"/>
      <c r="N195" s="39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customHeight="1">
      <c r="A196" s="18"/>
      <c r="B196" s="17"/>
      <c r="C196" s="17"/>
      <c r="D196" s="17"/>
      <c r="E196" s="17"/>
      <c r="F196" s="17"/>
      <c r="G196" s="36"/>
      <c r="H196" s="18"/>
      <c r="I196" s="18"/>
      <c r="J196" s="18"/>
      <c r="L196" s="18"/>
      <c r="M196" s="17"/>
      <c r="N196" s="39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customHeight="1">
      <c r="A197" s="18"/>
      <c r="B197" s="17"/>
      <c r="C197" s="17"/>
      <c r="D197" s="17"/>
      <c r="E197" s="17"/>
      <c r="F197" s="17"/>
      <c r="G197" s="36"/>
      <c r="H197" s="18"/>
      <c r="I197" s="18"/>
      <c r="J197" s="18"/>
      <c r="L197" s="18"/>
      <c r="M197" s="17"/>
      <c r="N197" s="39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customHeight="1">
      <c r="A198" s="18"/>
      <c r="B198" s="17"/>
      <c r="C198" s="17"/>
      <c r="D198" s="17"/>
      <c r="E198" s="17"/>
      <c r="F198" s="17"/>
      <c r="G198" s="36"/>
      <c r="H198" s="18"/>
      <c r="I198" s="18"/>
      <c r="J198" s="18"/>
      <c r="L198" s="18"/>
      <c r="M198" s="17"/>
      <c r="N198" s="39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customHeight="1">
      <c r="A199" s="18"/>
      <c r="B199" s="17"/>
      <c r="C199" s="17"/>
      <c r="D199" s="17"/>
      <c r="E199" s="17"/>
      <c r="F199" s="17"/>
      <c r="G199" s="36"/>
      <c r="H199" s="18"/>
      <c r="I199" s="18"/>
      <c r="J199" s="18"/>
      <c r="L199" s="18"/>
      <c r="M199" s="17"/>
      <c r="N199" s="39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customHeight="1">
      <c r="A200" s="18"/>
      <c r="B200" s="17"/>
      <c r="C200" s="17"/>
      <c r="D200" s="17"/>
      <c r="E200" s="17"/>
      <c r="F200" s="17"/>
      <c r="G200" s="36"/>
      <c r="H200" s="18"/>
      <c r="I200" s="18"/>
      <c r="J200" s="18"/>
      <c r="L200" s="18"/>
      <c r="M200" s="17"/>
      <c r="N200" s="39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customHeight="1">
      <c r="A201" s="18"/>
      <c r="B201" s="17"/>
      <c r="C201" s="17"/>
      <c r="D201" s="17"/>
      <c r="E201" s="17"/>
      <c r="F201" s="17"/>
      <c r="G201" s="36"/>
      <c r="H201" s="18"/>
      <c r="I201" s="18"/>
      <c r="J201" s="18"/>
      <c r="L201" s="18"/>
      <c r="M201" s="17"/>
      <c r="N201" s="39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customHeight="1">
      <c r="A202" s="18"/>
      <c r="B202" s="17"/>
      <c r="C202" s="17"/>
      <c r="D202" s="17"/>
      <c r="E202" s="17"/>
      <c r="F202" s="17"/>
      <c r="G202" s="36"/>
      <c r="H202" s="18"/>
      <c r="I202" s="18"/>
      <c r="J202" s="18"/>
      <c r="L202" s="18"/>
      <c r="M202" s="17"/>
      <c r="N202" s="39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customHeight="1">
      <c r="A203" s="18"/>
      <c r="B203" s="17"/>
      <c r="C203" s="17"/>
      <c r="D203" s="17"/>
      <c r="E203" s="17"/>
      <c r="F203" s="17"/>
      <c r="G203" s="36"/>
      <c r="H203" s="18"/>
      <c r="I203" s="18"/>
      <c r="J203" s="18"/>
      <c r="L203" s="18"/>
      <c r="M203" s="17"/>
      <c r="N203" s="39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customHeight="1">
      <c r="A204" s="18"/>
      <c r="B204" s="17"/>
      <c r="C204" s="17"/>
      <c r="D204" s="17"/>
      <c r="E204" s="17"/>
      <c r="F204" s="17"/>
      <c r="G204" s="36"/>
      <c r="H204" s="18"/>
      <c r="I204" s="18"/>
      <c r="J204" s="18"/>
      <c r="L204" s="18"/>
      <c r="M204" s="17"/>
      <c r="N204" s="39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customHeight="1">
      <c r="A205" s="18"/>
      <c r="B205" s="17"/>
      <c r="C205" s="17"/>
      <c r="D205" s="17"/>
      <c r="E205" s="17"/>
      <c r="F205" s="17"/>
      <c r="G205" s="36"/>
      <c r="H205" s="18"/>
      <c r="I205" s="18"/>
      <c r="J205" s="18"/>
      <c r="L205" s="18"/>
      <c r="M205" s="17"/>
      <c r="N205" s="39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customHeight="1">
      <c r="A206" s="18"/>
      <c r="B206" s="17"/>
      <c r="C206" s="17"/>
      <c r="D206" s="17"/>
      <c r="E206" s="17"/>
      <c r="F206" s="17"/>
      <c r="G206" s="36"/>
      <c r="H206" s="18"/>
      <c r="I206" s="18"/>
      <c r="J206" s="18"/>
      <c r="L206" s="18"/>
      <c r="M206" s="17"/>
      <c r="N206" s="39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customHeight="1">
      <c r="A207" s="18"/>
      <c r="B207" s="17"/>
      <c r="C207" s="17"/>
      <c r="D207" s="17"/>
      <c r="E207" s="17"/>
      <c r="F207" s="17"/>
      <c r="G207" s="36"/>
      <c r="H207" s="18"/>
      <c r="I207" s="18"/>
      <c r="J207" s="18"/>
      <c r="L207" s="18"/>
      <c r="M207" s="17"/>
      <c r="N207" s="39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customHeight="1">
      <c r="A208" s="18"/>
      <c r="B208" s="17"/>
      <c r="C208" s="17"/>
      <c r="D208" s="17"/>
      <c r="E208" s="17"/>
      <c r="F208" s="17"/>
      <c r="G208" s="36"/>
      <c r="H208" s="18"/>
      <c r="I208" s="18"/>
      <c r="J208" s="18"/>
      <c r="L208" s="18"/>
      <c r="M208" s="17"/>
      <c r="N208" s="39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customHeight="1">
      <c r="A209" s="18"/>
      <c r="B209" s="17"/>
      <c r="C209" s="17"/>
      <c r="D209" s="17"/>
      <c r="E209" s="17"/>
      <c r="F209" s="17"/>
      <c r="G209" s="36"/>
      <c r="H209" s="18"/>
      <c r="I209" s="18"/>
      <c r="J209" s="18"/>
      <c r="L209" s="18"/>
      <c r="M209" s="17"/>
      <c r="N209" s="39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customHeight="1">
      <c r="A210" s="18"/>
      <c r="B210" s="17"/>
      <c r="C210" s="17"/>
      <c r="D210" s="17"/>
      <c r="E210" s="17"/>
      <c r="F210" s="17"/>
      <c r="G210" s="36"/>
      <c r="H210" s="18"/>
      <c r="I210" s="18"/>
      <c r="J210" s="18"/>
      <c r="L210" s="18"/>
      <c r="M210" s="17"/>
      <c r="N210" s="39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customHeight="1">
      <c r="A211" s="18"/>
      <c r="B211" s="17"/>
      <c r="C211" s="17"/>
      <c r="D211" s="17"/>
      <c r="E211" s="17"/>
      <c r="F211" s="17"/>
      <c r="G211" s="36"/>
      <c r="H211" s="18"/>
      <c r="I211" s="18"/>
      <c r="J211" s="18"/>
      <c r="L211" s="18"/>
      <c r="M211" s="17"/>
      <c r="N211" s="39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customHeight="1">
      <c r="A212" s="18"/>
      <c r="B212" s="17"/>
      <c r="C212" s="17"/>
      <c r="D212" s="17"/>
      <c r="E212" s="17"/>
      <c r="F212" s="17"/>
      <c r="G212" s="36"/>
      <c r="H212" s="18"/>
      <c r="I212" s="18"/>
      <c r="J212" s="18"/>
      <c r="L212" s="18"/>
      <c r="M212" s="17"/>
      <c r="N212" s="39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18"/>
      <c r="B213" s="17"/>
      <c r="C213" s="17"/>
      <c r="D213" s="17"/>
      <c r="E213" s="17"/>
      <c r="F213" s="17"/>
      <c r="G213" s="36"/>
      <c r="H213" s="18"/>
      <c r="I213" s="18"/>
      <c r="J213" s="18"/>
      <c r="L213" s="18"/>
      <c r="M213" s="17"/>
      <c r="N213" s="39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18"/>
      <c r="B214" s="17"/>
      <c r="C214" s="17"/>
      <c r="D214" s="17"/>
      <c r="E214" s="17"/>
      <c r="F214" s="17"/>
      <c r="G214" s="36"/>
      <c r="H214" s="18"/>
      <c r="I214" s="18"/>
      <c r="J214" s="18"/>
      <c r="L214" s="18"/>
      <c r="M214" s="17"/>
      <c r="N214" s="39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18"/>
      <c r="B215" s="17"/>
      <c r="C215" s="17"/>
      <c r="D215" s="17"/>
      <c r="E215" s="17"/>
      <c r="F215" s="17"/>
      <c r="G215" s="36"/>
      <c r="H215" s="18"/>
      <c r="I215" s="18"/>
      <c r="J215" s="18"/>
      <c r="L215" s="18"/>
      <c r="M215" s="17"/>
      <c r="N215" s="39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18"/>
      <c r="B216" s="17"/>
      <c r="C216" s="17"/>
      <c r="D216" s="17"/>
      <c r="E216" s="17"/>
      <c r="F216" s="17"/>
      <c r="G216" s="36"/>
      <c r="H216" s="18"/>
      <c r="I216" s="18"/>
      <c r="J216" s="18"/>
      <c r="L216" s="18"/>
      <c r="M216" s="17"/>
      <c r="N216" s="39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18"/>
      <c r="B217" s="17"/>
      <c r="C217" s="17"/>
      <c r="D217" s="17"/>
      <c r="E217" s="17"/>
      <c r="F217" s="17"/>
      <c r="G217" s="36"/>
      <c r="H217" s="18"/>
      <c r="I217" s="18"/>
      <c r="J217" s="18"/>
      <c r="L217" s="18"/>
      <c r="M217" s="17"/>
      <c r="N217" s="39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18"/>
      <c r="B218" s="17"/>
      <c r="C218" s="17"/>
      <c r="D218" s="17"/>
      <c r="E218" s="17"/>
      <c r="F218" s="17"/>
      <c r="G218" s="36"/>
      <c r="H218" s="18"/>
      <c r="I218" s="18"/>
      <c r="J218" s="18"/>
      <c r="L218" s="18"/>
      <c r="M218" s="17"/>
      <c r="N218" s="39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18"/>
      <c r="B219" s="17"/>
      <c r="C219" s="17"/>
      <c r="D219" s="17"/>
      <c r="E219" s="17"/>
      <c r="F219" s="17"/>
      <c r="G219" s="36"/>
      <c r="H219" s="18"/>
      <c r="I219" s="18"/>
      <c r="J219" s="18"/>
      <c r="L219" s="18"/>
      <c r="M219" s="17"/>
      <c r="N219" s="39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18"/>
      <c r="B220" s="17"/>
      <c r="C220" s="17"/>
      <c r="D220" s="17"/>
      <c r="E220" s="17"/>
      <c r="F220" s="17"/>
      <c r="G220" s="36"/>
      <c r="H220" s="18"/>
      <c r="I220" s="18"/>
      <c r="J220" s="18"/>
      <c r="L220" s="18"/>
      <c r="M220" s="17"/>
      <c r="N220" s="39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8"/>
      <c r="B221" s="17"/>
      <c r="C221" s="17"/>
      <c r="D221" s="17"/>
      <c r="E221" s="17"/>
      <c r="F221" s="17"/>
      <c r="G221" s="36"/>
      <c r="H221" s="18"/>
      <c r="I221" s="18"/>
      <c r="J221" s="18"/>
      <c r="L221" s="18"/>
      <c r="M221" s="17"/>
      <c r="N221" s="39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8"/>
      <c r="B222" s="17"/>
      <c r="C222" s="17"/>
      <c r="D222" s="17"/>
      <c r="E222" s="17"/>
      <c r="F222" s="17"/>
      <c r="G222" s="36"/>
      <c r="H222" s="18"/>
      <c r="I222" s="18"/>
      <c r="J222" s="18"/>
      <c r="L222" s="18"/>
      <c r="M222" s="17"/>
      <c r="N222" s="39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8"/>
      <c r="B223" s="17"/>
      <c r="C223" s="17"/>
      <c r="D223" s="17"/>
      <c r="E223" s="17"/>
      <c r="F223" s="17"/>
      <c r="G223" s="36"/>
      <c r="H223" s="18"/>
      <c r="I223" s="18"/>
      <c r="J223" s="18"/>
      <c r="L223" s="18"/>
      <c r="M223" s="17"/>
      <c r="N223" s="39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8"/>
      <c r="B224" s="17"/>
      <c r="C224" s="17"/>
      <c r="D224" s="17"/>
      <c r="E224" s="17"/>
      <c r="F224" s="17"/>
      <c r="G224" s="36"/>
      <c r="H224" s="18"/>
      <c r="I224" s="18"/>
      <c r="J224" s="18"/>
      <c r="L224" s="18"/>
      <c r="M224" s="17"/>
      <c r="N224" s="39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8"/>
      <c r="B225" s="17"/>
      <c r="C225" s="17"/>
      <c r="D225" s="17"/>
      <c r="E225" s="17"/>
      <c r="F225" s="17"/>
      <c r="G225" s="36"/>
      <c r="H225" s="18"/>
      <c r="I225" s="18"/>
      <c r="J225" s="18"/>
      <c r="L225" s="18"/>
      <c r="M225" s="17"/>
      <c r="N225" s="39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8"/>
      <c r="B226" s="17"/>
      <c r="C226" s="17"/>
      <c r="D226" s="17"/>
      <c r="E226" s="17"/>
      <c r="F226" s="17"/>
      <c r="G226" s="36"/>
      <c r="H226" s="18"/>
      <c r="I226" s="18"/>
      <c r="J226" s="18"/>
      <c r="L226" s="18"/>
      <c r="M226" s="17"/>
      <c r="N226" s="39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17"/>
      <c r="C227" s="17"/>
      <c r="D227" s="17"/>
      <c r="E227" s="17"/>
      <c r="F227" s="17"/>
      <c r="G227" s="36"/>
      <c r="H227" s="18"/>
      <c r="I227" s="18"/>
      <c r="J227" s="18"/>
      <c r="L227" s="18"/>
      <c r="M227" s="17"/>
      <c r="N227" s="39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17"/>
      <c r="C228" s="17"/>
      <c r="D228" s="17"/>
      <c r="E228" s="17"/>
      <c r="F228" s="17"/>
      <c r="G228" s="36"/>
      <c r="H228" s="18"/>
      <c r="I228" s="18"/>
      <c r="J228" s="18"/>
      <c r="L228" s="18"/>
      <c r="M228" s="17"/>
      <c r="N228" s="39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17"/>
      <c r="C229" s="17"/>
      <c r="D229" s="17"/>
      <c r="E229" s="17"/>
      <c r="F229" s="17"/>
      <c r="G229" s="36"/>
      <c r="H229" s="18"/>
      <c r="I229" s="18"/>
      <c r="J229" s="18"/>
      <c r="L229" s="18"/>
      <c r="M229" s="17"/>
      <c r="N229" s="39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17"/>
      <c r="C230" s="17"/>
      <c r="D230" s="17"/>
      <c r="E230" s="17"/>
      <c r="F230" s="17"/>
      <c r="G230" s="36"/>
      <c r="H230" s="18"/>
      <c r="I230" s="18"/>
      <c r="J230" s="18"/>
      <c r="L230" s="18"/>
      <c r="M230" s="17"/>
      <c r="N230" s="39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17"/>
      <c r="C231" s="17"/>
      <c r="D231" s="17"/>
      <c r="E231" s="17"/>
      <c r="F231" s="17"/>
      <c r="G231" s="36"/>
      <c r="H231" s="18"/>
      <c r="I231" s="18"/>
      <c r="J231" s="18"/>
      <c r="L231" s="18"/>
      <c r="M231" s="17"/>
      <c r="N231" s="39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17"/>
      <c r="C232" s="17"/>
      <c r="D232" s="17"/>
      <c r="E232" s="17"/>
      <c r="F232" s="17"/>
      <c r="G232" s="36"/>
      <c r="H232" s="18"/>
      <c r="I232" s="18"/>
      <c r="J232" s="18"/>
      <c r="L232" s="18"/>
      <c r="M232" s="17"/>
      <c r="N232" s="39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17"/>
      <c r="C233" s="17"/>
      <c r="D233" s="17"/>
      <c r="E233" s="17"/>
      <c r="F233" s="17"/>
      <c r="G233" s="36"/>
      <c r="H233" s="18"/>
      <c r="I233" s="18"/>
      <c r="J233" s="18"/>
      <c r="L233" s="18"/>
      <c r="M233" s="17"/>
      <c r="N233" s="39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17"/>
      <c r="C234" s="17"/>
      <c r="D234" s="17"/>
      <c r="E234" s="17"/>
      <c r="F234" s="17"/>
      <c r="G234" s="36"/>
      <c r="H234" s="18"/>
      <c r="I234" s="18"/>
      <c r="J234" s="18"/>
      <c r="L234" s="18"/>
      <c r="M234" s="17"/>
      <c r="N234" s="39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17"/>
      <c r="C235" s="17"/>
      <c r="D235" s="17"/>
      <c r="E235" s="17"/>
      <c r="F235" s="17"/>
      <c r="G235" s="36"/>
      <c r="H235" s="18"/>
      <c r="I235" s="18"/>
      <c r="J235" s="18"/>
      <c r="L235" s="18"/>
      <c r="M235" s="17"/>
      <c r="N235" s="39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17"/>
      <c r="C236" s="17"/>
      <c r="D236" s="17"/>
      <c r="E236" s="17"/>
      <c r="F236" s="17"/>
      <c r="G236" s="36"/>
      <c r="H236" s="18"/>
      <c r="I236" s="18"/>
      <c r="J236" s="18"/>
      <c r="L236" s="18"/>
      <c r="M236" s="17"/>
      <c r="N236" s="39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17"/>
      <c r="C237" s="17"/>
      <c r="D237" s="17"/>
      <c r="E237" s="17"/>
      <c r="F237" s="17"/>
      <c r="G237" s="36"/>
      <c r="H237" s="18"/>
      <c r="I237" s="18"/>
      <c r="J237" s="18"/>
      <c r="L237" s="18"/>
      <c r="M237" s="17"/>
      <c r="N237" s="39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17"/>
      <c r="C238" s="17"/>
      <c r="D238" s="17"/>
      <c r="E238" s="17"/>
      <c r="F238" s="17"/>
      <c r="G238" s="36"/>
      <c r="H238" s="18"/>
      <c r="I238" s="18"/>
      <c r="J238" s="18"/>
      <c r="L238" s="18"/>
      <c r="M238" s="17"/>
      <c r="N238" s="39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17"/>
      <c r="C239" s="17"/>
      <c r="D239" s="17"/>
      <c r="E239" s="17"/>
      <c r="F239" s="17"/>
      <c r="G239" s="36"/>
      <c r="H239" s="18"/>
      <c r="I239" s="18"/>
      <c r="J239" s="18"/>
      <c r="L239" s="18"/>
      <c r="M239" s="17"/>
      <c r="N239" s="39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17"/>
      <c r="C240" s="17"/>
      <c r="D240" s="17"/>
      <c r="E240" s="17"/>
      <c r="F240" s="17"/>
      <c r="G240" s="36"/>
      <c r="H240" s="18"/>
      <c r="I240" s="18"/>
      <c r="J240" s="18"/>
      <c r="L240" s="18"/>
      <c r="M240" s="17"/>
      <c r="N240" s="39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17"/>
      <c r="C241" s="17"/>
      <c r="D241" s="17"/>
      <c r="E241" s="17"/>
      <c r="F241" s="17"/>
      <c r="G241" s="36"/>
      <c r="H241" s="18"/>
      <c r="I241" s="18"/>
      <c r="J241" s="18"/>
      <c r="L241" s="18"/>
      <c r="M241" s="17"/>
      <c r="N241" s="39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17"/>
      <c r="C242" s="17"/>
      <c r="D242" s="17"/>
      <c r="E242" s="17"/>
      <c r="F242" s="17"/>
      <c r="G242" s="36"/>
      <c r="H242" s="18"/>
      <c r="I242" s="18"/>
      <c r="J242" s="18"/>
      <c r="L242" s="18"/>
      <c r="M242" s="17"/>
      <c r="N242" s="39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17"/>
      <c r="C243" s="17"/>
      <c r="D243" s="17"/>
      <c r="E243" s="17"/>
      <c r="F243" s="17"/>
      <c r="G243" s="36"/>
      <c r="H243" s="18"/>
      <c r="I243" s="18"/>
      <c r="J243" s="18"/>
      <c r="L243" s="18"/>
      <c r="M243" s="17"/>
      <c r="N243" s="39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17"/>
      <c r="C244" s="17"/>
      <c r="D244" s="17"/>
      <c r="E244" s="17"/>
      <c r="F244" s="17"/>
      <c r="G244" s="36"/>
      <c r="H244" s="18"/>
      <c r="I244" s="18"/>
      <c r="J244" s="18"/>
      <c r="L244" s="18"/>
      <c r="M244" s="17"/>
      <c r="N244" s="39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17"/>
      <c r="C245" s="17"/>
      <c r="D245" s="17"/>
      <c r="E245" s="17"/>
      <c r="F245" s="17"/>
      <c r="G245" s="36"/>
      <c r="H245" s="18"/>
      <c r="I245" s="18"/>
      <c r="J245" s="18"/>
      <c r="L245" s="18"/>
      <c r="M245" s="17"/>
      <c r="N245" s="39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17"/>
      <c r="C246" s="17"/>
      <c r="D246" s="17"/>
      <c r="E246" s="17"/>
      <c r="F246" s="17"/>
      <c r="G246" s="36"/>
      <c r="H246" s="18"/>
      <c r="I246" s="18"/>
      <c r="J246" s="18"/>
      <c r="L246" s="18"/>
      <c r="M246" s="17"/>
      <c r="N246" s="39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17"/>
      <c r="C247" s="17"/>
      <c r="D247" s="17"/>
      <c r="E247" s="17"/>
      <c r="F247" s="17"/>
      <c r="G247" s="36"/>
      <c r="H247" s="18"/>
      <c r="I247" s="18"/>
      <c r="J247" s="18"/>
      <c r="L247" s="18"/>
      <c r="M247" s="17"/>
      <c r="N247" s="39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17"/>
      <c r="C248" s="17"/>
      <c r="D248" s="17"/>
      <c r="E248" s="17"/>
      <c r="F248" s="17"/>
      <c r="G248" s="36"/>
      <c r="H248" s="18"/>
      <c r="I248" s="18"/>
      <c r="J248" s="18"/>
      <c r="L248" s="18"/>
      <c r="M248" s="17"/>
      <c r="N248" s="39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17"/>
      <c r="C249" s="17"/>
      <c r="D249" s="17"/>
      <c r="E249" s="17"/>
      <c r="F249" s="17"/>
      <c r="G249" s="36"/>
      <c r="H249" s="18"/>
      <c r="I249" s="18"/>
      <c r="J249" s="18"/>
      <c r="L249" s="18"/>
      <c r="M249" s="17"/>
      <c r="N249" s="39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17"/>
      <c r="C250" s="17"/>
      <c r="D250" s="17"/>
      <c r="E250" s="17"/>
      <c r="F250" s="17"/>
      <c r="G250" s="36"/>
      <c r="H250" s="18"/>
      <c r="I250" s="18"/>
      <c r="J250" s="18"/>
      <c r="L250" s="18"/>
      <c r="M250" s="17"/>
      <c r="N250" s="39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17"/>
      <c r="C251" s="17"/>
      <c r="D251" s="17"/>
      <c r="E251" s="17"/>
      <c r="F251" s="17"/>
      <c r="G251" s="36"/>
      <c r="H251" s="18"/>
      <c r="I251" s="18"/>
      <c r="J251" s="18"/>
      <c r="L251" s="18"/>
      <c r="M251" s="17"/>
      <c r="N251" s="39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17"/>
      <c r="C252" s="17"/>
      <c r="D252" s="17"/>
      <c r="E252" s="17"/>
      <c r="F252" s="17"/>
      <c r="G252" s="36"/>
      <c r="H252" s="18"/>
      <c r="I252" s="18"/>
      <c r="J252" s="18"/>
      <c r="L252" s="18"/>
      <c r="M252" s="17"/>
      <c r="N252" s="39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17"/>
      <c r="C253" s="17"/>
      <c r="D253" s="17"/>
      <c r="E253" s="17"/>
      <c r="F253" s="17"/>
      <c r="G253" s="36"/>
      <c r="H253" s="18"/>
      <c r="I253" s="18"/>
      <c r="J253" s="18"/>
      <c r="L253" s="18"/>
      <c r="M253" s="17"/>
      <c r="N253" s="39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17"/>
      <c r="C254" s="17"/>
      <c r="D254" s="17"/>
      <c r="E254" s="17"/>
      <c r="F254" s="17"/>
      <c r="G254" s="36"/>
      <c r="H254" s="18"/>
      <c r="I254" s="18"/>
      <c r="J254" s="18"/>
      <c r="L254" s="18"/>
      <c r="M254" s="17"/>
      <c r="N254" s="39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17"/>
      <c r="C255" s="17"/>
      <c r="D255" s="17"/>
      <c r="E255" s="17"/>
      <c r="F255" s="17"/>
      <c r="G255" s="36"/>
      <c r="H255" s="18"/>
      <c r="I255" s="18"/>
      <c r="J255" s="18"/>
      <c r="L255" s="18"/>
      <c r="M255" s="17"/>
      <c r="N255" s="39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17"/>
      <c r="C256" s="17"/>
      <c r="D256" s="17"/>
      <c r="E256" s="17"/>
      <c r="F256" s="17"/>
      <c r="G256" s="36"/>
      <c r="H256" s="18"/>
      <c r="I256" s="18"/>
      <c r="J256" s="18"/>
      <c r="L256" s="18"/>
      <c r="M256" s="17"/>
      <c r="N256" s="39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17"/>
      <c r="C257" s="17"/>
      <c r="D257" s="17"/>
      <c r="E257" s="17"/>
      <c r="F257" s="17"/>
      <c r="G257" s="36"/>
      <c r="H257" s="18"/>
      <c r="I257" s="18"/>
      <c r="J257" s="18"/>
      <c r="L257" s="18"/>
      <c r="M257" s="17"/>
      <c r="N257" s="39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17"/>
      <c r="C258" s="17"/>
      <c r="D258" s="17"/>
      <c r="E258" s="17"/>
      <c r="F258" s="17"/>
      <c r="G258" s="36"/>
      <c r="H258" s="18"/>
      <c r="I258" s="18"/>
      <c r="J258" s="18"/>
      <c r="L258" s="18"/>
      <c r="M258" s="17"/>
      <c r="N258" s="39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17"/>
      <c r="C259" s="17"/>
      <c r="D259" s="17"/>
      <c r="E259" s="17"/>
      <c r="F259" s="17"/>
      <c r="G259" s="36"/>
      <c r="H259" s="18"/>
      <c r="I259" s="18"/>
      <c r="J259" s="18"/>
      <c r="L259" s="18"/>
      <c r="M259" s="17"/>
      <c r="N259" s="39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17"/>
      <c r="C260" s="17"/>
      <c r="D260" s="17"/>
      <c r="E260" s="17"/>
      <c r="F260" s="17"/>
      <c r="G260" s="36"/>
      <c r="H260" s="18"/>
      <c r="I260" s="18"/>
      <c r="J260" s="18"/>
      <c r="L260" s="18"/>
      <c r="M260" s="17"/>
      <c r="N260" s="39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17"/>
      <c r="C261" s="17"/>
      <c r="D261" s="17"/>
      <c r="E261" s="17"/>
      <c r="F261" s="17"/>
      <c r="G261" s="36"/>
      <c r="H261" s="18"/>
      <c r="I261" s="18"/>
      <c r="J261" s="18"/>
      <c r="L261" s="18"/>
      <c r="M261" s="17"/>
      <c r="N261" s="39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17"/>
      <c r="C262" s="17"/>
      <c r="D262" s="17"/>
      <c r="E262" s="17"/>
      <c r="F262" s="17"/>
      <c r="G262" s="36"/>
      <c r="H262" s="18"/>
      <c r="I262" s="18"/>
      <c r="J262" s="18"/>
      <c r="L262" s="18"/>
      <c r="M262" s="17"/>
      <c r="N262" s="39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17"/>
      <c r="C263" s="17"/>
      <c r="D263" s="17"/>
      <c r="E263" s="17"/>
      <c r="F263" s="17"/>
      <c r="G263" s="36"/>
      <c r="H263" s="18"/>
      <c r="I263" s="18"/>
      <c r="J263" s="18"/>
      <c r="L263" s="18"/>
      <c r="M263" s="17"/>
      <c r="N263" s="39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17"/>
      <c r="C264" s="17"/>
      <c r="D264" s="17"/>
      <c r="E264" s="17"/>
      <c r="F264" s="17"/>
      <c r="G264" s="36"/>
      <c r="H264" s="18"/>
      <c r="I264" s="18"/>
      <c r="J264" s="18"/>
      <c r="L264" s="18"/>
      <c r="M264" s="17"/>
      <c r="N264" s="39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17"/>
      <c r="C265" s="17"/>
      <c r="D265" s="17"/>
      <c r="E265" s="17"/>
      <c r="F265" s="17"/>
      <c r="G265" s="36"/>
      <c r="H265" s="18"/>
      <c r="I265" s="18"/>
      <c r="J265" s="18"/>
      <c r="L265" s="18"/>
      <c r="M265" s="17"/>
      <c r="N265" s="39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17"/>
      <c r="C266" s="17"/>
      <c r="D266" s="17"/>
      <c r="E266" s="17"/>
      <c r="F266" s="17"/>
      <c r="G266" s="36"/>
      <c r="H266" s="18"/>
      <c r="I266" s="18"/>
      <c r="J266" s="18"/>
      <c r="L266" s="18"/>
      <c r="M266" s="17"/>
      <c r="N266" s="39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17"/>
      <c r="C267" s="17"/>
      <c r="D267" s="17"/>
      <c r="E267" s="17"/>
      <c r="F267" s="17"/>
      <c r="G267" s="36"/>
      <c r="H267" s="18"/>
      <c r="I267" s="18"/>
      <c r="J267" s="18"/>
      <c r="L267" s="18"/>
      <c r="M267" s="17"/>
      <c r="N267" s="39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17"/>
      <c r="C268" s="17"/>
      <c r="D268" s="17"/>
      <c r="E268" s="17"/>
      <c r="F268" s="17"/>
      <c r="G268" s="36"/>
      <c r="H268" s="18"/>
      <c r="I268" s="18"/>
      <c r="J268" s="18"/>
      <c r="L268" s="18"/>
      <c r="M268" s="17"/>
      <c r="N268" s="39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17"/>
      <c r="C269" s="17"/>
      <c r="D269" s="17"/>
      <c r="E269" s="17"/>
      <c r="F269" s="17"/>
      <c r="G269" s="36"/>
      <c r="H269" s="18"/>
      <c r="I269" s="18"/>
      <c r="J269" s="18"/>
      <c r="L269" s="18"/>
      <c r="M269" s="17"/>
      <c r="N269" s="39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17"/>
      <c r="C270" s="17"/>
      <c r="D270" s="17"/>
      <c r="E270" s="17"/>
      <c r="F270" s="17"/>
      <c r="G270" s="36"/>
      <c r="H270" s="18"/>
      <c r="I270" s="18"/>
      <c r="J270" s="18"/>
      <c r="L270" s="18"/>
      <c r="M270" s="17"/>
      <c r="N270" s="39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17"/>
      <c r="C271" s="17"/>
      <c r="D271" s="17"/>
      <c r="E271" s="17"/>
      <c r="F271" s="17"/>
      <c r="G271" s="36"/>
      <c r="H271" s="18"/>
      <c r="I271" s="18"/>
      <c r="J271" s="18"/>
      <c r="L271" s="18"/>
      <c r="M271" s="17"/>
      <c r="N271" s="39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17"/>
      <c r="C272" s="17"/>
      <c r="D272" s="17"/>
      <c r="E272" s="17"/>
      <c r="F272" s="17"/>
      <c r="G272" s="36"/>
      <c r="H272" s="18"/>
      <c r="I272" s="18"/>
      <c r="J272" s="18"/>
      <c r="L272" s="18"/>
      <c r="M272" s="17"/>
      <c r="N272" s="39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17"/>
      <c r="C273" s="17"/>
      <c r="D273" s="17"/>
      <c r="E273" s="17"/>
      <c r="F273" s="17"/>
      <c r="G273" s="36"/>
      <c r="H273" s="18"/>
      <c r="I273" s="18"/>
      <c r="J273" s="18"/>
      <c r="L273" s="18"/>
      <c r="M273" s="17"/>
      <c r="N273" s="39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17"/>
      <c r="C274" s="17"/>
      <c r="D274" s="17"/>
      <c r="E274" s="17"/>
      <c r="F274" s="17"/>
      <c r="G274" s="36"/>
      <c r="H274" s="18"/>
      <c r="I274" s="18"/>
      <c r="J274" s="18"/>
      <c r="L274" s="18"/>
      <c r="M274" s="17"/>
      <c r="N274" s="39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17"/>
      <c r="C275" s="17"/>
      <c r="D275" s="17"/>
      <c r="E275" s="17"/>
      <c r="F275" s="17"/>
      <c r="G275" s="36"/>
      <c r="H275" s="18"/>
      <c r="I275" s="18"/>
      <c r="J275" s="18"/>
      <c r="L275" s="18"/>
      <c r="M275" s="17"/>
      <c r="N275" s="39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17"/>
      <c r="C276" s="17"/>
      <c r="D276" s="17"/>
      <c r="E276" s="17"/>
      <c r="F276" s="17"/>
      <c r="G276" s="36"/>
      <c r="H276" s="18"/>
      <c r="I276" s="18"/>
      <c r="J276" s="18"/>
      <c r="L276" s="18"/>
      <c r="M276" s="17"/>
      <c r="N276" s="39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17"/>
      <c r="C277" s="17"/>
      <c r="D277" s="17"/>
      <c r="E277" s="17"/>
      <c r="F277" s="17"/>
      <c r="G277" s="36"/>
      <c r="H277" s="18"/>
      <c r="I277" s="18"/>
      <c r="J277" s="18"/>
      <c r="L277" s="18"/>
      <c r="M277" s="17"/>
      <c r="N277" s="39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17"/>
      <c r="C278" s="17"/>
      <c r="D278" s="17"/>
      <c r="E278" s="17"/>
      <c r="F278" s="17"/>
      <c r="G278" s="36"/>
      <c r="H278" s="18"/>
      <c r="I278" s="18"/>
      <c r="J278" s="18"/>
      <c r="L278" s="18"/>
      <c r="M278" s="17"/>
      <c r="N278" s="39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17"/>
      <c r="C279" s="17"/>
      <c r="D279" s="17"/>
      <c r="E279" s="17"/>
      <c r="F279" s="17"/>
      <c r="G279" s="36"/>
      <c r="H279" s="18"/>
      <c r="I279" s="18"/>
      <c r="J279" s="18"/>
      <c r="L279" s="18"/>
      <c r="M279" s="17"/>
      <c r="N279" s="39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17"/>
      <c r="C280" s="17"/>
      <c r="D280" s="17"/>
      <c r="E280" s="17"/>
      <c r="F280" s="17"/>
      <c r="G280" s="36"/>
      <c r="H280" s="18"/>
      <c r="I280" s="18"/>
      <c r="J280" s="18"/>
      <c r="L280" s="18"/>
      <c r="M280" s="17"/>
      <c r="N280" s="39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17"/>
      <c r="C281" s="17"/>
      <c r="D281" s="17"/>
      <c r="E281" s="17"/>
      <c r="F281" s="17"/>
      <c r="G281" s="36"/>
      <c r="H281" s="18"/>
      <c r="I281" s="18"/>
      <c r="J281" s="18"/>
      <c r="L281" s="18"/>
      <c r="M281" s="17"/>
      <c r="N281" s="39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17"/>
      <c r="C282" s="17"/>
      <c r="D282" s="17"/>
      <c r="E282" s="17"/>
      <c r="F282" s="17"/>
      <c r="G282" s="36"/>
      <c r="H282" s="18"/>
      <c r="I282" s="18"/>
      <c r="J282" s="18"/>
      <c r="L282" s="18"/>
      <c r="M282" s="17"/>
      <c r="N282" s="39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17"/>
      <c r="C283" s="17"/>
      <c r="D283" s="17"/>
      <c r="E283" s="17"/>
      <c r="F283" s="17"/>
      <c r="G283" s="36"/>
      <c r="H283" s="18"/>
      <c r="I283" s="18"/>
      <c r="J283" s="18"/>
      <c r="L283" s="18"/>
      <c r="M283" s="17"/>
      <c r="N283" s="39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17"/>
      <c r="C284" s="17"/>
      <c r="D284" s="17"/>
      <c r="E284" s="17"/>
      <c r="F284" s="17"/>
      <c r="G284" s="36"/>
      <c r="H284" s="18"/>
      <c r="I284" s="18"/>
      <c r="J284" s="18"/>
      <c r="L284" s="18"/>
      <c r="M284" s="17"/>
      <c r="N284" s="39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17"/>
      <c r="C285" s="17"/>
      <c r="D285" s="17"/>
      <c r="E285" s="17"/>
      <c r="F285" s="17"/>
      <c r="G285" s="36"/>
      <c r="H285" s="18"/>
      <c r="I285" s="18"/>
      <c r="J285" s="18"/>
      <c r="L285" s="18"/>
      <c r="M285" s="17"/>
      <c r="N285" s="39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17"/>
      <c r="C286" s="17"/>
      <c r="D286" s="17"/>
      <c r="E286" s="17"/>
      <c r="F286" s="17"/>
      <c r="G286" s="36"/>
      <c r="H286" s="18"/>
      <c r="I286" s="18"/>
      <c r="J286" s="18"/>
      <c r="L286" s="18"/>
      <c r="M286" s="17"/>
      <c r="N286" s="39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17"/>
      <c r="C287" s="17"/>
      <c r="D287" s="17"/>
      <c r="E287" s="17"/>
      <c r="F287" s="17"/>
      <c r="G287" s="36"/>
      <c r="H287" s="18"/>
      <c r="I287" s="18"/>
      <c r="J287" s="18"/>
      <c r="L287" s="18"/>
      <c r="M287" s="17"/>
      <c r="N287" s="39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17"/>
      <c r="C288" s="17"/>
      <c r="D288" s="17"/>
      <c r="E288" s="17"/>
      <c r="F288" s="17"/>
      <c r="G288" s="36"/>
      <c r="H288" s="18"/>
      <c r="I288" s="18"/>
      <c r="J288" s="18"/>
      <c r="L288" s="18"/>
      <c r="M288" s="17"/>
      <c r="N288" s="39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17"/>
      <c r="C289" s="17"/>
      <c r="D289" s="17"/>
      <c r="E289" s="17"/>
      <c r="F289" s="17"/>
      <c r="G289" s="36"/>
      <c r="H289" s="18"/>
      <c r="I289" s="18"/>
      <c r="J289" s="18"/>
      <c r="L289" s="18"/>
      <c r="M289" s="17"/>
      <c r="N289" s="39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17"/>
      <c r="C290" s="17"/>
      <c r="D290" s="17"/>
      <c r="E290" s="17"/>
      <c r="F290" s="17"/>
      <c r="G290" s="36"/>
      <c r="H290" s="18"/>
      <c r="I290" s="18"/>
      <c r="J290" s="18"/>
      <c r="L290" s="18"/>
      <c r="M290" s="17"/>
      <c r="N290" s="39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17"/>
      <c r="C291" s="17"/>
      <c r="D291" s="17"/>
      <c r="E291" s="17"/>
      <c r="F291" s="17"/>
      <c r="G291" s="36"/>
      <c r="H291" s="18"/>
      <c r="I291" s="18"/>
      <c r="J291" s="18"/>
      <c r="L291" s="18"/>
      <c r="M291" s="17"/>
      <c r="N291" s="39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17"/>
      <c r="C292" s="17"/>
      <c r="D292" s="17"/>
      <c r="E292" s="17"/>
      <c r="F292" s="17"/>
      <c r="G292" s="36"/>
      <c r="H292" s="18"/>
      <c r="I292" s="18"/>
      <c r="J292" s="18"/>
      <c r="L292" s="18"/>
      <c r="M292" s="17"/>
      <c r="N292" s="39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17"/>
      <c r="C293" s="17"/>
      <c r="D293" s="17"/>
      <c r="E293" s="17"/>
      <c r="F293" s="17"/>
      <c r="G293" s="36"/>
      <c r="H293" s="18"/>
      <c r="I293" s="18"/>
      <c r="J293" s="18"/>
      <c r="L293" s="18"/>
      <c r="M293" s="17"/>
      <c r="N293" s="39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17"/>
      <c r="C294" s="17"/>
      <c r="D294" s="17"/>
      <c r="E294" s="17"/>
      <c r="F294" s="17"/>
      <c r="G294" s="36"/>
      <c r="H294" s="18"/>
      <c r="I294" s="18"/>
      <c r="J294" s="18"/>
      <c r="L294" s="18"/>
      <c r="M294" s="17"/>
      <c r="N294" s="39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17"/>
      <c r="C295" s="17"/>
      <c r="D295" s="17"/>
      <c r="E295" s="17"/>
      <c r="F295" s="17"/>
      <c r="G295" s="36"/>
      <c r="H295" s="18"/>
      <c r="I295" s="18"/>
      <c r="J295" s="18"/>
      <c r="L295" s="18"/>
      <c r="M295" s="17"/>
      <c r="N295" s="39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17"/>
      <c r="C296" s="17"/>
      <c r="D296" s="17"/>
      <c r="E296" s="17"/>
      <c r="F296" s="17"/>
      <c r="G296" s="36"/>
      <c r="H296" s="18"/>
      <c r="I296" s="18"/>
      <c r="J296" s="18"/>
      <c r="L296" s="18"/>
      <c r="M296" s="17"/>
      <c r="N296" s="39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17"/>
      <c r="C297" s="17"/>
      <c r="D297" s="17"/>
      <c r="E297" s="17"/>
      <c r="F297" s="17"/>
      <c r="G297" s="36"/>
      <c r="H297" s="18"/>
      <c r="I297" s="18"/>
      <c r="J297" s="18"/>
      <c r="L297" s="18"/>
      <c r="M297" s="17"/>
      <c r="N297" s="39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17"/>
      <c r="C298" s="17"/>
      <c r="D298" s="17"/>
      <c r="E298" s="17"/>
      <c r="F298" s="17"/>
      <c r="G298" s="36"/>
      <c r="H298" s="18"/>
      <c r="I298" s="18"/>
      <c r="J298" s="18"/>
      <c r="L298" s="18"/>
      <c r="M298" s="17"/>
      <c r="N298" s="39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17"/>
      <c r="C299" s="17"/>
      <c r="D299" s="17"/>
      <c r="E299" s="17"/>
      <c r="F299" s="17"/>
      <c r="G299" s="36"/>
      <c r="H299" s="18"/>
      <c r="I299" s="18"/>
      <c r="J299" s="18"/>
      <c r="L299" s="18"/>
      <c r="M299" s="17"/>
      <c r="N299" s="39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17"/>
      <c r="C300" s="17"/>
      <c r="D300" s="17"/>
      <c r="E300" s="17"/>
      <c r="F300" s="17"/>
      <c r="G300" s="36"/>
      <c r="H300" s="18"/>
      <c r="I300" s="18"/>
      <c r="J300" s="18"/>
      <c r="L300" s="18"/>
      <c r="M300" s="17"/>
      <c r="N300" s="39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17"/>
      <c r="C301" s="17"/>
      <c r="D301" s="17"/>
      <c r="E301" s="17"/>
      <c r="F301" s="17"/>
      <c r="G301" s="36"/>
      <c r="H301" s="18"/>
      <c r="I301" s="18"/>
      <c r="J301" s="18"/>
      <c r="L301" s="18"/>
      <c r="M301" s="17"/>
      <c r="N301" s="39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17"/>
      <c r="C302" s="17"/>
      <c r="D302" s="17"/>
      <c r="E302" s="17"/>
      <c r="F302" s="17"/>
      <c r="G302" s="36"/>
      <c r="H302" s="18"/>
      <c r="I302" s="18"/>
      <c r="J302" s="18"/>
      <c r="L302" s="18"/>
      <c r="M302" s="17"/>
      <c r="N302" s="39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17"/>
      <c r="C303" s="17"/>
      <c r="D303" s="17"/>
      <c r="E303" s="17"/>
      <c r="F303" s="17"/>
      <c r="G303" s="36"/>
      <c r="H303" s="18"/>
      <c r="I303" s="18"/>
      <c r="J303" s="18"/>
      <c r="L303" s="18"/>
      <c r="M303" s="17"/>
      <c r="N303" s="39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17"/>
      <c r="C304" s="17"/>
      <c r="D304" s="17"/>
      <c r="E304" s="17"/>
      <c r="F304" s="17"/>
      <c r="G304" s="36"/>
      <c r="H304" s="18"/>
      <c r="I304" s="18"/>
      <c r="J304" s="18"/>
      <c r="L304" s="18"/>
      <c r="M304" s="17"/>
      <c r="N304" s="39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17"/>
      <c r="C305" s="17"/>
      <c r="D305" s="17"/>
      <c r="E305" s="17"/>
      <c r="F305" s="17"/>
      <c r="G305" s="36"/>
      <c r="H305" s="18"/>
      <c r="I305" s="18"/>
      <c r="J305" s="18"/>
      <c r="L305" s="18"/>
      <c r="M305" s="17"/>
      <c r="N305" s="39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17"/>
      <c r="C306" s="17"/>
      <c r="D306" s="17"/>
      <c r="E306" s="17"/>
      <c r="F306" s="17"/>
      <c r="G306" s="36"/>
      <c r="H306" s="18"/>
      <c r="I306" s="18"/>
      <c r="J306" s="18"/>
      <c r="L306" s="18"/>
      <c r="M306" s="17"/>
      <c r="N306" s="39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17"/>
      <c r="C307" s="17"/>
      <c r="D307" s="17"/>
      <c r="E307" s="17"/>
      <c r="F307" s="17"/>
      <c r="G307" s="36"/>
      <c r="H307" s="18"/>
      <c r="I307" s="18"/>
      <c r="J307" s="18"/>
      <c r="L307" s="18"/>
      <c r="M307" s="17"/>
      <c r="N307" s="39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17"/>
      <c r="C308" s="17"/>
      <c r="D308" s="17"/>
      <c r="E308" s="17"/>
      <c r="F308" s="17"/>
      <c r="G308" s="36"/>
      <c r="H308" s="18"/>
      <c r="I308" s="18"/>
      <c r="J308" s="18"/>
      <c r="L308" s="18"/>
      <c r="M308" s="17"/>
      <c r="N308" s="39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17"/>
      <c r="C309" s="17"/>
      <c r="D309" s="17"/>
      <c r="E309" s="17"/>
      <c r="F309" s="17"/>
      <c r="G309" s="36"/>
      <c r="H309" s="18"/>
      <c r="I309" s="18"/>
      <c r="J309" s="18"/>
      <c r="L309" s="18"/>
      <c r="M309" s="17"/>
      <c r="N309" s="39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17"/>
      <c r="C310" s="17"/>
      <c r="D310" s="17"/>
      <c r="E310" s="17"/>
      <c r="F310" s="17"/>
      <c r="G310" s="36"/>
      <c r="H310" s="18"/>
      <c r="I310" s="18"/>
      <c r="J310" s="18"/>
      <c r="L310" s="18"/>
      <c r="M310" s="17"/>
      <c r="N310" s="39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17"/>
      <c r="C311" s="17"/>
      <c r="D311" s="17"/>
      <c r="E311" s="17"/>
      <c r="F311" s="17"/>
      <c r="G311" s="36"/>
      <c r="H311" s="18"/>
      <c r="I311" s="18"/>
      <c r="J311" s="18"/>
      <c r="L311" s="18"/>
      <c r="M311" s="17"/>
      <c r="N311" s="39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17"/>
      <c r="C312" s="17"/>
      <c r="D312" s="17"/>
      <c r="E312" s="17"/>
      <c r="F312" s="17"/>
      <c r="G312" s="36"/>
      <c r="H312" s="18"/>
      <c r="I312" s="18"/>
      <c r="J312" s="18"/>
      <c r="L312" s="18"/>
      <c r="M312" s="17"/>
      <c r="N312" s="39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17"/>
      <c r="C313" s="17"/>
      <c r="D313" s="17"/>
      <c r="E313" s="17"/>
      <c r="F313" s="17"/>
      <c r="G313" s="36"/>
      <c r="H313" s="18"/>
      <c r="I313" s="18"/>
      <c r="J313" s="18"/>
      <c r="L313" s="18"/>
      <c r="M313" s="17"/>
      <c r="N313" s="39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17"/>
      <c r="C314" s="17"/>
      <c r="D314" s="17"/>
      <c r="E314" s="17"/>
      <c r="F314" s="17"/>
      <c r="G314" s="36"/>
      <c r="H314" s="18"/>
      <c r="I314" s="18"/>
      <c r="J314" s="18"/>
      <c r="L314" s="18"/>
      <c r="M314" s="17"/>
      <c r="N314" s="39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17"/>
      <c r="C315" s="17"/>
      <c r="D315" s="17"/>
      <c r="E315" s="17"/>
      <c r="F315" s="17"/>
      <c r="G315" s="36"/>
      <c r="H315" s="18"/>
      <c r="I315" s="18"/>
      <c r="J315" s="18"/>
      <c r="L315" s="18"/>
      <c r="M315" s="17"/>
      <c r="N315" s="39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17"/>
      <c r="C316" s="17"/>
      <c r="D316" s="17"/>
      <c r="E316" s="17"/>
      <c r="F316" s="17"/>
      <c r="G316" s="36"/>
      <c r="H316" s="18"/>
      <c r="I316" s="18"/>
      <c r="J316" s="18"/>
      <c r="L316" s="18"/>
      <c r="M316" s="17"/>
      <c r="N316" s="39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17"/>
      <c r="C317" s="17"/>
      <c r="D317" s="17"/>
      <c r="E317" s="17"/>
      <c r="F317" s="17"/>
      <c r="G317" s="36"/>
      <c r="H317" s="18"/>
      <c r="I317" s="18"/>
      <c r="J317" s="18"/>
      <c r="L317" s="18"/>
      <c r="M317" s="17"/>
      <c r="N317" s="39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17"/>
      <c r="C318" s="17"/>
      <c r="D318" s="17"/>
      <c r="E318" s="17"/>
      <c r="F318" s="17"/>
      <c r="G318" s="36"/>
      <c r="H318" s="18"/>
      <c r="I318" s="18"/>
      <c r="J318" s="18"/>
      <c r="L318" s="18"/>
      <c r="M318" s="17"/>
      <c r="N318" s="39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17"/>
      <c r="C319" s="17"/>
      <c r="D319" s="17"/>
      <c r="E319" s="17"/>
      <c r="F319" s="17"/>
      <c r="G319" s="36"/>
      <c r="H319" s="18"/>
      <c r="I319" s="18"/>
      <c r="J319" s="18"/>
      <c r="L319" s="18"/>
      <c r="M319" s="17"/>
      <c r="N319" s="39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17"/>
      <c r="C320" s="17"/>
      <c r="D320" s="17"/>
      <c r="E320" s="17"/>
      <c r="F320" s="17"/>
      <c r="G320" s="36"/>
      <c r="H320" s="18"/>
      <c r="I320" s="18"/>
      <c r="J320" s="18"/>
      <c r="L320" s="18"/>
      <c r="M320" s="17"/>
      <c r="N320" s="39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17"/>
      <c r="C321" s="17"/>
      <c r="D321" s="17"/>
      <c r="E321" s="17"/>
      <c r="F321" s="17"/>
      <c r="G321" s="36"/>
      <c r="H321" s="18"/>
      <c r="I321" s="18"/>
      <c r="J321" s="18"/>
      <c r="L321" s="18"/>
      <c r="M321" s="17"/>
      <c r="N321" s="39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17"/>
      <c r="C322" s="17"/>
      <c r="D322" s="17"/>
      <c r="E322" s="17"/>
      <c r="F322" s="17"/>
      <c r="G322" s="36"/>
      <c r="H322" s="18"/>
      <c r="I322" s="18"/>
      <c r="J322" s="18"/>
      <c r="L322" s="18"/>
      <c r="M322" s="17"/>
      <c r="N322" s="39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17"/>
      <c r="C323" s="17"/>
      <c r="D323" s="17"/>
      <c r="E323" s="17"/>
      <c r="F323" s="17"/>
      <c r="G323" s="36"/>
      <c r="H323" s="18"/>
      <c r="I323" s="18"/>
      <c r="J323" s="18"/>
      <c r="L323" s="18"/>
      <c r="M323" s="17"/>
      <c r="N323" s="39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17"/>
      <c r="C324" s="17"/>
      <c r="D324" s="17"/>
      <c r="E324" s="17"/>
      <c r="F324" s="17"/>
      <c r="G324" s="36"/>
      <c r="H324" s="18"/>
      <c r="I324" s="18"/>
      <c r="J324" s="18"/>
      <c r="L324" s="18"/>
      <c r="M324" s="17"/>
      <c r="N324" s="39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17"/>
      <c r="C325" s="17"/>
      <c r="D325" s="17"/>
      <c r="E325" s="17"/>
      <c r="F325" s="17"/>
      <c r="G325" s="36"/>
      <c r="H325" s="18"/>
      <c r="I325" s="18"/>
      <c r="J325" s="18"/>
      <c r="L325" s="18"/>
      <c r="M325" s="17"/>
      <c r="N325" s="39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17"/>
      <c r="C326" s="17"/>
      <c r="D326" s="17"/>
      <c r="E326" s="17"/>
      <c r="F326" s="17"/>
      <c r="G326" s="36"/>
      <c r="H326" s="18"/>
      <c r="I326" s="18"/>
      <c r="J326" s="18"/>
      <c r="L326" s="18"/>
      <c r="M326" s="17"/>
      <c r="N326" s="39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17"/>
      <c r="C327" s="17"/>
      <c r="D327" s="17"/>
      <c r="E327" s="17"/>
      <c r="F327" s="17"/>
      <c r="G327" s="36"/>
      <c r="H327" s="18"/>
      <c r="I327" s="18"/>
      <c r="J327" s="18"/>
      <c r="L327" s="18"/>
      <c r="M327" s="17"/>
      <c r="N327" s="39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17"/>
      <c r="C328" s="17"/>
      <c r="D328" s="17"/>
      <c r="E328" s="17"/>
      <c r="F328" s="17"/>
      <c r="G328" s="36"/>
      <c r="H328" s="18"/>
      <c r="I328" s="18"/>
      <c r="J328" s="18"/>
      <c r="L328" s="18"/>
      <c r="M328" s="17"/>
      <c r="N328" s="39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17"/>
      <c r="C329" s="17"/>
      <c r="D329" s="17"/>
      <c r="E329" s="17"/>
      <c r="F329" s="17"/>
      <c r="G329" s="36"/>
      <c r="H329" s="18"/>
      <c r="I329" s="18"/>
      <c r="J329" s="18"/>
      <c r="L329" s="18"/>
      <c r="M329" s="17"/>
      <c r="N329" s="39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17"/>
      <c r="C330" s="17"/>
      <c r="D330" s="17"/>
      <c r="E330" s="17"/>
      <c r="F330" s="17"/>
      <c r="G330" s="36"/>
      <c r="H330" s="18"/>
      <c r="I330" s="18"/>
      <c r="J330" s="18"/>
      <c r="L330" s="18"/>
      <c r="M330" s="17"/>
      <c r="N330" s="39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17"/>
      <c r="C331" s="17"/>
      <c r="D331" s="17"/>
      <c r="E331" s="17"/>
      <c r="F331" s="17"/>
      <c r="G331" s="36"/>
      <c r="H331" s="18"/>
      <c r="I331" s="18"/>
      <c r="J331" s="18"/>
      <c r="L331" s="18"/>
      <c r="M331" s="17"/>
      <c r="N331" s="39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17"/>
      <c r="C332" s="17"/>
      <c r="D332" s="17"/>
      <c r="E332" s="17"/>
      <c r="F332" s="17"/>
      <c r="G332" s="36"/>
      <c r="H332" s="18"/>
      <c r="I332" s="18"/>
      <c r="J332" s="18"/>
      <c r="L332" s="18"/>
      <c r="M332" s="17"/>
      <c r="N332" s="39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17"/>
      <c r="C333" s="17"/>
      <c r="D333" s="17"/>
      <c r="E333" s="17"/>
      <c r="F333" s="17"/>
      <c r="G333" s="36"/>
      <c r="H333" s="18"/>
      <c r="I333" s="18"/>
      <c r="J333" s="18"/>
      <c r="L333" s="18"/>
      <c r="M333" s="17"/>
      <c r="N333" s="39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17"/>
      <c r="C334" s="17"/>
      <c r="D334" s="17"/>
      <c r="E334" s="17"/>
      <c r="F334" s="17"/>
      <c r="G334" s="36"/>
      <c r="H334" s="18"/>
      <c r="I334" s="18"/>
      <c r="J334" s="18"/>
      <c r="L334" s="18"/>
      <c r="M334" s="17"/>
      <c r="N334" s="39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17"/>
      <c r="C335" s="17"/>
      <c r="D335" s="17"/>
      <c r="E335" s="17"/>
      <c r="F335" s="17"/>
      <c r="G335" s="36"/>
      <c r="H335" s="18"/>
      <c r="I335" s="18"/>
      <c r="J335" s="18"/>
      <c r="L335" s="18"/>
      <c r="M335" s="17"/>
      <c r="N335" s="39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17"/>
      <c r="C336" s="17"/>
      <c r="D336" s="17"/>
      <c r="E336" s="17"/>
      <c r="F336" s="17"/>
      <c r="G336" s="36"/>
      <c r="H336" s="18"/>
      <c r="I336" s="18"/>
      <c r="J336" s="18"/>
      <c r="L336" s="18"/>
      <c r="M336" s="17"/>
      <c r="N336" s="39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17"/>
      <c r="C337" s="17"/>
      <c r="D337" s="17"/>
      <c r="E337" s="17"/>
      <c r="F337" s="17"/>
      <c r="G337" s="36"/>
      <c r="H337" s="18"/>
      <c r="I337" s="18"/>
      <c r="J337" s="18"/>
      <c r="L337" s="18"/>
      <c r="M337" s="17"/>
      <c r="N337" s="39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17"/>
      <c r="C338" s="17"/>
      <c r="D338" s="17"/>
      <c r="E338" s="17"/>
      <c r="F338" s="17"/>
      <c r="G338" s="36"/>
      <c r="H338" s="18"/>
      <c r="I338" s="18"/>
      <c r="J338" s="18"/>
      <c r="L338" s="18"/>
      <c r="M338" s="17"/>
      <c r="N338" s="39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17"/>
      <c r="C339" s="17"/>
      <c r="D339" s="17"/>
      <c r="E339" s="17"/>
      <c r="F339" s="17"/>
      <c r="G339" s="36"/>
      <c r="H339" s="18"/>
      <c r="I339" s="18"/>
      <c r="J339" s="18"/>
      <c r="L339" s="18"/>
      <c r="M339" s="17"/>
      <c r="N339" s="39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17"/>
      <c r="C340" s="17"/>
      <c r="D340" s="17"/>
      <c r="E340" s="17"/>
      <c r="F340" s="17"/>
      <c r="G340" s="36"/>
      <c r="H340" s="18"/>
      <c r="I340" s="18"/>
      <c r="J340" s="18"/>
      <c r="L340" s="18"/>
      <c r="M340" s="17"/>
      <c r="N340" s="39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17"/>
      <c r="C341" s="17"/>
      <c r="D341" s="17"/>
      <c r="E341" s="17"/>
      <c r="F341" s="17"/>
      <c r="G341" s="36"/>
      <c r="H341" s="18"/>
      <c r="I341" s="18"/>
      <c r="J341" s="18"/>
      <c r="L341" s="18"/>
      <c r="M341" s="17"/>
      <c r="N341" s="39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17"/>
      <c r="C342" s="17"/>
      <c r="D342" s="17"/>
      <c r="E342" s="17"/>
      <c r="F342" s="17"/>
      <c r="G342" s="36"/>
      <c r="H342" s="18"/>
      <c r="I342" s="18"/>
      <c r="J342" s="18"/>
      <c r="L342" s="18"/>
      <c r="M342" s="17"/>
      <c r="N342" s="39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17"/>
      <c r="C343" s="17"/>
      <c r="D343" s="17"/>
      <c r="E343" s="17"/>
      <c r="F343" s="17"/>
      <c r="G343" s="36"/>
      <c r="H343" s="18"/>
      <c r="I343" s="18"/>
      <c r="J343" s="18"/>
      <c r="L343" s="18"/>
      <c r="M343" s="17"/>
      <c r="N343" s="39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17"/>
      <c r="C344" s="17"/>
      <c r="D344" s="17"/>
      <c r="E344" s="17"/>
      <c r="F344" s="17"/>
      <c r="G344" s="36"/>
      <c r="H344" s="18"/>
      <c r="I344" s="18"/>
      <c r="J344" s="18"/>
      <c r="L344" s="18"/>
      <c r="M344" s="17"/>
      <c r="N344" s="39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17"/>
      <c r="C345" s="17"/>
      <c r="D345" s="17"/>
      <c r="E345" s="17"/>
      <c r="F345" s="17"/>
      <c r="G345" s="36"/>
      <c r="H345" s="18"/>
      <c r="I345" s="18"/>
      <c r="J345" s="18"/>
      <c r="L345" s="18"/>
      <c r="M345" s="17"/>
      <c r="N345" s="39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17"/>
      <c r="C346" s="17"/>
      <c r="D346" s="17"/>
      <c r="E346" s="17"/>
      <c r="F346" s="17"/>
      <c r="G346" s="36"/>
      <c r="H346" s="18"/>
      <c r="I346" s="18"/>
      <c r="J346" s="18"/>
      <c r="L346" s="18"/>
      <c r="M346" s="17"/>
      <c r="N346" s="39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17"/>
      <c r="C347" s="17"/>
      <c r="D347" s="17"/>
      <c r="E347" s="17"/>
      <c r="F347" s="17"/>
      <c r="G347" s="36"/>
      <c r="H347" s="18"/>
      <c r="I347" s="18"/>
      <c r="J347" s="18"/>
      <c r="L347" s="18"/>
      <c r="M347" s="17"/>
      <c r="N347" s="39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17"/>
      <c r="C348" s="17"/>
      <c r="D348" s="17"/>
      <c r="E348" s="17"/>
      <c r="F348" s="17"/>
      <c r="G348" s="36"/>
      <c r="H348" s="18"/>
      <c r="I348" s="18"/>
      <c r="J348" s="18"/>
      <c r="L348" s="18"/>
      <c r="M348" s="17"/>
      <c r="N348" s="39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17"/>
      <c r="C349" s="17"/>
      <c r="D349" s="17"/>
      <c r="E349" s="17"/>
      <c r="F349" s="17"/>
      <c r="G349" s="36"/>
      <c r="H349" s="18"/>
      <c r="I349" s="18"/>
      <c r="J349" s="18"/>
      <c r="L349" s="18"/>
      <c r="M349" s="17"/>
      <c r="N349" s="39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17"/>
      <c r="C350" s="17"/>
      <c r="D350" s="17"/>
      <c r="E350" s="17"/>
      <c r="F350" s="17"/>
      <c r="G350" s="36"/>
      <c r="H350" s="18"/>
      <c r="I350" s="18"/>
      <c r="J350" s="18"/>
      <c r="L350" s="18"/>
      <c r="M350" s="17"/>
      <c r="N350" s="39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17"/>
      <c r="C351" s="17"/>
      <c r="D351" s="17"/>
      <c r="E351" s="17"/>
      <c r="F351" s="17"/>
      <c r="G351" s="36"/>
      <c r="H351" s="18"/>
      <c r="I351" s="18"/>
      <c r="J351" s="18"/>
      <c r="L351" s="18"/>
      <c r="M351" s="17"/>
      <c r="N351" s="39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17"/>
      <c r="C352" s="17"/>
      <c r="D352" s="17"/>
      <c r="E352" s="17"/>
      <c r="F352" s="17"/>
      <c r="G352" s="36"/>
      <c r="H352" s="18"/>
      <c r="I352" s="18"/>
      <c r="J352" s="18"/>
      <c r="L352" s="18"/>
      <c r="M352" s="17"/>
      <c r="N352" s="39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17"/>
      <c r="C353" s="17"/>
      <c r="D353" s="17"/>
      <c r="E353" s="17"/>
      <c r="F353" s="17"/>
      <c r="G353" s="36"/>
      <c r="H353" s="18"/>
      <c r="I353" s="18"/>
      <c r="J353" s="18"/>
      <c r="L353" s="18"/>
      <c r="M353" s="17"/>
      <c r="N353" s="39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17"/>
      <c r="C354" s="17"/>
      <c r="D354" s="17"/>
      <c r="E354" s="17"/>
      <c r="F354" s="17"/>
      <c r="G354" s="36"/>
      <c r="H354" s="18"/>
      <c r="I354" s="18"/>
      <c r="J354" s="18"/>
      <c r="L354" s="18"/>
      <c r="M354" s="17"/>
      <c r="N354" s="39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17"/>
      <c r="C355" s="17"/>
      <c r="D355" s="17"/>
      <c r="E355" s="17"/>
      <c r="F355" s="17"/>
      <c r="G355" s="36"/>
      <c r="H355" s="18"/>
      <c r="I355" s="18"/>
      <c r="J355" s="18"/>
      <c r="L355" s="18"/>
      <c r="M355" s="17"/>
      <c r="N355" s="39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17"/>
      <c r="C356" s="17"/>
      <c r="D356" s="17"/>
      <c r="E356" s="17"/>
      <c r="F356" s="17"/>
      <c r="G356" s="36"/>
      <c r="H356" s="18"/>
      <c r="I356" s="18"/>
      <c r="J356" s="18"/>
      <c r="L356" s="18"/>
      <c r="M356" s="17"/>
      <c r="N356" s="39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17"/>
      <c r="C357" s="17"/>
      <c r="D357" s="17"/>
      <c r="E357" s="17"/>
      <c r="F357" s="17"/>
      <c r="G357" s="36"/>
      <c r="H357" s="18"/>
      <c r="I357" s="18"/>
      <c r="J357" s="18"/>
      <c r="L357" s="18"/>
      <c r="M357" s="17"/>
      <c r="N357" s="39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17"/>
      <c r="C358" s="17"/>
      <c r="D358" s="17"/>
      <c r="E358" s="17"/>
      <c r="F358" s="17"/>
      <c r="G358" s="36"/>
      <c r="H358" s="18"/>
      <c r="I358" s="18"/>
      <c r="J358" s="18"/>
      <c r="L358" s="18"/>
      <c r="M358" s="17"/>
      <c r="N358" s="39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17"/>
      <c r="C359" s="17"/>
      <c r="D359" s="17"/>
      <c r="E359" s="17"/>
      <c r="F359" s="17"/>
      <c r="G359" s="36"/>
      <c r="H359" s="18"/>
      <c r="I359" s="18"/>
      <c r="J359" s="18"/>
      <c r="L359" s="18"/>
      <c r="M359" s="17"/>
      <c r="N359" s="39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17"/>
      <c r="C360" s="17"/>
      <c r="D360" s="17"/>
      <c r="E360" s="17"/>
      <c r="F360" s="17"/>
      <c r="G360" s="36"/>
      <c r="H360" s="18"/>
      <c r="I360" s="18"/>
      <c r="J360" s="18"/>
      <c r="L360" s="18"/>
      <c r="M360" s="17"/>
      <c r="N360" s="39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17"/>
      <c r="C361" s="17"/>
      <c r="D361" s="17"/>
      <c r="E361" s="17"/>
      <c r="F361" s="17"/>
      <c r="G361" s="36"/>
      <c r="H361" s="18"/>
      <c r="I361" s="18"/>
      <c r="J361" s="18"/>
      <c r="L361" s="18"/>
      <c r="M361" s="17"/>
      <c r="N361" s="39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17"/>
      <c r="C362" s="17"/>
      <c r="D362" s="17"/>
      <c r="E362" s="17"/>
      <c r="F362" s="17"/>
      <c r="G362" s="36"/>
      <c r="H362" s="18"/>
      <c r="I362" s="18"/>
      <c r="J362" s="18"/>
      <c r="L362" s="18"/>
      <c r="M362" s="17"/>
      <c r="N362" s="39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17"/>
      <c r="C363" s="17"/>
      <c r="D363" s="17"/>
      <c r="E363" s="17"/>
      <c r="F363" s="17"/>
      <c r="G363" s="36"/>
      <c r="H363" s="18"/>
      <c r="I363" s="18"/>
      <c r="J363" s="18"/>
      <c r="L363" s="18"/>
      <c r="M363" s="17"/>
      <c r="N363" s="39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17"/>
      <c r="C364" s="17"/>
      <c r="D364" s="17"/>
      <c r="E364" s="17"/>
      <c r="F364" s="17"/>
      <c r="G364" s="36"/>
      <c r="H364" s="18"/>
      <c r="I364" s="18"/>
      <c r="J364" s="18"/>
      <c r="L364" s="18"/>
      <c r="M364" s="17"/>
      <c r="N364" s="39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17"/>
      <c r="C365" s="17"/>
      <c r="D365" s="17"/>
      <c r="E365" s="17"/>
      <c r="F365" s="17"/>
      <c r="G365" s="36"/>
      <c r="H365" s="18"/>
      <c r="I365" s="18"/>
      <c r="J365" s="18"/>
      <c r="L365" s="18"/>
      <c r="M365" s="17"/>
      <c r="N365" s="39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17"/>
      <c r="C366" s="17"/>
      <c r="D366" s="17"/>
      <c r="E366" s="17"/>
      <c r="F366" s="17"/>
      <c r="G366" s="36"/>
      <c r="H366" s="18"/>
      <c r="I366" s="18"/>
      <c r="J366" s="18"/>
      <c r="L366" s="18"/>
      <c r="M366" s="17"/>
      <c r="N366" s="39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17"/>
      <c r="C367" s="17"/>
      <c r="D367" s="17"/>
      <c r="E367" s="17"/>
      <c r="F367" s="17"/>
      <c r="G367" s="36"/>
      <c r="H367" s="18"/>
      <c r="I367" s="18"/>
      <c r="J367" s="18"/>
      <c r="L367" s="18"/>
      <c r="M367" s="17"/>
      <c r="N367" s="39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17"/>
      <c r="C368" s="17"/>
      <c r="D368" s="17"/>
      <c r="E368" s="17"/>
      <c r="F368" s="17"/>
      <c r="G368" s="36"/>
      <c r="H368" s="18"/>
      <c r="I368" s="18"/>
      <c r="J368" s="18"/>
      <c r="L368" s="18"/>
      <c r="M368" s="17"/>
      <c r="N368" s="39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17"/>
      <c r="C369" s="17"/>
      <c r="D369" s="17"/>
      <c r="E369" s="17"/>
      <c r="F369" s="17"/>
      <c r="G369" s="36"/>
      <c r="H369" s="18"/>
      <c r="I369" s="18"/>
      <c r="J369" s="18"/>
      <c r="L369" s="18"/>
      <c r="M369" s="17"/>
      <c r="N369" s="39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17"/>
      <c r="C370" s="17"/>
      <c r="D370" s="17"/>
      <c r="E370" s="17"/>
      <c r="F370" s="17"/>
      <c r="G370" s="36"/>
      <c r="H370" s="18"/>
      <c r="I370" s="18"/>
      <c r="J370" s="18"/>
      <c r="L370" s="18"/>
      <c r="M370" s="17"/>
      <c r="N370" s="39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17"/>
      <c r="C371" s="17"/>
      <c r="D371" s="17"/>
      <c r="E371" s="17"/>
      <c r="F371" s="17"/>
      <c r="G371" s="36"/>
      <c r="H371" s="18"/>
      <c r="I371" s="18"/>
      <c r="J371" s="18"/>
      <c r="L371" s="18"/>
      <c r="M371" s="17"/>
      <c r="N371" s="39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17"/>
      <c r="C372" s="17"/>
      <c r="D372" s="17"/>
      <c r="E372" s="17"/>
      <c r="F372" s="17"/>
      <c r="G372" s="36"/>
      <c r="H372" s="18"/>
      <c r="I372" s="18"/>
      <c r="J372" s="18"/>
      <c r="L372" s="18"/>
      <c r="M372" s="17"/>
      <c r="N372" s="39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17"/>
      <c r="C373" s="17"/>
      <c r="D373" s="17"/>
      <c r="E373" s="17"/>
      <c r="F373" s="17"/>
      <c r="G373" s="36"/>
      <c r="H373" s="18"/>
      <c r="I373" s="18"/>
      <c r="J373" s="18"/>
      <c r="L373" s="18"/>
      <c r="M373" s="17"/>
      <c r="N373" s="39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17"/>
      <c r="C374" s="17"/>
      <c r="D374" s="17"/>
      <c r="E374" s="17"/>
      <c r="F374" s="17"/>
      <c r="G374" s="36"/>
      <c r="H374" s="18"/>
      <c r="I374" s="18"/>
      <c r="J374" s="18"/>
      <c r="L374" s="18"/>
      <c r="M374" s="17"/>
      <c r="N374" s="39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17"/>
      <c r="C375" s="17"/>
      <c r="D375" s="17"/>
      <c r="E375" s="17"/>
      <c r="F375" s="17"/>
      <c r="G375" s="36"/>
      <c r="H375" s="18"/>
      <c r="I375" s="18"/>
      <c r="J375" s="18"/>
      <c r="L375" s="18"/>
      <c r="M375" s="17"/>
      <c r="N375" s="39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17"/>
      <c r="C376" s="17"/>
      <c r="D376" s="17"/>
      <c r="E376" s="17"/>
      <c r="F376" s="17"/>
      <c r="G376" s="36"/>
      <c r="H376" s="18"/>
      <c r="I376" s="18"/>
      <c r="J376" s="18"/>
      <c r="L376" s="18"/>
      <c r="M376" s="17"/>
      <c r="N376" s="39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17"/>
      <c r="C377" s="17"/>
      <c r="D377" s="17"/>
      <c r="E377" s="17"/>
      <c r="F377" s="17"/>
      <c r="G377" s="36"/>
      <c r="H377" s="18"/>
      <c r="I377" s="18"/>
      <c r="J377" s="18"/>
      <c r="L377" s="18"/>
      <c r="M377" s="17"/>
      <c r="N377" s="39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17"/>
      <c r="C378" s="17"/>
      <c r="D378" s="17"/>
      <c r="E378" s="17"/>
      <c r="F378" s="17"/>
      <c r="G378" s="36"/>
      <c r="H378" s="18"/>
      <c r="I378" s="18"/>
      <c r="J378" s="18"/>
      <c r="L378" s="18"/>
      <c r="M378" s="17"/>
      <c r="N378" s="39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17"/>
      <c r="C379" s="17"/>
      <c r="D379" s="17"/>
      <c r="E379" s="17"/>
      <c r="F379" s="17"/>
      <c r="G379" s="36"/>
      <c r="H379" s="18"/>
      <c r="I379" s="18"/>
      <c r="J379" s="18"/>
      <c r="L379" s="18"/>
      <c r="M379" s="17"/>
      <c r="N379" s="39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17"/>
      <c r="C380" s="17"/>
      <c r="D380" s="17"/>
      <c r="E380" s="17"/>
      <c r="F380" s="17"/>
      <c r="G380" s="36"/>
      <c r="H380" s="18"/>
      <c r="I380" s="18"/>
      <c r="J380" s="18"/>
      <c r="L380" s="18"/>
      <c r="M380" s="17"/>
      <c r="N380" s="39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17"/>
      <c r="C381" s="17"/>
      <c r="D381" s="17"/>
      <c r="E381" s="17"/>
      <c r="F381" s="17"/>
      <c r="G381" s="36"/>
      <c r="H381" s="18"/>
      <c r="I381" s="18"/>
      <c r="J381" s="18"/>
      <c r="L381" s="18"/>
      <c r="M381" s="17"/>
      <c r="N381" s="39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17"/>
      <c r="C382" s="17"/>
      <c r="D382" s="17"/>
      <c r="E382" s="17"/>
      <c r="F382" s="17"/>
      <c r="G382" s="36"/>
      <c r="H382" s="18"/>
      <c r="I382" s="18"/>
      <c r="J382" s="18"/>
      <c r="L382" s="18"/>
      <c r="M382" s="17"/>
      <c r="N382" s="39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17"/>
      <c r="C383" s="17"/>
      <c r="D383" s="17"/>
      <c r="E383" s="17"/>
      <c r="F383" s="17"/>
      <c r="G383" s="36"/>
      <c r="H383" s="18"/>
      <c r="I383" s="18"/>
      <c r="J383" s="18"/>
      <c r="L383" s="18"/>
      <c r="M383" s="17"/>
      <c r="N383" s="39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17"/>
      <c r="C384" s="17"/>
      <c r="D384" s="17"/>
      <c r="E384" s="17"/>
      <c r="F384" s="17"/>
      <c r="G384" s="36"/>
      <c r="H384" s="18"/>
      <c r="I384" s="18"/>
      <c r="J384" s="18"/>
      <c r="L384" s="18"/>
      <c r="M384" s="17"/>
      <c r="N384" s="39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17"/>
      <c r="C385" s="17"/>
      <c r="D385" s="17"/>
      <c r="E385" s="17"/>
      <c r="F385" s="17"/>
      <c r="G385" s="36"/>
      <c r="H385" s="18"/>
      <c r="I385" s="18"/>
      <c r="J385" s="18"/>
      <c r="L385" s="18"/>
      <c r="M385" s="17"/>
      <c r="N385" s="39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17"/>
      <c r="C386" s="17"/>
      <c r="D386" s="17"/>
      <c r="E386" s="17"/>
      <c r="F386" s="17"/>
      <c r="G386" s="36"/>
      <c r="H386" s="18"/>
      <c r="I386" s="18"/>
      <c r="J386" s="18"/>
      <c r="L386" s="18"/>
      <c r="M386" s="17"/>
      <c r="N386" s="39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17"/>
      <c r="C387" s="17"/>
      <c r="D387" s="17"/>
      <c r="E387" s="17"/>
      <c r="F387" s="17"/>
      <c r="G387" s="36"/>
      <c r="H387" s="18"/>
      <c r="I387" s="18"/>
      <c r="J387" s="18"/>
      <c r="L387" s="18"/>
      <c r="M387" s="17"/>
      <c r="N387" s="39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17"/>
      <c r="C388" s="17"/>
      <c r="D388" s="17"/>
      <c r="E388" s="17"/>
      <c r="F388" s="17"/>
      <c r="G388" s="36"/>
      <c r="H388" s="18"/>
      <c r="I388" s="18"/>
      <c r="J388" s="18"/>
      <c r="L388" s="18"/>
      <c r="M388" s="17"/>
      <c r="N388" s="39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17"/>
      <c r="C389" s="17"/>
      <c r="D389" s="17"/>
      <c r="E389" s="17"/>
      <c r="F389" s="17"/>
      <c r="G389" s="36"/>
      <c r="H389" s="18"/>
      <c r="I389" s="18"/>
      <c r="J389" s="18"/>
      <c r="L389" s="18"/>
      <c r="M389" s="17"/>
      <c r="N389" s="39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17"/>
      <c r="C390" s="17"/>
      <c r="D390" s="17"/>
      <c r="E390" s="17"/>
      <c r="F390" s="17"/>
      <c r="G390" s="36"/>
      <c r="H390" s="18"/>
      <c r="I390" s="18"/>
      <c r="J390" s="18"/>
      <c r="L390" s="18"/>
      <c r="M390" s="17"/>
      <c r="N390" s="39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17"/>
      <c r="C391" s="17"/>
      <c r="D391" s="17"/>
      <c r="E391" s="17"/>
      <c r="F391" s="17"/>
      <c r="G391" s="36"/>
      <c r="H391" s="18"/>
      <c r="I391" s="18"/>
      <c r="J391" s="18"/>
      <c r="L391" s="18"/>
      <c r="M391" s="17"/>
      <c r="N391" s="39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17"/>
      <c r="C392" s="17"/>
      <c r="D392" s="17"/>
      <c r="E392" s="17"/>
      <c r="F392" s="17"/>
      <c r="G392" s="36"/>
      <c r="H392" s="18"/>
      <c r="I392" s="18"/>
      <c r="J392" s="18"/>
      <c r="L392" s="18"/>
      <c r="M392" s="17"/>
      <c r="N392" s="39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17"/>
      <c r="C393" s="17"/>
      <c r="D393" s="17"/>
      <c r="E393" s="17"/>
      <c r="F393" s="17"/>
      <c r="G393" s="36"/>
      <c r="H393" s="18"/>
      <c r="I393" s="18"/>
      <c r="J393" s="18"/>
      <c r="L393" s="18"/>
      <c r="M393" s="17"/>
      <c r="N393" s="39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17"/>
      <c r="C394" s="17"/>
      <c r="D394" s="17"/>
      <c r="E394" s="17"/>
      <c r="F394" s="17"/>
      <c r="G394" s="36"/>
      <c r="H394" s="18"/>
      <c r="I394" s="18"/>
      <c r="J394" s="18"/>
      <c r="L394" s="18"/>
      <c r="M394" s="17"/>
      <c r="N394" s="39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17"/>
      <c r="C395" s="17"/>
      <c r="D395" s="17"/>
      <c r="E395" s="17"/>
      <c r="F395" s="17"/>
      <c r="G395" s="36"/>
      <c r="H395" s="18"/>
      <c r="I395" s="18"/>
      <c r="J395" s="18"/>
      <c r="L395" s="18"/>
      <c r="M395" s="17"/>
      <c r="N395" s="39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17"/>
      <c r="C396" s="17"/>
      <c r="D396" s="17"/>
      <c r="E396" s="17"/>
      <c r="F396" s="17"/>
      <c r="G396" s="36"/>
      <c r="H396" s="18"/>
      <c r="I396" s="18"/>
      <c r="J396" s="18"/>
      <c r="L396" s="18"/>
      <c r="M396" s="17"/>
      <c r="N396" s="39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17"/>
      <c r="C397" s="17"/>
      <c r="D397" s="17"/>
      <c r="E397" s="17"/>
      <c r="F397" s="17"/>
      <c r="G397" s="36"/>
      <c r="H397" s="18"/>
      <c r="I397" s="18"/>
      <c r="J397" s="18"/>
      <c r="L397" s="18"/>
      <c r="M397" s="17"/>
      <c r="N397" s="39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17"/>
      <c r="C398" s="17"/>
      <c r="D398" s="17"/>
      <c r="E398" s="17"/>
      <c r="F398" s="17"/>
      <c r="G398" s="36"/>
      <c r="H398" s="18"/>
      <c r="I398" s="18"/>
      <c r="J398" s="18"/>
      <c r="L398" s="18"/>
      <c r="M398" s="17"/>
      <c r="N398" s="39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17"/>
      <c r="C399" s="17"/>
      <c r="D399" s="17"/>
      <c r="E399" s="17"/>
      <c r="F399" s="17"/>
      <c r="G399" s="36"/>
      <c r="H399" s="18"/>
      <c r="I399" s="18"/>
      <c r="J399" s="18"/>
      <c r="L399" s="18"/>
      <c r="M399" s="17"/>
      <c r="N399" s="39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17"/>
      <c r="C400" s="17"/>
      <c r="D400" s="17"/>
      <c r="E400" s="17"/>
      <c r="F400" s="17"/>
      <c r="G400" s="36"/>
      <c r="H400" s="18"/>
      <c r="I400" s="18"/>
      <c r="J400" s="18"/>
      <c r="L400" s="18"/>
      <c r="M400" s="17"/>
      <c r="N400" s="39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17"/>
      <c r="C401" s="17"/>
      <c r="D401" s="17"/>
      <c r="E401" s="17"/>
      <c r="F401" s="17"/>
      <c r="G401" s="36"/>
      <c r="H401" s="18"/>
      <c r="I401" s="18"/>
      <c r="J401" s="18"/>
      <c r="L401" s="18"/>
      <c r="M401" s="17"/>
      <c r="N401" s="39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17"/>
      <c r="C402" s="17"/>
      <c r="D402" s="17"/>
      <c r="E402" s="17"/>
      <c r="F402" s="17"/>
      <c r="G402" s="36"/>
      <c r="H402" s="18"/>
      <c r="I402" s="18"/>
      <c r="J402" s="18"/>
      <c r="L402" s="18"/>
      <c r="M402" s="17"/>
      <c r="N402" s="39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17"/>
      <c r="C403" s="17"/>
      <c r="D403" s="17"/>
      <c r="E403" s="17"/>
      <c r="F403" s="17"/>
      <c r="G403" s="36"/>
      <c r="H403" s="18"/>
      <c r="I403" s="18"/>
      <c r="J403" s="18"/>
      <c r="L403" s="18"/>
      <c r="M403" s="17"/>
      <c r="N403" s="39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17"/>
      <c r="C404" s="17"/>
      <c r="D404" s="17"/>
      <c r="E404" s="17"/>
      <c r="F404" s="17"/>
      <c r="G404" s="36"/>
      <c r="H404" s="18"/>
      <c r="I404" s="18"/>
      <c r="J404" s="18"/>
      <c r="L404" s="18"/>
      <c r="M404" s="17"/>
      <c r="N404" s="39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17"/>
      <c r="C405" s="17"/>
      <c r="D405" s="17"/>
      <c r="E405" s="17"/>
      <c r="F405" s="17"/>
      <c r="G405" s="36"/>
      <c r="H405" s="18"/>
      <c r="I405" s="18"/>
      <c r="J405" s="18"/>
      <c r="L405" s="18"/>
      <c r="M405" s="17"/>
      <c r="N405" s="39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17"/>
      <c r="C406" s="17"/>
      <c r="D406" s="17"/>
      <c r="E406" s="17"/>
      <c r="F406" s="17"/>
      <c r="G406" s="36"/>
      <c r="H406" s="18"/>
      <c r="I406" s="18"/>
      <c r="J406" s="18"/>
      <c r="L406" s="18"/>
      <c r="M406" s="17"/>
      <c r="N406" s="39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17"/>
      <c r="C407" s="17"/>
      <c r="D407" s="17"/>
      <c r="E407" s="17"/>
      <c r="F407" s="17"/>
      <c r="G407" s="36"/>
      <c r="H407" s="18"/>
      <c r="I407" s="18"/>
      <c r="J407" s="18"/>
      <c r="L407" s="18"/>
      <c r="M407" s="17"/>
      <c r="N407" s="39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17"/>
      <c r="C408" s="17"/>
      <c r="D408" s="17"/>
      <c r="E408" s="17"/>
      <c r="F408" s="17"/>
      <c r="G408" s="36"/>
      <c r="H408" s="18"/>
      <c r="I408" s="18"/>
      <c r="J408" s="18"/>
      <c r="L408" s="18"/>
      <c r="M408" s="17"/>
      <c r="N408" s="39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17"/>
      <c r="C409" s="17"/>
      <c r="D409" s="17"/>
      <c r="E409" s="17"/>
      <c r="F409" s="17"/>
      <c r="G409" s="36"/>
      <c r="H409" s="18"/>
      <c r="I409" s="18"/>
      <c r="J409" s="18"/>
      <c r="L409" s="18"/>
      <c r="M409" s="17"/>
      <c r="N409" s="39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17"/>
      <c r="C410" s="17"/>
      <c r="D410" s="17"/>
      <c r="E410" s="17"/>
      <c r="F410" s="17"/>
      <c r="G410" s="36"/>
      <c r="H410" s="18"/>
      <c r="I410" s="18"/>
      <c r="J410" s="18"/>
      <c r="L410" s="18"/>
      <c r="M410" s="17"/>
      <c r="N410" s="39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17"/>
      <c r="C411" s="17"/>
      <c r="D411" s="17"/>
      <c r="E411" s="17"/>
      <c r="F411" s="17"/>
      <c r="G411" s="36"/>
      <c r="H411" s="18"/>
      <c r="I411" s="18"/>
      <c r="J411" s="18"/>
      <c r="L411" s="18"/>
      <c r="M411" s="17"/>
      <c r="N411" s="39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17"/>
      <c r="C412" s="17"/>
      <c r="D412" s="17"/>
      <c r="E412" s="17"/>
      <c r="F412" s="17"/>
      <c r="G412" s="36"/>
      <c r="H412" s="18"/>
      <c r="I412" s="18"/>
      <c r="J412" s="18"/>
      <c r="L412" s="18"/>
      <c r="M412" s="17"/>
      <c r="N412" s="39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17"/>
      <c r="C413" s="17"/>
      <c r="D413" s="17"/>
      <c r="E413" s="17"/>
      <c r="F413" s="17"/>
      <c r="G413" s="36"/>
      <c r="H413" s="18"/>
      <c r="I413" s="18"/>
      <c r="J413" s="18"/>
      <c r="L413" s="18"/>
      <c r="M413" s="17"/>
      <c r="N413" s="39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17"/>
      <c r="C414" s="17"/>
      <c r="D414" s="17"/>
      <c r="E414" s="17"/>
      <c r="F414" s="17"/>
      <c r="G414" s="36"/>
      <c r="H414" s="18"/>
      <c r="I414" s="18"/>
      <c r="J414" s="18"/>
      <c r="L414" s="18"/>
      <c r="M414" s="17"/>
      <c r="N414" s="39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17"/>
      <c r="C415" s="17"/>
      <c r="D415" s="17"/>
      <c r="E415" s="17"/>
      <c r="F415" s="17"/>
      <c r="G415" s="36"/>
      <c r="H415" s="18"/>
      <c r="I415" s="18"/>
      <c r="J415" s="18"/>
      <c r="L415" s="18"/>
      <c r="M415" s="17"/>
      <c r="N415" s="39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17"/>
      <c r="C416" s="17"/>
      <c r="D416" s="17"/>
      <c r="E416" s="17"/>
      <c r="F416" s="17"/>
      <c r="G416" s="36"/>
      <c r="H416" s="18"/>
      <c r="I416" s="18"/>
      <c r="J416" s="18"/>
      <c r="L416" s="18"/>
      <c r="M416" s="17"/>
      <c r="N416" s="39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17"/>
      <c r="C417" s="17"/>
      <c r="D417" s="17"/>
      <c r="E417" s="17"/>
      <c r="F417" s="17"/>
      <c r="G417" s="36"/>
      <c r="H417" s="18"/>
      <c r="I417" s="18"/>
      <c r="J417" s="18"/>
      <c r="L417" s="18"/>
      <c r="M417" s="17"/>
      <c r="N417" s="39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17"/>
      <c r="C418" s="17"/>
      <c r="D418" s="17"/>
      <c r="E418" s="17"/>
      <c r="F418" s="17"/>
      <c r="G418" s="36"/>
      <c r="H418" s="18"/>
      <c r="I418" s="18"/>
      <c r="J418" s="18"/>
      <c r="L418" s="18"/>
      <c r="M418" s="17"/>
      <c r="N418" s="39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17"/>
      <c r="C419" s="17"/>
      <c r="D419" s="17"/>
      <c r="E419" s="17"/>
      <c r="F419" s="17"/>
      <c r="G419" s="36"/>
      <c r="H419" s="18"/>
      <c r="I419" s="18"/>
      <c r="J419" s="18"/>
      <c r="L419" s="18"/>
      <c r="M419" s="17"/>
      <c r="N419" s="39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17"/>
      <c r="C420" s="17"/>
      <c r="D420" s="17"/>
      <c r="E420" s="17"/>
      <c r="F420" s="17"/>
      <c r="G420" s="36"/>
      <c r="H420" s="18"/>
      <c r="I420" s="18"/>
      <c r="J420" s="18"/>
      <c r="L420" s="18"/>
      <c r="M420" s="17"/>
      <c r="N420" s="39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17"/>
      <c r="C421" s="17"/>
      <c r="D421" s="17"/>
      <c r="E421" s="17"/>
      <c r="F421" s="17"/>
      <c r="G421" s="36"/>
      <c r="H421" s="18"/>
      <c r="I421" s="18"/>
      <c r="J421" s="18"/>
      <c r="L421" s="18"/>
      <c r="M421" s="17"/>
      <c r="N421" s="39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17"/>
      <c r="C422" s="17"/>
      <c r="D422" s="17"/>
      <c r="E422" s="17"/>
      <c r="F422" s="17"/>
      <c r="G422" s="36"/>
      <c r="H422" s="18"/>
      <c r="I422" s="18"/>
      <c r="J422" s="18"/>
      <c r="L422" s="18"/>
      <c r="M422" s="17"/>
      <c r="N422" s="39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17"/>
      <c r="C423" s="17"/>
      <c r="D423" s="17"/>
      <c r="E423" s="17"/>
      <c r="F423" s="17"/>
      <c r="G423" s="36"/>
      <c r="H423" s="18"/>
      <c r="I423" s="18"/>
      <c r="J423" s="18"/>
      <c r="L423" s="18"/>
      <c r="M423" s="17"/>
      <c r="N423" s="39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17"/>
      <c r="C424" s="17"/>
      <c r="D424" s="17"/>
      <c r="E424" s="17"/>
      <c r="F424" s="17"/>
      <c r="G424" s="36"/>
      <c r="H424" s="18"/>
      <c r="I424" s="18"/>
      <c r="J424" s="18"/>
      <c r="L424" s="18"/>
      <c r="M424" s="17"/>
      <c r="N424" s="39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17"/>
      <c r="C425" s="17"/>
      <c r="D425" s="17"/>
      <c r="E425" s="17"/>
      <c r="F425" s="17"/>
      <c r="G425" s="36"/>
      <c r="H425" s="18"/>
      <c r="I425" s="18"/>
      <c r="J425" s="18"/>
      <c r="L425" s="18"/>
      <c r="M425" s="17"/>
      <c r="N425" s="39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17"/>
      <c r="C426" s="17"/>
      <c r="D426" s="17"/>
      <c r="E426" s="17"/>
      <c r="F426" s="17"/>
      <c r="G426" s="36"/>
      <c r="H426" s="18"/>
      <c r="I426" s="18"/>
      <c r="J426" s="18"/>
      <c r="L426" s="18"/>
      <c r="M426" s="17"/>
      <c r="N426" s="39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17"/>
      <c r="C427" s="17"/>
      <c r="D427" s="17"/>
      <c r="E427" s="17"/>
      <c r="F427" s="17"/>
      <c r="G427" s="36"/>
      <c r="H427" s="18"/>
      <c r="I427" s="18"/>
      <c r="J427" s="18"/>
      <c r="L427" s="18"/>
      <c r="M427" s="17"/>
      <c r="N427" s="39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17"/>
      <c r="C428" s="17"/>
      <c r="D428" s="17"/>
      <c r="E428" s="17"/>
      <c r="F428" s="17"/>
      <c r="G428" s="36"/>
      <c r="H428" s="18"/>
      <c r="I428" s="18"/>
      <c r="J428" s="18"/>
      <c r="L428" s="18"/>
      <c r="M428" s="17"/>
      <c r="N428" s="39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17"/>
      <c r="C429" s="17"/>
      <c r="D429" s="17"/>
      <c r="E429" s="17"/>
      <c r="F429" s="17"/>
      <c r="G429" s="36"/>
      <c r="H429" s="18"/>
      <c r="I429" s="18"/>
      <c r="J429" s="18"/>
      <c r="L429" s="18"/>
      <c r="M429" s="17"/>
      <c r="N429" s="39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17"/>
      <c r="C430" s="17"/>
      <c r="D430" s="17"/>
      <c r="E430" s="17"/>
      <c r="F430" s="17"/>
      <c r="G430" s="36"/>
      <c r="H430" s="18"/>
      <c r="I430" s="18"/>
      <c r="J430" s="18"/>
      <c r="L430" s="18"/>
      <c r="M430" s="17"/>
      <c r="N430" s="39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17"/>
      <c r="C431" s="17"/>
      <c r="D431" s="17"/>
      <c r="E431" s="17"/>
      <c r="F431" s="17"/>
      <c r="G431" s="36"/>
      <c r="H431" s="18"/>
      <c r="I431" s="18"/>
      <c r="J431" s="18"/>
      <c r="L431" s="18"/>
      <c r="M431" s="17"/>
      <c r="N431" s="39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17"/>
      <c r="C432" s="17"/>
      <c r="D432" s="17"/>
      <c r="E432" s="17"/>
      <c r="F432" s="17"/>
      <c r="G432" s="36"/>
      <c r="H432" s="18"/>
      <c r="I432" s="18"/>
      <c r="J432" s="18"/>
      <c r="L432" s="18"/>
      <c r="M432" s="17"/>
      <c r="N432" s="39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17"/>
      <c r="C433" s="17"/>
      <c r="D433" s="17"/>
      <c r="E433" s="17"/>
      <c r="F433" s="17"/>
      <c r="G433" s="36"/>
      <c r="H433" s="18"/>
      <c r="I433" s="18"/>
      <c r="J433" s="18"/>
      <c r="L433" s="18"/>
      <c r="M433" s="17"/>
      <c r="N433" s="39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17"/>
      <c r="C434" s="17"/>
      <c r="D434" s="17"/>
      <c r="E434" s="17"/>
      <c r="F434" s="17"/>
      <c r="G434" s="36"/>
      <c r="H434" s="18"/>
      <c r="I434" s="18"/>
      <c r="J434" s="18"/>
      <c r="L434" s="18"/>
      <c r="M434" s="17"/>
      <c r="N434" s="39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17"/>
      <c r="C435" s="17"/>
      <c r="D435" s="17"/>
      <c r="E435" s="17"/>
      <c r="F435" s="17"/>
      <c r="G435" s="36"/>
      <c r="H435" s="18"/>
      <c r="I435" s="18"/>
      <c r="J435" s="18"/>
      <c r="L435" s="18"/>
      <c r="M435" s="17"/>
      <c r="N435" s="39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17"/>
      <c r="C436" s="17"/>
      <c r="D436" s="17"/>
      <c r="E436" s="17"/>
      <c r="F436" s="17"/>
      <c r="G436" s="36"/>
      <c r="H436" s="18"/>
      <c r="I436" s="18"/>
      <c r="J436" s="18"/>
      <c r="L436" s="18"/>
      <c r="M436" s="17"/>
      <c r="N436" s="39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17"/>
      <c r="C437" s="17"/>
      <c r="D437" s="17"/>
      <c r="E437" s="17"/>
      <c r="F437" s="17"/>
      <c r="G437" s="36"/>
      <c r="H437" s="18"/>
      <c r="I437" s="18"/>
      <c r="J437" s="18"/>
      <c r="L437" s="18"/>
      <c r="M437" s="17"/>
      <c r="N437" s="39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17"/>
      <c r="C438" s="17"/>
      <c r="D438" s="17"/>
      <c r="E438" s="17"/>
      <c r="F438" s="17"/>
      <c r="G438" s="36"/>
      <c r="H438" s="18"/>
      <c r="I438" s="18"/>
      <c r="J438" s="18"/>
      <c r="L438" s="18"/>
      <c r="M438" s="17"/>
      <c r="N438" s="39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17"/>
      <c r="C439" s="17"/>
      <c r="D439" s="17"/>
      <c r="E439" s="17"/>
      <c r="F439" s="17"/>
      <c r="G439" s="36"/>
      <c r="H439" s="18"/>
      <c r="I439" s="18"/>
      <c r="J439" s="18"/>
      <c r="L439" s="18"/>
      <c r="M439" s="17"/>
      <c r="N439" s="39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17"/>
      <c r="C440" s="17"/>
      <c r="D440" s="17"/>
      <c r="E440" s="17"/>
      <c r="F440" s="17"/>
      <c r="G440" s="36"/>
      <c r="H440" s="18"/>
      <c r="I440" s="18"/>
      <c r="J440" s="18"/>
      <c r="L440" s="18"/>
      <c r="M440" s="17"/>
      <c r="N440" s="39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17"/>
      <c r="C441" s="17"/>
      <c r="D441" s="17"/>
      <c r="E441" s="17"/>
      <c r="F441" s="17"/>
      <c r="G441" s="36"/>
      <c r="H441" s="18"/>
      <c r="I441" s="18"/>
      <c r="J441" s="18"/>
      <c r="L441" s="18"/>
      <c r="M441" s="17"/>
      <c r="N441" s="39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17"/>
      <c r="C442" s="17"/>
      <c r="D442" s="17"/>
      <c r="E442" s="17"/>
      <c r="F442" s="17"/>
      <c r="G442" s="36"/>
      <c r="H442" s="18"/>
      <c r="I442" s="18"/>
      <c r="J442" s="18"/>
      <c r="L442" s="18"/>
      <c r="M442" s="17"/>
      <c r="N442" s="39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7"/>
      <c r="C443" s="17"/>
      <c r="D443" s="17"/>
      <c r="E443" s="17"/>
      <c r="F443" s="17"/>
      <c r="G443" s="36"/>
      <c r="H443" s="18"/>
      <c r="I443" s="18"/>
      <c r="J443" s="18"/>
      <c r="L443" s="18"/>
      <c r="M443" s="17"/>
      <c r="N443" s="39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7"/>
      <c r="C444" s="17"/>
      <c r="D444" s="17"/>
      <c r="E444" s="17"/>
      <c r="F444" s="17"/>
      <c r="G444" s="36"/>
      <c r="H444" s="18"/>
      <c r="I444" s="18"/>
      <c r="J444" s="18"/>
      <c r="L444" s="18"/>
      <c r="M444" s="17"/>
      <c r="N444" s="39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7"/>
      <c r="C445" s="17"/>
      <c r="D445" s="17"/>
      <c r="E445" s="17"/>
      <c r="F445" s="17"/>
      <c r="G445" s="36"/>
      <c r="H445" s="18"/>
      <c r="I445" s="18"/>
      <c r="J445" s="18"/>
      <c r="L445" s="18"/>
      <c r="M445" s="17"/>
      <c r="N445" s="39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7"/>
      <c r="C446" s="17"/>
      <c r="D446" s="17"/>
      <c r="E446" s="17"/>
      <c r="F446" s="17"/>
      <c r="G446" s="36"/>
      <c r="H446" s="18"/>
      <c r="I446" s="18"/>
      <c r="J446" s="18"/>
      <c r="L446" s="18"/>
      <c r="M446" s="17"/>
      <c r="N446" s="39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7"/>
      <c r="C447" s="17"/>
      <c r="D447" s="17"/>
      <c r="E447" s="17"/>
      <c r="F447" s="17"/>
      <c r="G447" s="36"/>
      <c r="H447" s="18"/>
      <c r="I447" s="18"/>
      <c r="J447" s="18"/>
      <c r="L447" s="18"/>
      <c r="M447" s="17"/>
      <c r="N447" s="39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7"/>
      <c r="C448" s="17"/>
      <c r="D448" s="17"/>
      <c r="E448" s="17"/>
      <c r="F448" s="17"/>
      <c r="G448" s="36"/>
      <c r="H448" s="18"/>
      <c r="I448" s="18"/>
      <c r="J448" s="18"/>
      <c r="L448" s="18"/>
      <c r="M448" s="17"/>
      <c r="N448" s="39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7"/>
      <c r="C449" s="17"/>
      <c r="D449" s="17"/>
      <c r="E449" s="17"/>
      <c r="F449" s="17"/>
      <c r="G449" s="36"/>
      <c r="H449" s="18"/>
      <c r="I449" s="18"/>
      <c r="J449" s="18"/>
      <c r="L449" s="18"/>
      <c r="M449" s="17"/>
      <c r="N449" s="39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7"/>
      <c r="C450" s="17"/>
      <c r="D450" s="17"/>
      <c r="E450" s="17"/>
      <c r="F450" s="17"/>
      <c r="G450" s="36"/>
      <c r="H450" s="18"/>
      <c r="I450" s="18"/>
      <c r="J450" s="18"/>
      <c r="L450" s="18"/>
      <c r="M450" s="17"/>
      <c r="N450" s="39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7"/>
      <c r="C451" s="17"/>
      <c r="D451" s="17"/>
      <c r="E451" s="17"/>
      <c r="F451" s="17"/>
      <c r="G451" s="36"/>
      <c r="H451" s="18"/>
      <c r="I451" s="18"/>
      <c r="J451" s="18"/>
      <c r="L451" s="18"/>
      <c r="M451" s="17"/>
      <c r="N451" s="39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7"/>
      <c r="C452" s="17"/>
      <c r="D452" s="17"/>
      <c r="E452" s="17"/>
      <c r="F452" s="17"/>
      <c r="G452" s="36"/>
      <c r="H452" s="18"/>
      <c r="I452" s="18"/>
      <c r="J452" s="18"/>
      <c r="L452" s="18"/>
      <c r="M452" s="17"/>
      <c r="N452" s="39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7"/>
      <c r="C453" s="17"/>
      <c r="D453" s="17"/>
      <c r="E453" s="17"/>
      <c r="F453" s="17"/>
      <c r="G453" s="36"/>
      <c r="H453" s="18"/>
      <c r="I453" s="18"/>
      <c r="J453" s="18"/>
      <c r="L453" s="18"/>
      <c r="M453" s="17"/>
      <c r="N453" s="39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7"/>
      <c r="C454" s="17"/>
      <c r="D454" s="17"/>
      <c r="E454" s="17"/>
      <c r="F454" s="17"/>
      <c r="G454" s="36"/>
      <c r="H454" s="18"/>
      <c r="I454" s="18"/>
      <c r="J454" s="18"/>
      <c r="L454" s="18"/>
      <c r="M454" s="17"/>
      <c r="N454" s="39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7"/>
      <c r="C455" s="17"/>
      <c r="D455" s="17"/>
      <c r="E455" s="17"/>
      <c r="F455" s="17"/>
      <c r="G455" s="36"/>
      <c r="H455" s="18"/>
      <c r="I455" s="18"/>
      <c r="J455" s="18"/>
      <c r="L455" s="18"/>
      <c r="M455" s="17"/>
      <c r="N455" s="39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7"/>
      <c r="C456" s="17"/>
      <c r="D456" s="17"/>
      <c r="E456" s="17"/>
      <c r="F456" s="17"/>
      <c r="G456" s="36"/>
      <c r="H456" s="18"/>
      <c r="I456" s="18"/>
      <c r="J456" s="18"/>
      <c r="L456" s="18"/>
      <c r="M456" s="17"/>
      <c r="N456" s="39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7"/>
      <c r="C457" s="17"/>
      <c r="D457" s="17"/>
      <c r="E457" s="17"/>
      <c r="F457" s="17"/>
      <c r="G457" s="36"/>
      <c r="H457" s="18"/>
      <c r="I457" s="18"/>
      <c r="J457" s="18"/>
      <c r="L457" s="18"/>
      <c r="M457" s="17"/>
      <c r="N457" s="39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7"/>
      <c r="C458" s="17"/>
      <c r="D458" s="17"/>
      <c r="E458" s="17"/>
      <c r="F458" s="17"/>
      <c r="G458" s="36"/>
      <c r="H458" s="18"/>
      <c r="I458" s="18"/>
      <c r="J458" s="18"/>
      <c r="L458" s="18"/>
      <c r="M458" s="17"/>
      <c r="N458" s="39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7"/>
      <c r="C459" s="17"/>
      <c r="D459" s="17"/>
      <c r="E459" s="17"/>
      <c r="F459" s="17"/>
      <c r="G459" s="36"/>
      <c r="H459" s="18"/>
      <c r="I459" s="18"/>
      <c r="J459" s="18"/>
      <c r="L459" s="18"/>
      <c r="M459" s="17"/>
      <c r="N459" s="39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7"/>
      <c r="C460" s="17"/>
      <c r="D460" s="17"/>
      <c r="E460" s="17"/>
      <c r="F460" s="17"/>
      <c r="G460" s="36"/>
      <c r="H460" s="18"/>
      <c r="I460" s="18"/>
      <c r="J460" s="18"/>
      <c r="L460" s="18"/>
      <c r="M460" s="17"/>
      <c r="N460" s="39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7"/>
      <c r="C461" s="17"/>
      <c r="D461" s="17"/>
      <c r="E461" s="17"/>
      <c r="F461" s="17"/>
      <c r="G461" s="36"/>
      <c r="H461" s="18"/>
      <c r="I461" s="18"/>
      <c r="J461" s="18"/>
      <c r="L461" s="18"/>
      <c r="M461" s="17"/>
      <c r="N461" s="39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7"/>
      <c r="C462" s="17"/>
      <c r="D462" s="17"/>
      <c r="E462" s="17"/>
      <c r="F462" s="17"/>
      <c r="G462" s="36"/>
      <c r="H462" s="18"/>
      <c r="I462" s="18"/>
      <c r="J462" s="18"/>
      <c r="L462" s="18"/>
      <c r="M462" s="17"/>
      <c r="N462" s="39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7"/>
      <c r="C463" s="17"/>
      <c r="D463" s="17"/>
      <c r="E463" s="17"/>
      <c r="F463" s="17"/>
      <c r="G463" s="36"/>
      <c r="H463" s="18"/>
      <c r="I463" s="18"/>
      <c r="J463" s="18"/>
      <c r="L463" s="18"/>
      <c r="M463" s="17"/>
      <c r="N463" s="39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7"/>
      <c r="C464" s="17"/>
      <c r="D464" s="17"/>
      <c r="E464" s="17"/>
      <c r="F464" s="17"/>
      <c r="G464" s="36"/>
      <c r="H464" s="18"/>
      <c r="I464" s="18"/>
      <c r="J464" s="18"/>
      <c r="L464" s="18"/>
      <c r="M464" s="17"/>
      <c r="N464" s="39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7"/>
      <c r="C465" s="17"/>
      <c r="D465" s="17"/>
      <c r="E465" s="17"/>
      <c r="F465" s="17"/>
      <c r="G465" s="36"/>
      <c r="H465" s="18"/>
      <c r="I465" s="18"/>
      <c r="J465" s="18"/>
      <c r="L465" s="18"/>
      <c r="M465" s="17"/>
      <c r="N465" s="39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7"/>
      <c r="C466" s="17"/>
      <c r="D466" s="17"/>
      <c r="E466" s="17"/>
      <c r="F466" s="17"/>
      <c r="G466" s="36"/>
      <c r="H466" s="18"/>
      <c r="I466" s="18"/>
      <c r="J466" s="18"/>
      <c r="L466" s="18"/>
      <c r="M466" s="17"/>
      <c r="N466" s="39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7"/>
      <c r="C467" s="17"/>
      <c r="D467" s="17"/>
      <c r="E467" s="17"/>
      <c r="F467" s="17"/>
      <c r="G467" s="36"/>
      <c r="H467" s="18"/>
      <c r="I467" s="18"/>
      <c r="J467" s="18"/>
      <c r="L467" s="18"/>
      <c r="M467" s="17"/>
      <c r="N467" s="39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7"/>
      <c r="C468" s="17"/>
      <c r="D468" s="17"/>
      <c r="E468" s="17"/>
      <c r="F468" s="17"/>
      <c r="G468" s="36"/>
      <c r="H468" s="18"/>
      <c r="I468" s="18"/>
      <c r="J468" s="18"/>
      <c r="L468" s="18"/>
      <c r="M468" s="17"/>
      <c r="N468" s="39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7"/>
      <c r="C469" s="17"/>
      <c r="D469" s="17"/>
      <c r="E469" s="17"/>
      <c r="F469" s="17"/>
      <c r="G469" s="36"/>
      <c r="H469" s="18"/>
      <c r="I469" s="18"/>
      <c r="J469" s="18"/>
      <c r="L469" s="18"/>
      <c r="M469" s="17"/>
      <c r="N469" s="39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7"/>
      <c r="C470" s="17"/>
      <c r="D470" s="17"/>
      <c r="E470" s="17"/>
      <c r="F470" s="17"/>
      <c r="G470" s="36"/>
      <c r="H470" s="18"/>
      <c r="I470" s="18"/>
      <c r="J470" s="18"/>
      <c r="L470" s="18"/>
      <c r="M470" s="17"/>
      <c r="N470" s="39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7"/>
      <c r="C471" s="17"/>
      <c r="D471" s="17"/>
      <c r="E471" s="17"/>
      <c r="F471" s="17"/>
      <c r="G471" s="36"/>
      <c r="H471" s="18"/>
      <c r="I471" s="18"/>
      <c r="J471" s="18"/>
      <c r="L471" s="18"/>
      <c r="M471" s="17"/>
      <c r="N471" s="39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7"/>
      <c r="C472" s="17"/>
      <c r="D472" s="17"/>
      <c r="E472" s="17"/>
      <c r="F472" s="17"/>
      <c r="G472" s="36"/>
      <c r="H472" s="18"/>
      <c r="I472" s="18"/>
      <c r="J472" s="18"/>
      <c r="L472" s="18"/>
      <c r="M472" s="17"/>
      <c r="N472" s="39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7"/>
      <c r="C473" s="17"/>
      <c r="D473" s="17"/>
      <c r="E473" s="17"/>
      <c r="F473" s="17"/>
      <c r="G473" s="36"/>
      <c r="H473" s="18"/>
      <c r="I473" s="18"/>
      <c r="J473" s="18"/>
      <c r="L473" s="18"/>
      <c r="M473" s="17"/>
      <c r="N473" s="39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7"/>
      <c r="C474" s="17"/>
      <c r="D474" s="17"/>
      <c r="E474" s="17"/>
      <c r="F474" s="17"/>
      <c r="G474" s="36"/>
      <c r="H474" s="18"/>
      <c r="I474" s="18"/>
      <c r="J474" s="18"/>
      <c r="L474" s="18"/>
      <c r="M474" s="17"/>
      <c r="N474" s="39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7"/>
      <c r="C475" s="17"/>
      <c r="D475" s="17"/>
      <c r="E475" s="17"/>
      <c r="F475" s="17"/>
      <c r="G475" s="36"/>
      <c r="H475" s="18"/>
      <c r="I475" s="18"/>
      <c r="J475" s="18"/>
      <c r="L475" s="18"/>
      <c r="M475" s="17"/>
      <c r="N475" s="39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7"/>
      <c r="C476" s="17"/>
      <c r="D476" s="17"/>
      <c r="E476" s="17"/>
      <c r="F476" s="17"/>
      <c r="G476" s="36"/>
      <c r="H476" s="18"/>
      <c r="I476" s="18"/>
      <c r="J476" s="18"/>
      <c r="L476" s="18"/>
      <c r="M476" s="17"/>
      <c r="N476" s="39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7"/>
      <c r="C477" s="17"/>
      <c r="D477" s="17"/>
      <c r="E477" s="17"/>
      <c r="F477" s="17"/>
      <c r="G477" s="36"/>
      <c r="H477" s="18"/>
      <c r="I477" s="18"/>
      <c r="J477" s="18"/>
      <c r="L477" s="18"/>
      <c r="M477" s="17"/>
      <c r="N477" s="39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7"/>
      <c r="C478" s="17"/>
      <c r="D478" s="17"/>
      <c r="E478" s="17"/>
      <c r="F478" s="17"/>
      <c r="G478" s="36"/>
      <c r="H478" s="18"/>
      <c r="I478" s="18"/>
      <c r="J478" s="18"/>
      <c r="L478" s="18"/>
      <c r="M478" s="17"/>
      <c r="N478" s="39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7"/>
      <c r="C479" s="17"/>
      <c r="D479" s="17"/>
      <c r="E479" s="17"/>
      <c r="F479" s="17"/>
      <c r="G479" s="36"/>
      <c r="H479" s="18"/>
      <c r="I479" s="18"/>
      <c r="J479" s="18"/>
      <c r="L479" s="18"/>
      <c r="M479" s="17"/>
      <c r="N479" s="39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7"/>
      <c r="C480" s="17"/>
      <c r="D480" s="17"/>
      <c r="E480" s="17"/>
      <c r="F480" s="17"/>
      <c r="G480" s="36"/>
      <c r="H480" s="18"/>
      <c r="I480" s="18"/>
      <c r="J480" s="18"/>
      <c r="L480" s="18"/>
      <c r="M480" s="17"/>
      <c r="N480" s="39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7"/>
      <c r="C481" s="17"/>
      <c r="D481" s="17"/>
      <c r="E481" s="17"/>
      <c r="F481" s="17"/>
      <c r="G481" s="36"/>
      <c r="H481" s="18"/>
      <c r="I481" s="18"/>
      <c r="J481" s="18"/>
      <c r="L481" s="18"/>
      <c r="M481" s="17"/>
      <c r="N481" s="39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7"/>
      <c r="C482" s="17"/>
      <c r="D482" s="17"/>
      <c r="E482" s="17"/>
      <c r="F482" s="17"/>
      <c r="G482" s="36"/>
      <c r="H482" s="18"/>
      <c r="I482" s="18"/>
      <c r="J482" s="18"/>
      <c r="L482" s="18"/>
      <c r="M482" s="17"/>
      <c r="N482" s="39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7"/>
      <c r="C483" s="17"/>
      <c r="D483" s="17"/>
      <c r="E483" s="17"/>
      <c r="F483" s="17"/>
      <c r="G483" s="36"/>
      <c r="H483" s="18"/>
      <c r="I483" s="18"/>
      <c r="J483" s="18"/>
      <c r="L483" s="18"/>
      <c r="M483" s="17"/>
      <c r="N483" s="39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7"/>
      <c r="C484" s="17"/>
      <c r="D484" s="17"/>
      <c r="E484" s="17"/>
      <c r="F484" s="17"/>
      <c r="G484" s="36"/>
      <c r="H484" s="18"/>
      <c r="I484" s="18"/>
      <c r="J484" s="18"/>
      <c r="L484" s="18"/>
      <c r="M484" s="17"/>
      <c r="N484" s="39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7"/>
      <c r="C485" s="17"/>
      <c r="D485" s="17"/>
      <c r="E485" s="17"/>
      <c r="F485" s="17"/>
      <c r="G485" s="36"/>
      <c r="H485" s="18"/>
      <c r="I485" s="18"/>
      <c r="J485" s="18"/>
      <c r="L485" s="18"/>
      <c r="M485" s="17"/>
      <c r="N485" s="39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7"/>
      <c r="C486" s="17"/>
      <c r="D486" s="17"/>
      <c r="E486" s="17"/>
      <c r="F486" s="17"/>
      <c r="G486" s="36"/>
      <c r="H486" s="18"/>
      <c r="I486" s="18"/>
      <c r="J486" s="18"/>
      <c r="L486" s="18"/>
      <c r="M486" s="17"/>
      <c r="N486" s="39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7"/>
      <c r="C487" s="17"/>
      <c r="D487" s="17"/>
      <c r="E487" s="17"/>
      <c r="F487" s="17"/>
      <c r="G487" s="36"/>
      <c r="H487" s="18"/>
      <c r="I487" s="18"/>
      <c r="J487" s="18"/>
      <c r="L487" s="18"/>
      <c r="M487" s="17"/>
      <c r="N487" s="39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7"/>
      <c r="C488" s="17"/>
      <c r="D488" s="17"/>
      <c r="E488" s="17"/>
      <c r="F488" s="17"/>
      <c r="G488" s="36"/>
      <c r="H488" s="18"/>
      <c r="I488" s="18"/>
      <c r="J488" s="18"/>
      <c r="L488" s="18"/>
      <c r="M488" s="17"/>
      <c r="N488" s="39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7"/>
      <c r="C489" s="17"/>
      <c r="D489" s="17"/>
      <c r="E489" s="17"/>
      <c r="F489" s="17"/>
      <c r="G489" s="36"/>
      <c r="H489" s="18"/>
      <c r="I489" s="18"/>
      <c r="J489" s="18"/>
      <c r="L489" s="18"/>
      <c r="M489" s="17"/>
      <c r="N489" s="39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7"/>
      <c r="C490" s="17"/>
      <c r="D490" s="17"/>
      <c r="E490" s="17"/>
      <c r="F490" s="17"/>
      <c r="G490" s="36"/>
      <c r="H490" s="18"/>
      <c r="I490" s="18"/>
      <c r="J490" s="18"/>
      <c r="L490" s="18"/>
      <c r="M490" s="17"/>
      <c r="N490" s="39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7"/>
      <c r="C491" s="17"/>
      <c r="D491" s="17"/>
      <c r="E491" s="17"/>
      <c r="F491" s="17"/>
      <c r="G491" s="36"/>
      <c r="H491" s="18"/>
      <c r="I491" s="18"/>
      <c r="J491" s="18"/>
      <c r="L491" s="18"/>
      <c r="M491" s="17"/>
      <c r="N491" s="39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7"/>
      <c r="C492" s="17"/>
      <c r="D492" s="17"/>
      <c r="E492" s="17"/>
      <c r="F492" s="17"/>
      <c r="G492" s="36"/>
      <c r="H492" s="18"/>
      <c r="I492" s="18"/>
      <c r="J492" s="18"/>
      <c r="L492" s="18"/>
      <c r="M492" s="17"/>
      <c r="N492" s="39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7"/>
      <c r="C493" s="17"/>
      <c r="D493" s="17"/>
      <c r="E493" s="17"/>
      <c r="F493" s="17"/>
      <c r="G493" s="36"/>
      <c r="H493" s="18"/>
      <c r="I493" s="18"/>
      <c r="J493" s="18"/>
      <c r="L493" s="18"/>
      <c r="M493" s="17"/>
      <c r="N493" s="39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7"/>
      <c r="C494" s="17"/>
      <c r="D494" s="17"/>
      <c r="E494" s="17"/>
      <c r="F494" s="17"/>
      <c r="G494" s="36"/>
      <c r="H494" s="18"/>
      <c r="I494" s="18"/>
      <c r="J494" s="18"/>
      <c r="L494" s="18"/>
      <c r="M494" s="17"/>
      <c r="N494" s="39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7"/>
      <c r="C495" s="17"/>
      <c r="D495" s="17"/>
      <c r="E495" s="17"/>
      <c r="F495" s="17"/>
      <c r="G495" s="36"/>
      <c r="H495" s="18"/>
      <c r="I495" s="18"/>
      <c r="J495" s="18"/>
      <c r="L495" s="18"/>
      <c r="M495" s="17"/>
      <c r="N495" s="39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7"/>
      <c r="C496" s="17"/>
      <c r="D496" s="17"/>
      <c r="E496" s="17"/>
      <c r="F496" s="17"/>
      <c r="G496" s="36"/>
      <c r="H496" s="18"/>
      <c r="I496" s="18"/>
      <c r="J496" s="18"/>
      <c r="L496" s="18"/>
      <c r="M496" s="17"/>
      <c r="N496" s="39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7"/>
      <c r="C497" s="17"/>
      <c r="D497" s="17"/>
      <c r="E497" s="17"/>
      <c r="F497" s="17"/>
      <c r="G497" s="36"/>
      <c r="H497" s="18"/>
      <c r="I497" s="18"/>
      <c r="J497" s="18"/>
      <c r="L497" s="18"/>
      <c r="M497" s="17"/>
      <c r="N497" s="39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7"/>
      <c r="C498" s="17"/>
      <c r="D498" s="17"/>
      <c r="E498" s="17"/>
      <c r="F498" s="17"/>
      <c r="G498" s="36"/>
      <c r="H498" s="18"/>
      <c r="I498" s="18"/>
      <c r="J498" s="18"/>
      <c r="L498" s="18"/>
      <c r="M498" s="17"/>
      <c r="N498" s="39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7"/>
      <c r="C499" s="17"/>
      <c r="D499" s="17"/>
      <c r="E499" s="17"/>
      <c r="F499" s="17"/>
      <c r="G499" s="36"/>
      <c r="H499" s="18"/>
      <c r="I499" s="18"/>
      <c r="J499" s="18"/>
      <c r="L499" s="18"/>
      <c r="M499" s="17"/>
      <c r="N499" s="39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7"/>
      <c r="C500" s="17"/>
      <c r="D500" s="17"/>
      <c r="E500" s="17"/>
      <c r="F500" s="17"/>
      <c r="G500" s="36"/>
      <c r="H500" s="18"/>
      <c r="I500" s="18"/>
      <c r="J500" s="18"/>
      <c r="L500" s="18"/>
      <c r="M500" s="17"/>
      <c r="N500" s="39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7"/>
      <c r="C501" s="17"/>
      <c r="D501" s="17"/>
      <c r="E501" s="17"/>
      <c r="F501" s="17"/>
      <c r="G501" s="36"/>
      <c r="H501" s="18"/>
      <c r="I501" s="18"/>
      <c r="J501" s="18"/>
      <c r="L501" s="18"/>
      <c r="M501" s="17"/>
      <c r="N501" s="39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7"/>
      <c r="C502" s="17"/>
      <c r="D502" s="17"/>
      <c r="E502" s="17"/>
      <c r="F502" s="17"/>
      <c r="G502" s="36"/>
      <c r="H502" s="18"/>
      <c r="I502" s="18"/>
      <c r="J502" s="18"/>
      <c r="L502" s="18"/>
      <c r="M502" s="17"/>
      <c r="N502" s="39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7"/>
      <c r="C503" s="17"/>
      <c r="D503" s="17"/>
      <c r="E503" s="17"/>
      <c r="F503" s="17"/>
      <c r="G503" s="36"/>
      <c r="H503" s="18"/>
      <c r="I503" s="18"/>
      <c r="J503" s="18"/>
      <c r="L503" s="18"/>
      <c r="M503" s="17"/>
      <c r="N503" s="39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7"/>
      <c r="C504" s="17"/>
      <c r="D504" s="17"/>
      <c r="E504" s="17"/>
      <c r="F504" s="17"/>
      <c r="G504" s="36"/>
      <c r="H504" s="18"/>
      <c r="I504" s="18"/>
      <c r="J504" s="18"/>
      <c r="L504" s="18"/>
      <c r="M504" s="17"/>
      <c r="N504" s="39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7"/>
      <c r="C505" s="17"/>
      <c r="D505" s="17"/>
      <c r="E505" s="17"/>
      <c r="F505" s="17"/>
      <c r="G505" s="36"/>
      <c r="H505" s="18"/>
      <c r="I505" s="18"/>
      <c r="J505" s="18"/>
      <c r="L505" s="18"/>
      <c r="M505" s="17"/>
      <c r="N505" s="39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7"/>
      <c r="C506" s="17"/>
      <c r="D506" s="17"/>
      <c r="E506" s="17"/>
      <c r="F506" s="17"/>
      <c r="G506" s="36"/>
      <c r="H506" s="18"/>
      <c r="I506" s="18"/>
      <c r="J506" s="18"/>
      <c r="L506" s="18"/>
      <c r="M506" s="17"/>
      <c r="N506" s="39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7"/>
      <c r="C507" s="17"/>
      <c r="D507" s="17"/>
      <c r="E507" s="17"/>
      <c r="F507" s="17"/>
      <c r="G507" s="36"/>
      <c r="H507" s="18"/>
      <c r="I507" s="18"/>
      <c r="J507" s="18"/>
      <c r="L507" s="18"/>
      <c r="M507" s="17"/>
      <c r="N507" s="39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7"/>
      <c r="C508" s="17"/>
      <c r="D508" s="17"/>
      <c r="E508" s="17"/>
      <c r="F508" s="17"/>
      <c r="G508" s="36"/>
      <c r="H508" s="18"/>
      <c r="I508" s="18"/>
      <c r="J508" s="18"/>
      <c r="L508" s="18"/>
      <c r="M508" s="17"/>
      <c r="N508" s="39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7"/>
      <c r="C509" s="17"/>
      <c r="D509" s="17"/>
      <c r="E509" s="17"/>
      <c r="F509" s="17"/>
      <c r="G509" s="36"/>
      <c r="H509" s="18"/>
      <c r="I509" s="18"/>
      <c r="J509" s="18"/>
      <c r="L509" s="18"/>
      <c r="M509" s="17"/>
      <c r="N509" s="39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7"/>
      <c r="C510" s="17"/>
      <c r="D510" s="17"/>
      <c r="E510" s="17"/>
      <c r="F510" s="17"/>
      <c r="G510" s="36"/>
      <c r="H510" s="18"/>
      <c r="I510" s="18"/>
      <c r="J510" s="18"/>
      <c r="L510" s="18"/>
      <c r="M510" s="17"/>
      <c r="N510" s="39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7"/>
      <c r="C511" s="17"/>
      <c r="D511" s="17"/>
      <c r="E511" s="17"/>
      <c r="F511" s="17"/>
      <c r="G511" s="36"/>
      <c r="H511" s="18"/>
      <c r="I511" s="18"/>
      <c r="J511" s="18"/>
      <c r="L511" s="18"/>
      <c r="M511" s="17"/>
      <c r="N511" s="39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7"/>
      <c r="C512" s="17"/>
      <c r="D512" s="17"/>
      <c r="E512" s="17"/>
      <c r="F512" s="17"/>
      <c r="G512" s="36"/>
      <c r="H512" s="18"/>
      <c r="I512" s="18"/>
      <c r="J512" s="18"/>
      <c r="L512" s="18"/>
      <c r="M512" s="17"/>
      <c r="N512" s="39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7"/>
      <c r="C513" s="17"/>
      <c r="D513" s="17"/>
      <c r="E513" s="17"/>
      <c r="F513" s="17"/>
      <c r="G513" s="36"/>
      <c r="H513" s="18"/>
      <c r="I513" s="18"/>
      <c r="J513" s="18"/>
      <c r="L513" s="18"/>
      <c r="M513" s="17"/>
      <c r="N513" s="39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7"/>
      <c r="C514" s="17"/>
      <c r="D514" s="17"/>
      <c r="E514" s="17"/>
      <c r="F514" s="17"/>
      <c r="G514" s="36"/>
      <c r="H514" s="18"/>
      <c r="I514" s="18"/>
      <c r="J514" s="18"/>
      <c r="L514" s="18"/>
      <c r="M514" s="17"/>
      <c r="N514" s="39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7"/>
      <c r="C515" s="17"/>
      <c r="D515" s="17"/>
      <c r="E515" s="17"/>
      <c r="F515" s="17"/>
      <c r="G515" s="36"/>
      <c r="H515" s="18"/>
      <c r="I515" s="18"/>
      <c r="J515" s="18"/>
      <c r="L515" s="18"/>
      <c r="M515" s="17"/>
      <c r="N515" s="39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7"/>
      <c r="C516" s="17"/>
      <c r="D516" s="17"/>
      <c r="E516" s="17"/>
      <c r="F516" s="17"/>
      <c r="G516" s="36"/>
      <c r="H516" s="18"/>
      <c r="I516" s="18"/>
      <c r="J516" s="18"/>
      <c r="L516" s="18"/>
      <c r="M516" s="17"/>
      <c r="N516" s="39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7"/>
      <c r="C517" s="17"/>
      <c r="D517" s="17"/>
      <c r="E517" s="17"/>
      <c r="F517" s="17"/>
      <c r="G517" s="36"/>
      <c r="H517" s="18"/>
      <c r="I517" s="18"/>
      <c r="J517" s="18"/>
      <c r="L517" s="18"/>
      <c r="M517" s="17"/>
      <c r="N517" s="39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7"/>
      <c r="C518" s="17"/>
      <c r="D518" s="17"/>
      <c r="E518" s="17"/>
      <c r="F518" s="17"/>
      <c r="G518" s="36"/>
      <c r="H518" s="18"/>
      <c r="I518" s="18"/>
      <c r="J518" s="18"/>
      <c r="L518" s="18"/>
      <c r="M518" s="17"/>
      <c r="N518" s="39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7"/>
      <c r="C519" s="17"/>
      <c r="D519" s="17"/>
      <c r="E519" s="17"/>
      <c r="F519" s="17"/>
      <c r="G519" s="36"/>
      <c r="H519" s="18"/>
      <c r="I519" s="18"/>
      <c r="J519" s="18"/>
      <c r="L519" s="18"/>
      <c r="M519" s="17"/>
      <c r="N519" s="39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7"/>
      <c r="C520" s="17"/>
      <c r="D520" s="17"/>
      <c r="E520" s="17"/>
      <c r="F520" s="17"/>
      <c r="G520" s="36"/>
      <c r="H520" s="18"/>
      <c r="I520" s="18"/>
      <c r="J520" s="18"/>
      <c r="L520" s="18"/>
      <c r="M520" s="17"/>
      <c r="N520" s="39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7"/>
      <c r="C521" s="17"/>
      <c r="D521" s="17"/>
      <c r="E521" s="17"/>
      <c r="F521" s="17"/>
      <c r="G521" s="36"/>
      <c r="H521" s="18"/>
      <c r="I521" s="18"/>
      <c r="J521" s="18"/>
      <c r="L521" s="18"/>
      <c r="M521" s="17"/>
      <c r="N521" s="39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7"/>
      <c r="C522" s="17"/>
      <c r="D522" s="17"/>
      <c r="E522" s="17"/>
      <c r="F522" s="17"/>
      <c r="G522" s="36"/>
      <c r="H522" s="18"/>
      <c r="I522" s="18"/>
      <c r="J522" s="18"/>
      <c r="L522" s="18"/>
      <c r="M522" s="17"/>
      <c r="N522" s="39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7"/>
      <c r="C523" s="17"/>
      <c r="D523" s="17"/>
      <c r="E523" s="17"/>
      <c r="F523" s="17"/>
      <c r="G523" s="36"/>
      <c r="H523" s="18"/>
      <c r="I523" s="18"/>
      <c r="J523" s="18"/>
      <c r="L523" s="18"/>
      <c r="M523" s="17"/>
      <c r="N523" s="39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7"/>
      <c r="C524" s="17"/>
      <c r="D524" s="17"/>
      <c r="E524" s="17"/>
      <c r="F524" s="17"/>
      <c r="G524" s="36"/>
      <c r="H524" s="18"/>
      <c r="I524" s="18"/>
      <c r="J524" s="18"/>
      <c r="L524" s="18"/>
      <c r="M524" s="17"/>
      <c r="N524" s="39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7"/>
      <c r="C525" s="17"/>
      <c r="D525" s="17"/>
      <c r="E525" s="17"/>
      <c r="F525" s="17"/>
      <c r="G525" s="36"/>
      <c r="H525" s="18"/>
      <c r="I525" s="18"/>
      <c r="J525" s="18"/>
      <c r="L525" s="18"/>
      <c r="M525" s="17"/>
      <c r="N525" s="39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7"/>
      <c r="C526" s="17"/>
      <c r="D526" s="17"/>
      <c r="E526" s="17"/>
      <c r="F526" s="17"/>
      <c r="G526" s="36"/>
      <c r="H526" s="18"/>
      <c r="I526" s="18"/>
      <c r="J526" s="18"/>
      <c r="L526" s="18"/>
      <c r="M526" s="17"/>
      <c r="N526" s="39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7"/>
      <c r="C527" s="17"/>
      <c r="D527" s="17"/>
      <c r="E527" s="17"/>
      <c r="F527" s="17"/>
      <c r="G527" s="36"/>
      <c r="H527" s="18"/>
      <c r="I527" s="18"/>
      <c r="J527" s="18"/>
      <c r="L527" s="18"/>
      <c r="M527" s="17"/>
      <c r="N527" s="39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7"/>
      <c r="C528" s="17"/>
      <c r="D528" s="17"/>
      <c r="E528" s="17"/>
      <c r="F528" s="17"/>
      <c r="G528" s="36"/>
      <c r="H528" s="18"/>
      <c r="I528" s="18"/>
      <c r="J528" s="18"/>
      <c r="L528" s="18"/>
      <c r="M528" s="17"/>
      <c r="N528" s="39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7"/>
      <c r="C529" s="17"/>
      <c r="D529" s="17"/>
      <c r="E529" s="17"/>
      <c r="F529" s="17"/>
      <c r="G529" s="36"/>
      <c r="H529" s="18"/>
      <c r="I529" s="18"/>
      <c r="J529" s="18"/>
      <c r="L529" s="18"/>
      <c r="M529" s="17"/>
      <c r="N529" s="39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7"/>
      <c r="C530" s="17"/>
      <c r="D530" s="17"/>
      <c r="E530" s="17"/>
      <c r="F530" s="17"/>
      <c r="G530" s="36"/>
      <c r="H530" s="18"/>
      <c r="I530" s="18"/>
      <c r="J530" s="18"/>
      <c r="L530" s="18"/>
      <c r="M530" s="17"/>
      <c r="N530" s="39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7"/>
      <c r="C531" s="17"/>
      <c r="D531" s="17"/>
      <c r="E531" s="17"/>
      <c r="F531" s="17"/>
      <c r="G531" s="36"/>
      <c r="H531" s="18"/>
      <c r="I531" s="18"/>
      <c r="J531" s="18"/>
      <c r="L531" s="18"/>
      <c r="M531" s="17"/>
      <c r="N531" s="39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7"/>
      <c r="C532" s="17"/>
      <c r="D532" s="17"/>
      <c r="E532" s="17"/>
      <c r="F532" s="17"/>
      <c r="G532" s="36"/>
      <c r="H532" s="18"/>
      <c r="I532" s="18"/>
      <c r="J532" s="18"/>
      <c r="L532" s="18"/>
      <c r="M532" s="17"/>
      <c r="N532" s="39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7"/>
      <c r="C533" s="17"/>
      <c r="D533" s="17"/>
      <c r="E533" s="17"/>
      <c r="F533" s="17"/>
      <c r="G533" s="36"/>
      <c r="H533" s="18"/>
      <c r="I533" s="18"/>
      <c r="J533" s="18"/>
      <c r="L533" s="18"/>
      <c r="M533" s="17"/>
      <c r="N533" s="39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7"/>
      <c r="C534" s="17"/>
      <c r="D534" s="17"/>
      <c r="E534" s="17"/>
      <c r="F534" s="17"/>
      <c r="G534" s="36"/>
      <c r="H534" s="18"/>
      <c r="I534" s="18"/>
      <c r="J534" s="18"/>
      <c r="L534" s="18"/>
      <c r="M534" s="17"/>
      <c r="N534" s="39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7"/>
      <c r="C535" s="17"/>
      <c r="D535" s="17"/>
      <c r="E535" s="17"/>
      <c r="F535" s="17"/>
      <c r="G535" s="36"/>
      <c r="H535" s="18"/>
      <c r="I535" s="18"/>
      <c r="J535" s="18"/>
      <c r="L535" s="18"/>
      <c r="M535" s="17"/>
      <c r="N535" s="39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7"/>
      <c r="C536" s="17"/>
      <c r="D536" s="17"/>
      <c r="E536" s="17"/>
      <c r="F536" s="17"/>
      <c r="G536" s="36"/>
      <c r="H536" s="18"/>
      <c r="I536" s="18"/>
      <c r="J536" s="18"/>
      <c r="L536" s="18"/>
      <c r="M536" s="17"/>
      <c r="N536" s="39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7"/>
      <c r="C537" s="17"/>
      <c r="D537" s="17"/>
      <c r="E537" s="17"/>
      <c r="F537" s="17"/>
      <c r="G537" s="36"/>
      <c r="H537" s="18"/>
      <c r="I537" s="18"/>
      <c r="J537" s="18"/>
      <c r="L537" s="18"/>
      <c r="M537" s="17"/>
      <c r="N537" s="39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7"/>
      <c r="C538" s="17"/>
      <c r="D538" s="17"/>
      <c r="E538" s="17"/>
      <c r="F538" s="17"/>
      <c r="G538" s="36"/>
      <c r="H538" s="18"/>
      <c r="I538" s="18"/>
      <c r="J538" s="18"/>
      <c r="L538" s="18"/>
      <c r="M538" s="17"/>
      <c r="N538" s="39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7"/>
      <c r="C539" s="17"/>
      <c r="D539" s="17"/>
      <c r="E539" s="17"/>
      <c r="F539" s="17"/>
      <c r="G539" s="36"/>
      <c r="H539" s="18"/>
      <c r="I539" s="18"/>
      <c r="J539" s="18"/>
      <c r="L539" s="18"/>
      <c r="M539" s="17"/>
      <c r="N539" s="39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7"/>
      <c r="C540" s="17"/>
      <c r="D540" s="17"/>
      <c r="E540" s="17"/>
      <c r="F540" s="17"/>
      <c r="G540" s="36"/>
      <c r="H540" s="18"/>
      <c r="I540" s="18"/>
      <c r="J540" s="18"/>
      <c r="L540" s="18"/>
      <c r="M540" s="17"/>
      <c r="N540" s="39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7"/>
      <c r="C541" s="17"/>
      <c r="D541" s="17"/>
      <c r="E541" s="17"/>
      <c r="F541" s="17"/>
      <c r="G541" s="36"/>
      <c r="H541" s="18"/>
      <c r="I541" s="18"/>
      <c r="J541" s="18"/>
      <c r="L541" s="18"/>
      <c r="M541" s="17"/>
      <c r="N541" s="39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7"/>
      <c r="C542" s="17"/>
      <c r="D542" s="17"/>
      <c r="E542" s="17"/>
      <c r="F542" s="17"/>
      <c r="G542" s="36"/>
      <c r="H542" s="18"/>
      <c r="I542" s="18"/>
      <c r="J542" s="18"/>
      <c r="L542" s="18"/>
      <c r="M542" s="17"/>
      <c r="N542" s="39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7"/>
      <c r="C543" s="17"/>
      <c r="D543" s="17"/>
      <c r="E543" s="17"/>
      <c r="F543" s="17"/>
      <c r="G543" s="36"/>
      <c r="H543" s="18"/>
      <c r="I543" s="18"/>
      <c r="J543" s="18"/>
      <c r="L543" s="18"/>
      <c r="M543" s="17"/>
      <c r="N543" s="39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7"/>
      <c r="C544" s="17"/>
      <c r="D544" s="17"/>
      <c r="E544" s="17"/>
      <c r="F544" s="17"/>
      <c r="G544" s="36"/>
      <c r="H544" s="18"/>
      <c r="I544" s="18"/>
      <c r="J544" s="18"/>
      <c r="L544" s="18"/>
      <c r="M544" s="17"/>
      <c r="N544" s="39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7"/>
      <c r="C545" s="17"/>
      <c r="D545" s="17"/>
      <c r="E545" s="17"/>
      <c r="F545" s="17"/>
      <c r="G545" s="36"/>
      <c r="H545" s="18"/>
      <c r="I545" s="18"/>
      <c r="J545" s="18"/>
      <c r="L545" s="18"/>
      <c r="M545" s="17"/>
      <c r="N545" s="39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7"/>
      <c r="C546" s="17"/>
      <c r="D546" s="17"/>
      <c r="E546" s="17"/>
      <c r="F546" s="17"/>
      <c r="G546" s="36"/>
      <c r="H546" s="18"/>
      <c r="I546" s="18"/>
      <c r="J546" s="18"/>
      <c r="L546" s="18"/>
      <c r="M546" s="17"/>
      <c r="N546" s="39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7"/>
      <c r="C547" s="17"/>
      <c r="D547" s="17"/>
      <c r="E547" s="17"/>
      <c r="F547" s="17"/>
      <c r="G547" s="36"/>
      <c r="H547" s="18"/>
      <c r="I547" s="18"/>
      <c r="J547" s="18"/>
      <c r="L547" s="18"/>
      <c r="M547" s="17"/>
      <c r="N547" s="39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7"/>
      <c r="C548" s="17"/>
      <c r="D548" s="17"/>
      <c r="E548" s="17"/>
      <c r="F548" s="17"/>
      <c r="G548" s="36"/>
      <c r="H548" s="18"/>
      <c r="I548" s="18"/>
      <c r="J548" s="18"/>
      <c r="L548" s="18"/>
      <c r="M548" s="17"/>
      <c r="N548" s="39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7"/>
      <c r="C549" s="17"/>
      <c r="D549" s="17"/>
      <c r="E549" s="17"/>
      <c r="F549" s="17"/>
      <c r="G549" s="36"/>
      <c r="H549" s="18"/>
      <c r="I549" s="18"/>
      <c r="J549" s="18"/>
      <c r="L549" s="18"/>
      <c r="M549" s="17"/>
      <c r="N549" s="39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7"/>
      <c r="C550" s="17"/>
      <c r="D550" s="17"/>
      <c r="E550" s="17"/>
      <c r="F550" s="17"/>
      <c r="G550" s="36"/>
      <c r="H550" s="18"/>
      <c r="I550" s="18"/>
      <c r="J550" s="18"/>
      <c r="L550" s="18"/>
      <c r="M550" s="17"/>
      <c r="N550" s="39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7"/>
      <c r="C551" s="17"/>
      <c r="D551" s="17"/>
      <c r="E551" s="17"/>
      <c r="F551" s="17"/>
      <c r="G551" s="36"/>
      <c r="H551" s="18"/>
      <c r="I551" s="18"/>
      <c r="J551" s="18"/>
      <c r="L551" s="18"/>
      <c r="M551" s="17"/>
      <c r="N551" s="39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7"/>
      <c r="C552" s="17"/>
      <c r="D552" s="17"/>
      <c r="E552" s="17"/>
      <c r="F552" s="17"/>
      <c r="G552" s="36"/>
      <c r="H552" s="18"/>
      <c r="I552" s="18"/>
      <c r="J552" s="18"/>
      <c r="L552" s="18"/>
      <c r="M552" s="17"/>
      <c r="N552" s="39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7"/>
      <c r="C553" s="17"/>
      <c r="D553" s="17"/>
      <c r="E553" s="17"/>
      <c r="F553" s="17"/>
      <c r="G553" s="36"/>
      <c r="H553" s="18"/>
      <c r="I553" s="18"/>
      <c r="J553" s="18"/>
      <c r="L553" s="18"/>
      <c r="M553" s="17"/>
      <c r="N553" s="39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7"/>
      <c r="C554" s="17"/>
      <c r="D554" s="17"/>
      <c r="E554" s="17"/>
      <c r="F554" s="17"/>
      <c r="G554" s="36"/>
      <c r="H554" s="18"/>
      <c r="I554" s="18"/>
      <c r="J554" s="18"/>
      <c r="L554" s="18"/>
      <c r="M554" s="17"/>
      <c r="N554" s="39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7"/>
      <c r="C555" s="17"/>
      <c r="D555" s="17"/>
      <c r="E555" s="17"/>
      <c r="F555" s="17"/>
      <c r="G555" s="36"/>
      <c r="H555" s="18"/>
      <c r="I555" s="18"/>
      <c r="J555" s="18"/>
      <c r="L555" s="18"/>
      <c r="M555" s="17"/>
      <c r="N555" s="39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7"/>
      <c r="C556" s="17"/>
      <c r="D556" s="17"/>
      <c r="E556" s="17"/>
      <c r="F556" s="17"/>
      <c r="G556" s="36"/>
      <c r="H556" s="18"/>
      <c r="I556" s="18"/>
      <c r="J556" s="18"/>
      <c r="L556" s="18"/>
      <c r="M556" s="17"/>
      <c r="N556" s="39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7"/>
      <c r="C557" s="17"/>
      <c r="D557" s="17"/>
      <c r="E557" s="17"/>
      <c r="F557" s="17"/>
      <c r="G557" s="36"/>
      <c r="H557" s="18"/>
      <c r="I557" s="18"/>
      <c r="J557" s="18"/>
      <c r="L557" s="18"/>
      <c r="M557" s="17"/>
      <c r="N557" s="39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7"/>
      <c r="C558" s="17"/>
      <c r="D558" s="17"/>
      <c r="E558" s="17"/>
      <c r="F558" s="17"/>
      <c r="G558" s="36"/>
      <c r="H558" s="18"/>
      <c r="I558" s="18"/>
      <c r="J558" s="18"/>
      <c r="L558" s="18"/>
      <c r="M558" s="17"/>
      <c r="N558" s="39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7"/>
      <c r="C559" s="17"/>
      <c r="D559" s="17"/>
      <c r="E559" s="17"/>
      <c r="F559" s="17"/>
      <c r="G559" s="36"/>
      <c r="H559" s="18"/>
      <c r="I559" s="18"/>
      <c r="J559" s="18"/>
      <c r="L559" s="18"/>
      <c r="M559" s="17"/>
      <c r="N559" s="39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7"/>
      <c r="C560" s="17"/>
      <c r="D560" s="17"/>
      <c r="E560" s="17"/>
      <c r="F560" s="17"/>
      <c r="G560" s="36"/>
      <c r="H560" s="18"/>
      <c r="I560" s="18"/>
      <c r="J560" s="18"/>
      <c r="L560" s="18"/>
      <c r="M560" s="17"/>
      <c r="N560" s="39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7"/>
      <c r="C561" s="17"/>
      <c r="D561" s="17"/>
      <c r="E561" s="17"/>
      <c r="F561" s="17"/>
      <c r="G561" s="36"/>
      <c r="H561" s="18"/>
      <c r="I561" s="18"/>
      <c r="J561" s="18"/>
      <c r="L561" s="18"/>
      <c r="M561" s="17"/>
      <c r="N561" s="39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7"/>
      <c r="C562" s="17"/>
      <c r="D562" s="17"/>
      <c r="E562" s="17"/>
      <c r="F562" s="17"/>
      <c r="G562" s="36"/>
      <c r="H562" s="18"/>
      <c r="I562" s="18"/>
      <c r="J562" s="18"/>
      <c r="L562" s="18"/>
      <c r="M562" s="17"/>
      <c r="N562" s="39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7"/>
      <c r="C563" s="17"/>
      <c r="D563" s="17"/>
      <c r="E563" s="17"/>
      <c r="F563" s="17"/>
      <c r="G563" s="36"/>
      <c r="H563" s="18"/>
      <c r="I563" s="18"/>
      <c r="J563" s="18"/>
      <c r="L563" s="18"/>
      <c r="M563" s="17"/>
      <c r="N563" s="39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7"/>
      <c r="C564" s="17"/>
      <c r="D564" s="17"/>
      <c r="E564" s="17"/>
      <c r="F564" s="17"/>
      <c r="G564" s="36"/>
      <c r="H564" s="18"/>
      <c r="I564" s="18"/>
      <c r="J564" s="18"/>
      <c r="L564" s="18"/>
      <c r="M564" s="17"/>
      <c r="N564" s="39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7"/>
      <c r="C565" s="17"/>
      <c r="D565" s="17"/>
      <c r="E565" s="17"/>
      <c r="F565" s="17"/>
      <c r="G565" s="36"/>
      <c r="H565" s="18"/>
      <c r="I565" s="18"/>
      <c r="J565" s="18"/>
      <c r="L565" s="18"/>
      <c r="M565" s="17"/>
      <c r="N565" s="39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7"/>
      <c r="C566" s="17"/>
      <c r="D566" s="17"/>
      <c r="E566" s="17"/>
      <c r="F566" s="17"/>
      <c r="G566" s="36"/>
      <c r="H566" s="18"/>
      <c r="I566" s="18"/>
      <c r="J566" s="18"/>
      <c r="L566" s="18"/>
      <c r="M566" s="17"/>
      <c r="N566" s="39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7"/>
      <c r="C567" s="17"/>
      <c r="D567" s="17"/>
      <c r="E567" s="17"/>
      <c r="F567" s="17"/>
      <c r="G567" s="36"/>
      <c r="H567" s="18"/>
      <c r="I567" s="18"/>
      <c r="J567" s="18"/>
      <c r="L567" s="18"/>
      <c r="M567" s="17"/>
      <c r="N567" s="39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7"/>
      <c r="C568" s="17"/>
      <c r="D568" s="17"/>
      <c r="E568" s="17"/>
      <c r="F568" s="17"/>
      <c r="G568" s="36"/>
      <c r="H568" s="18"/>
      <c r="I568" s="18"/>
      <c r="J568" s="18"/>
      <c r="L568" s="18"/>
      <c r="M568" s="17"/>
      <c r="N568" s="39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7"/>
      <c r="C569" s="17"/>
      <c r="D569" s="17"/>
      <c r="E569" s="17"/>
      <c r="F569" s="17"/>
      <c r="G569" s="36"/>
      <c r="H569" s="18"/>
      <c r="I569" s="18"/>
      <c r="J569" s="18"/>
      <c r="L569" s="18"/>
      <c r="M569" s="17"/>
      <c r="N569" s="39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7"/>
      <c r="C570" s="17"/>
      <c r="D570" s="17"/>
      <c r="E570" s="17"/>
      <c r="F570" s="17"/>
      <c r="G570" s="36"/>
      <c r="H570" s="18"/>
      <c r="I570" s="18"/>
      <c r="J570" s="18"/>
      <c r="L570" s="18"/>
      <c r="M570" s="17"/>
      <c r="N570" s="39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7"/>
      <c r="C571" s="17"/>
      <c r="D571" s="17"/>
      <c r="E571" s="17"/>
      <c r="F571" s="17"/>
      <c r="G571" s="36"/>
      <c r="H571" s="18"/>
      <c r="I571" s="18"/>
      <c r="J571" s="18"/>
      <c r="L571" s="18"/>
      <c r="M571" s="17"/>
      <c r="N571" s="39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7"/>
      <c r="C572" s="17"/>
      <c r="D572" s="17"/>
      <c r="E572" s="17"/>
      <c r="F572" s="17"/>
      <c r="G572" s="36"/>
      <c r="H572" s="18"/>
      <c r="I572" s="18"/>
      <c r="J572" s="18"/>
      <c r="L572" s="18"/>
      <c r="M572" s="17"/>
      <c r="N572" s="39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7"/>
      <c r="C573" s="17"/>
      <c r="D573" s="17"/>
      <c r="E573" s="17"/>
      <c r="F573" s="17"/>
      <c r="G573" s="36"/>
      <c r="H573" s="18"/>
      <c r="I573" s="18"/>
      <c r="J573" s="18"/>
      <c r="L573" s="18"/>
      <c r="M573" s="17"/>
      <c r="N573" s="39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7"/>
      <c r="C574" s="17"/>
      <c r="D574" s="17"/>
      <c r="E574" s="17"/>
      <c r="F574" s="17"/>
      <c r="G574" s="36"/>
      <c r="H574" s="18"/>
      <c r="I574" s="18"/>
      <c r="J574" s="18"/>
      <c r="L574" s="18"/>
      <c r="M574" s="17"/>
      <c r="N574" s="39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7"/>
      <c r="C575" s="17"/>
      <c r="D575" s="17"/>
      <c r="E575" s="17"/>
      <c r="F575" s="17"/>
      <c r="G575" s="36"/>
      <c r="H575" s="18"/>
      <c r="I575" s="18"/>
      <c r="J575" s="18"/>
      <c r="L575" s="18"/>
      <c r="M575" s="17"/>
      <c r="N575" s="39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7"/>
      <c r="C576" s="17"/>
      <c r="D576" s="17"/>
      <c r="E576" s="17"/>
      <c r="F576" s="17"/>
      <c r="G576" s="36"/>
      <c r="H576" s="18"/>
      <c r="I576" s="18"/>
      <c r="J576" s="18"/>
      <c r="L576" s="18"/>
      <c r="M576" s="17"/>
      <c r="N576" s="39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7"/>
      <c r="C577" s="17"/>
      <c r="D577" s="17"/>
      <c r="E577" s="17"/>
      <c r="F577" s="17"/>
      <c r="G577" s="36"/>
      <c r="H577" s="18"/>
      <c r="I577" s="18"/>
      <c r="J577" s="18"/>
      <c r="L577" s="18"/>
      <c r="M577" s="17"/>
      <c r="N577" s="39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7"/>
      <c r="C578" s="17"/>
      <c r="D578" s="17"/>
      <c r="E578" s="17"/>
      <c r="F578" s="17"/>
      <c r="G578" s="36"/>
      <c r="H578" s="18"/>
      <c r="I578" s="18"/>
      <c r="J578" s="18"/>
      <c r="L578" s="18"/>
      <c r="M578" s="17"/>
      <c r="N578" s="39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7"/>
      <c r="C579" s="17"/>
      <c r="D579" s="17"/>
      <c r="E579" s="17"/>
      <c r="F579" s="17"/>
      <c r="G579" s="36"/>
      <c r="H579" s="18"/>
      <c r="I579" s="18"/>
      <c r="J579" s="18"/>
      <c r="L579" s="18"/>
      <c r="M579" s="17"/>
      <c r="N579" s="39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7"/>
      <c r="C580" s="17"/>
      <c r="D580" s="17"/>
      <c r="E580" s="17"/>
      <c r="F580" s="17"/>
      <c r="G580" s="36"/>
      <c r="H580" s="18"/>
      <c r="I580" s="18"/>
      <c r="J580" s="18"/>
      <c r="L580" s="18"/>
      <c r="M580" s="17"/>
      <c r="N580" s="39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7"/>
      <c r="C581" s="17"/>
      <c r="D581" s="17"/>
      <c r="E581" s="17"/>
      <c r="F581" s="17"/>
      <c r="G581" s="36"/>
      <c r="H581" s="18"/>
      <c r="I581" s="18"/>
      <c r="J581" s="18"/>
      <c r="L581" s="18"/>
      <c r="M581" s="17"/>
      <c r="N581" s="39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7"/>
      <c r="C582" s="17"/>
      <c r="D582" s="17"/>
      <c r="E582" s="17"/>
      <c r="F582" s="17"/>
      <c r="G582" s="36"/>
      <c r="H582" s="18"/>
      <c r="I582" s="18"/>
      <c r="J582" s="18"/>
      <c r="L582" s="18"/>
      <c r="M582" s="17"/>
      <c r="N582" s="39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7"/>
      <c r="C583" s="17"/>
      <c r="D583" s="17"/>
      <c r="E583" s="17"/>
      <c r="F583" s="17"/>
      <c r="G583" s="36"/>
      <c r="H583" s="18"/>
      <c r="I583" s="18"/>
      <c r="J583" s="18"/>
      <c r="L583" s="18"/>
      <c r="M583" s="17"/>
      <c r="N583" s="39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7"/>
      <c r="C584" s="17"/>
      <c r="D584" s="17"/>
      <c r="E584" s="17"/>
      <c r="F584" s="17"/>
      <c r="G584" s="36"/>
      <c r="H584" s="18"/>
      <c r="I584" s="18"/>
      <c r="J584" s="18"/>
      <c r="L584" s="18"/>
      <c r="M584" s="17"/>
      <c r="N584" s="39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7"/>
      <c r="C585" s="17"/>
      <c r="D585" s="17"/>
      <c r="E585" s="17"/>
      <c r="F585" s="17"/>
      <c r="G585" s="36"/>
      <c r="H585" s="18"/>
      <c r="I585" s="18"/>
      <c r="J585" s="18"/>
      <c r="L585" s="18"/>
      <c r="M585" s="17"/>
      <c r="N585" s="39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7"/>
      <c r="C586" s="17"/>
      <c r="D586" s="17"/>
      <c r="E586" s="17"/>
      <c r="F586" s="17"/>
      <c r="G586" s="36"/>
      <c r="H586" s="18"/>
      <c r="I586" s="18"/>
      <c r="J586" s="18"/>
      <c r="L586" s="18"/>
      <c r="M586" s="17"/>
      <c r="N586" s="39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7"/>
      <c r="C587" s="17"/>
      <c r="D587" s="17"/>
      <c r="E587" s="17"/>
      <c r="F587" s="17"/>
      <c r="G587" s="36"/>
      <c r="H587" s="18"/>
      <c r="I587" s="18"/>
      <c r="J587" s="18"/>
      <c r="L587" s="18"/>
      <c r="M587" s="17"/>
      <c r="N587" s="39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7"/>
      <c r="C588" s="17"/>
      <c r="D588" s="17"/>
      <c r="E588" s="17"/>
      <c r="F588" s="17"/>
      <c r="G588" s="36"/>
      <c r="H588" s="18"/>
      <c r="I588" s="18"/>
      <c r="J588" s="18"/>
      <c r="L588" s="18"/>
      <c r="M588" s="17"/>
      <c r="N588" s="39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7"/>
      <c r="C589" s="17"/>
      <c r="D589" s="17"/>
      <c r="E589" s="17"/>
      <c r="F589" s="17"/>
      <c r="G589" s="36"/>
      <c r="H589" s="18"/>
      <c r="I589" s="18"/>
      <c r="J589" s="18"/>
      <c r="L589" s="18"/>
      <c r="M589" s="17"/>
      <c r="N589" s="39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7"/>
      <c r="C590" s="17"/>
      <c r="D590" s="17"/>
      <c r="E590" s="17"/>
      <c r="F590" s="17"/>
      <c r="G590" s="36"/>
      <c r="H590" s="18"/>
      <c r="I590" s="18"/>
      <c r="J590" s="18"/>
      <c r="L590" s="18"/>
      <c r="M590" s="17"/>
      <c r="N590" s="39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7"/>
      <c r="C591" s="17"/>
      <c r="D591" s="17"/>
      <c r="E591" s="17"/>
      <c r="F591" s="17"/>
      <c r="G591" s="36"/>
      <c r="H591" s="18"/>
      <c r="I591" s="18"/>
      <c r="J591" s="18"/>
      <c r="L591" s="18"/>
      <c r="M591" s="17"/>
      <c r="N591" s="39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7"/>
      <c r="C592" s="17"/>
      <c r="D592" s="17"/>
      <c r="E592" s="17"/>
      <c r="F592" s="17"/>
      <c r="G592" s="36"/>
      <c r="H592" s="18"/>
      <c r="I592" s="18"/>
      <c r="J592" s="18"/>
      <c r="L592" s="18"/>
      <c r="M592" s="17"/>
      <c r="N592" s="39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7"/>
      <c r="C593" s="17"/>
      <c r="D593" s="17"/>
      <c r="E593" s="17"/>
      <c r="F593" s="17"/>
      <c r="G593" s="36"/>
      <c r="H593" s="18"/>
      <c r="I593" s="18"/>
      <c r="J593" s="18"/>
      <c r="L593" s="18"/>
      <c r="M593" s="17"/>
      <c r="N593" s="39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7"/>
      <c r="C594" s="17"/>
      <c r="D594" s="17"/>
      <c r="E594" s="17"/>
      <c r="F594" s="17"/>
      <c r="G594" s="36"/>
      <c r="H594" s="18"/>
      <c r="I594" s="18"/>
      <c r="J594" s="18"/>
      <c r="L594" s="18"/>
      <c r="M594" s="17"/>
      <c r="N594" s="39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7"/>
      <c r="C595" s="17"/>
      <c r="D595" s="17"/>
      <c r="E595" s="17"/>
      <c r="F595" s="17"/>
      <c r="G595" s="36"/>
      <c r="H595" s="18"/>
      <c r="I595" s="18"/>
      <c r="J595" s="18"/>
      <c r="L595" s="18"/>
      <c r="M595" s="17"/>
      <c r="N595" s="39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7"/>
      <c r="C596" s="17"/>
      <c r="D596" s="17"/>
      <c r="E596" s="17"/>
      <c r="F596" s="17"/>
      <c r="G596" s="36"/>
      <c r="H596" s="18"/>
      <c r="I596" s="18"/>
      <c r="J596" s="18"/>
      <c r="L596" s="18"/>
      <c r="M596" s="17"/>
      <c r="N596" s="39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7"/>
      <c r="C597" s="17"/>
      <c r="D597" s="17"/>
      <c r="E597" s="17"/>
      <c r="F597" s="17"/>
      <c r="G597" s="36"/>
      <c r="H597" s="18"/>
      <c r="I597" s="18"/>
      <c r="J597" s="18"/>
      <c r="L597" s="18"/>
      <c r="M597" s="17"/>
      <c r="N597" s="39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7"/>
      <c r="C598" s="17"/>
      <c r="D598" s="17"/>
      <c r="E598" s="17"/>
      <c r="F598" s="17"/>
      <c r="G598" s="36"/>
      <c r="H598" s="18"/>
      <c r="I598" s="18"/>
      <c r="J598" s="18"/>
      <c r="L598" s="18"/>
      <c r="M598" s="17"/>
      <c r="N598" s="39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7"/>
      <c r="C599" s="17"/>
      <c r="D599" s="17"/>
      <c r="E599" s="17"/>
      <c r="F599" s="17"/>
      <c r="G599" s="36"/>
      <c r="H599" s="18"/>
      <c r="I599" s="18"/>
      <c r="J599" s="18"/>
      <c r="L599" s="18"/>
      <c r="M599" s="17"/>
      <c r="N599" s="39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7"/>
      <c r="C600" s="17"/>
      <c r="D600" s="17"/>
      <c r="E600" s="17"/>
      <c r="F600" s="17"/>
      <c r="G600" s="36"/>
      <c r="H600" s="18"/>
      <c r="I600" s="18"/>
      <c r="J600" s="18"/>
      <c r="L600" s="18"/>
      <c r="M600" s="17"/>
      <c r="N600" s="39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7"/>
      <c r="C601" s="17"/>
      <c r="D601" s="17"/>
      <c r="E601" s="17"/>
      <c r="F601" s="17"/>
      <c r="G601" s="36"/>
      <c r="H601" s="18"/>
      <c r="I601" s="18"/>
      <c r="J601" s="18"/>
      <c r="L601" s="18"/>
      <c r="M601" s="17"/>
      <c r="N601" s="39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7"/>
      <c r="C602" s="17"/>
      <c r="D602" s="17"/>
      <c r="E602" s="17"/>
      <c r="F602" s="17"/>
      <c r="G602" s="36"/>
      <c r="H602" s="18"/>
      <c r="I602" s="18"/>
      <c r="J602" s="18"/>
      <c r="L602" s="18"/>
      <c r="M602" s="17"/>
      <c r="N602" s="39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7"/>
      <c r="C603" s="17"/>
      <c r="D603" s="17"/>
      <c r="E603" s="17"/>
      <c r="F603" s="17"/>
      <c r="G603" s="36"/>
      <c r="H603" s="18"/>
      <c r="I603" s="18"/>
      <c r="J603" s="18"/>
      <c r="L603" s="18"/>
      <c r="M603" s="17"/>
      <c r="N603" s="39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7"/>
      <c r="C604" s="17"/>
      <c r="D604" s="17"/>
      <c r="E604" s="17"/>
      <c r="F604" s="17"/>
      <c r="G604" s="36"/>
      <c r="H604" s="18"/>
      <c r="I604" s="18"/>
      <c r="J604" s="18"/>
      <c r="L604" s="18"/>
      <c r="M604" s="17"/>
      <c r="N604" s="39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7"/>
      <c r="C605" s="17"/>
      <c r="D605" s="17"/>
      <c r="E605" s="17"/>
      <c r="F605" s="17"/>
      <c r="G605" s="36"/>
      <c r="H605" s="18"/>
      <c r="I605" s="18"/>
      <c r="J605" s="18"/>
      <c r="L605" s="18"/>
      <c r="M605" s="17"/>
      <c r="N605" s="39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7"/>
      <c r="C606" s="17"/>
      <c r="D606" s="17"/>
      <c r="E606" s="17"/>
      <c r="F606" s="17"/>
      <c r="G606" s="36"/>
      <c r="H606" s="18"/>
      <c r="I606" s="18"/>
      <c r="J606" s="18"/>
      <c r="L606" s="18"/>
      <c r="M606" s="17"/>
      <c r="N606" s="39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7"/>
      <c r="C607" s="17"/>
      <c r="D607" s="17"/>
      <c r="E607" s="17"/>
      <c r="F607" s="17"/>
      <c r="G607" s="36"/>
      <c r="H607" s="18"/>
      <c r="I607" s="18"/>
      <c r="J607" s="18"/>
      <c r="L607" s="18"/>
      <c r="M607" s="17"/>
      <c r="N607" s="39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7"/>
      <c r="C608" s="17"/>
      <c r="D608" s="17"/>
      <c r="E608" s="17"/>
      <c r="F608" s="17"/>
      <c r="G608" s="36"/>
      <c r="H608" s="18"/>
      <c r="I608" s="18"/>
      <c r="J608" s="18"/>
      <c r="L608" s="18"/>
      <c r="M608" s="17"/>
      <c r="N608" s="39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7"/>
      <c r="C609" s="17"/>
      <c r="D609" s="17"/>
      <c r="E609" s="17"/>
      <c r="F609" s="17"/>
      <c r="G609" s="36"/>
      <c r="H609" s="18"/>
      <c r="I609" s="18"/>
      <c r="J609" s="18"/>
      <c r="L609" s="18"/>
      <c r="M609" s="17"/>
      <c r="N609" s="39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7"/>
      <c r="C610" s="17"/>
      <c r="D610" s="17"/>
      <c r="E610" s="17"/>
      <c r="F610" s="17"/>
      <c r="G610" s="36"/>
      <c r="H610" s="18"/>
      <c r="I610" s="18"/>
      <c r="J610" s="18"/>
      <c r="L610" s="18"/>
      <c r="M610" s="17"/>
      <c r="N610" s="39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7"/>
      <c r="C611" s="17"/>
      <c r="D611" s="17"/>
      <c r="E611" s="17"/>
      <c r="F611" s="17"/>
      <c r="G611" s="36"/>
      <c r="H611" s="18"/>
      <c r="I611" s="18"/>
      <c r="J611" s="18"/>
      <c r="L611" s="18"/>
      <c r="M611" s="17"/>
      <c r="N611" s="39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7"/>
      <c r="C612" s="17"/>
      <c r="D612" s="17"/>
      <c r="E612" s="17"/>
      <c r="F612" s="17"/>
      <c r="G612" s="36"/>
      <c r="H612" s="18"/>
      <c r="I612" s="18"/>
      <c r="J612" s="18"/>
      <c r="L612" s="18"/>
      <c r="M612" s="17"/>
      <c r="N612" s="39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7"/>
      <c r="C613" s="17"/>
      <c r="D613" s="17"/>
      <c r="E613" s="17"/>
      <c r="F613" s="17"/>
      <c r="G613" s="36"/>
      <c r="H613" s="18"/>
      <c r="I613" s="18"/>
      <c r="J613" s="18"/>
      <c r="L613" s="18"/>
      <c r="M613" s="17"/>
      <c r="N613" s="39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7"/>
      <c r="C614" s="17"/>
      <c r="D614" s="17"/>
      <c r="E614" s="17"/>
      <c r="F614" s="17"/>
      <c r="G614" s="36"/>
      <c r="H614" s="18"/>
      <c r="I614" s="18"/>
      <c r="J614" s="18"/>
      <c r="L614" s="18"/>
      <c r="M614" s="17"/>
      <c r="N614" s="39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7"/>
      <c r="C615" s="17"/>
      <c r="D615" s="17"/>
      <c r="E615" s="17"/>
      <c r="F615" s="17"/>
      <c r="G615" s="36"/>
      <c r="H615" s="18"/>
      <c r="I615" s="18"/>
      <c r="J615" s="18"/>
      <c r="L615" s="18"/>
      <c r="M615" s="17"/>
      <c r="N615" s="39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7"/>
      <c r="C616" s="17"/>
      <c r="D616" s="17"/>
      <c r="E616" s="17"/>
      <c r="F616" s="17"/>
      <c r="G616" s="36"/>
      <c r="H616" s="18"/>
      <c r="I616" s="18"/>
      <c r="J616" s="18"/>
      <c r="L616" s="18"/>
      <c r="M616" s="17"/>
      <c r="N616" s="39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7"/>
      <c r="C617" s="17"/>
      <c r="D617" s="17"/>
      <c r="E617" s="17"/>
      <c r="F617" s="17"/>
      <c r="G617" s="36"/>
      <c r="H617" s="18"/>
      <c r="I617" s="18"/>
      <c r="J617" s="18"/>
      <c r="L617" s="18"/>
      <c r="M617" s="17"/>
      <c r="N617" s="39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7"/>
      <c r="C618" s="17"/>
      <c r="D618" s="17"/>
      <c r="E618" s="17"/>
      <c r="F618" s="17"/>
      <c r="G618" s="36"/>
      <c r="H618" s="18"/>
      <c r="I618" s="18"/>
      <c r="J618" s="18"/>
      <c r="L618" s="18"/>
      <c r="M618" s="17"/>
      <c r="N618" s="39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7"/>
      <c r="C619" s="17"/>
      <c r="D619" s="17"/>
      <c r="E619" s="17"/>
      <c r="F619" s="17"/>
      <c r="G619" s="36"/>
      <c r="H619" s="18"/>
      <c r="I619" s="18"/>
      <c r="J619" s="18"/>
      <c r="L619" s="18"/>
      <c r="M619" s="17"/>
      <c r="N619" s="39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7"/>
      <c r="C620" s="17"/>
      <c r="D620" s="17"/>
      <c r="E620" s="17"/>
      <c r="F620" s="17"/>
      <c r="G620" s="36"/>
      <c r="H620" s="18"/>
      <c r="I620" s="18"/>
      <c r="J620" s="18"/>
      <c r="L620" s="18"/>
      <c r="M620" s="17"/>
      <c r="N620" s="39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7"/>
      <c r="C621" s="17"/>
      <c r="D621" s="17"/>
      <c r="E621" s="17"/>
      <c r="F621" s="17"/>
      <c r="G621" s="36"/>
      <c r="H621" s="18"/>
      <c r="I621" s="18"/>
      <c r="J621" s="18"/>
      <c r="L621" s="18"/>
      <c r="M621" s="17"/>
      <c r="N621" s="39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7"/>
      <c r="C622" s="17"/>
      <c r="D622" s="17"/>
      <c r="E622" s="17"/>
      <c r="F622" s="17"/>
      <c r="G622" s="36"/>
      <c r="H622" s="18"/>
      <c r="I622" s="18"/>
      <c r="J622" s="18"/>
      <c r="L622" s="18"/>
      <c r="M622" s="17"/>
      <c r="N622" s="39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7"/>
      <c r="C623" s="17"/>
      <c r="D623" s="17"/>
      <c r="E623" s="17"/>
      <c r="F623" s="17"/>
      <c r="G623" s="36"/>
      <c r="H623" s="18"/>
      <c r="I623" s="18"/>
      <c r="J623" s="18"/>
      <c r="L623" s="18"/>
      <c r="M623" s="17"/>
      <c r="N623" s="39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7"/>
      <c r="C624" s="17"/>
      <c r="D624" s="17"/>
      <c r="E624" s="17"/>
      <c r="F624" s="17"/>
      <c r="G624" s="36"/>
      <c r="H624" s="18"/>
      <c r="I624" s="18"/>
      <c r="J624" s="18"/>
      <c r="L624" s="18"/>
      <c r="M624" s="17"/>
      <c r="N624" s="39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7"/>
      <c r="C625" s="17"/>
      <c r="D625" s="17"/>
      <c r="E625" s="17"/>
      <c r="F625" s="17"/>
      <c r="G625" s="36"/>
      <c r="H625" s="18"/>
      <c r="I625" s="18"/>
      <c r="J625" s="18"/>
      <c r="L625" s="18"/>
      <c r="M625" s="17"/>
      <c r="N625" s="39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7"/>
      <c r="C626" s="17"/>
      <c r="D626" s="17"/>
      <c r="E626" s="17"/>
      <c r="F626" s="17"/>
      <c r="G626" s="36"/>
      <c r="H626" s="18"/>
      <c r="I626" s="18"/>
      <c r="J626" s="18"/>
      <c r="L626" s="18"/>
      <c r="M626" s="17"/>
      <c r="N626" s="39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7"/>
      <c r="C627" s="17"/>
      <c r="D627" s="17"/>
      <c r="E627" s="17"/>
      <c r="F627" s="17"/>
      <c r="G627" s="36"/>
      <c r="H627" s="18"/>
      <c r="I627" s="18"/>
      <c r="J627" s="18"/>
      <c r="L627" s="18"/>
      <c r="M627" s="17"/>
      <c r="N627" s="39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7"/>
      <c r="C628" s="17"/>
      <c r="D628" s="17"/>
      <c r="E628" s="17"/>
      <c r="F628" s="17"/>
      <c r="G628" s="36"/>
      <c r="H628" s="18"/>
      <c r="I628" s="18"/>
      <c r="J628" s="18"/>
      <c r="L628" s="18"/>
      <c r="M628" s="17"/>
      <c r="N628" s="39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7"/>
      <c r="C629" s="17"/>
      <c r="D629" s="17"/>
      <c r="E629" s="17"/>
      <c r="F629" s="17"/>
      <c r="G629" s="36"/>
      <c r="H629" s="18"/>
      <c r="I629" s="18"/>
      <c r="J629" s="18"/>
      <c r="L629" s="18"/>
      <c r="M629" s="17"/>
      <c r="N629" s="39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7"/>
      <c r="C630" s="17"/>
      <c r="D630" s="17"/>
      <c r="E630" s="17"/>
      <c r="F630" s="17"/>
      <c r="G630" s="36"/>
      <c r="H630" s="18"/>
      <c r="I630" s="18"/>
      <c r="J630" s="18"/>
      <c r="L630" s="18"/>
      <c r="M630" s="17"/>
      <c r="N630" s="39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7"/>
      <c r="C631" s="17"/>
      <c r="D631" s="17"/>
      <c r="E631" s="17"/>
      <c r="F631" s="17"/>
      <c r="G631" s="36"/>
      <c r="H631" s="18"/>
      <c r="I631" s="18"/>
      <c r="J631" s="18"/>
      <c r="L631" s="18"/>
      <c r="M631" s="17"/>
      <c r="N631" s="39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7"/>
      <c r="C632" s="17"/>
      <c r="D632" s="17"/>
      <c r="E632" s="17"/>
      <c r="F632" s="17"/>
      <c r="G632" s="36"/>
      <c r="H632" s="18"/>
      <c r="I632" s="18"/>
      <c r="J632" s="18"/>
      <c r="L632" s="18"/>
      <c r="M632" s="17"/>
      <c r="N632" s="39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7"/>
      <c r="C633" s="17"/>
      <c r="D633" s="17"/>
      <c r="E633" s="17"/>
      <c r="F633" s="17"/>
      <c r="G633" s="36"/>
      <c r="H633" s="18"/>
      <c r="I633" s="18"/>
      <c r="J633" s="18"/>
      <c r="L633" s="18"/>
      <c r="M633" s="17"/>
      <c r="N633" s="39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7"/>
      <c r="C634" s="17"/>
      <c r="D634" s="17"/>
      <c r="E634" s="17"/>
      <c r="F634" s="17"/>
      <c r="G634" s="36"/>
      <c r="H634" s="18"/>
      <c r="I634" s="18"/>
      <c r="J634" s="18"/>
      <c r="L634" s="18"/>
      <c r="M634" s="17"/>
      <c r="N634" s="39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7"/>
      <c r="C635" s="17"/>
      <c r="D635" s="17"/>
      <c r="E635" s="17"/>
      <c r="F635" s="17"/>
      <c r="G635" s="36"/>
      <c r="H635" s="18"/>
      <c r="I635" s="18"/>
      <c r="J635" s="18"/>
      <c r="L635" s="18"/>
      <c r="M635" s="17"/>
      <c r="N635" s="39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7"/>
      <c r="C636" s="17"/>
      <c r="D636" s="17"/>
      <c r="E636" s="17"/>
      <c r="F636" s="17"/>
      <c r="G636" s="36"/>
      <c r="H636" s="18"/>
      <c r="I636" s="18"/>
      <c r="J636" s="18"/>
      <c r="L636" s="18"/>
      <c r="M636" s="17"/>
      <c r="N636" s="39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7"/>
      <c r="C637" s="17"/>
      <c r="D637" s="17"/>
      <c r="E637" s="17"/>
      <c r="F637" s="17"/>
      <c r="G637" s="36"/>
      <c r="H637" s="18"/>
      <c r="I637" s="18"/>
      <c r="J637" s="18"/>
      <c r="L637" s="18"/>
      <c r="M637" s="17"/>
      <c r="N637" s="39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7"/>
      <c r="C638" s="17"/>
      <c r="D638" s="17"/>
      <c r="E638" s="17"/>
      <c r="F638" s="17"/>
      <c r="G638" s="36"/>
      <c r="H638" s="18"/>
      <c r="I638" s="18"/>
      <c r="J638" s="18"/>
      <c r="L638" s="18"/>
      <c r="M638" s="17"/>
      <c r="N638" s="39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7"/>
      <c r="C639" s="17"/>
      <c r="D639" s="17"/>
      <c r="E639" s="17"/>
      <c r="F639" s="17"/>
      <c r="G639" s="36"/>
      <c r="H639" s="18"/>
      <c r="I639" s="18"/>
      <c r="J639" s="18"/>
      <c r="L639" s="18"/>
      <c r="M639" s="17"/>
      <c r="N639" s="39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7"/>
      <c r="C640" s="17"/>
      <c r="D640" s="17"/>
      <c r="E640" s="17"/>
      <c r="F640" s="17"/>
      <c r="G640" s="36"/>
      <c r="H640" s="18"/>
      <c r="I640" s="18"/>
      <c r="J640" s="18"/>
      <c r="L640" s="18"/>
      <c r="M640" s="17"/>
      <c r="N640" s="39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7"/>
      <c r="C641" s="17"/>
      <c r="D641" s="17"/>
      <c r="E641" s="17"/>
      <c r="F641" s="17"/>
      <c r="G641" s="36"/>
      <c r="H641" s="18"/>
      <c r="I641" s="18"/>
      <c r="J641" s="18"/>
      <c r="L641" s="18"/>
      <c r="M641" s="17"/>
      <c r="N641" s="39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7"/>
      <c r="C642" s="17"/>
      <c r="D642" s="17"/>
      <c r="E642" s="17"/>
      <c r="F642" s="17"/>
      <c r="G642" s="36"/>
      <c r="H642" s="18"/>
      <c r="I642" s="18"/>
      <c r="J642" s="18"/>
      <c r="L642" s="18"/>
      <c r="M642" s="17"/>
      <c r="N642" s="39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7"/>
      <c r="C643" s="17"/>
      <c r="D643" s="17"/>
      <c r="E643" s="17"/>
      <c r="F643" s="17"/>
      <c r="G643" s="36"/>
      <c r="H643" s="18"/>
      <c r="I643" s="18"/>
      <c r="J643" s="18"/>
      <c r="L643" s="18"/>
      <c r="M643" s="17"/>
      <c r="N643" s="39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7"/>
      <c r="C644" s="17"/>
      <c r="D644" s="17"/>
      <c r="E644" s="17"/>
      <c r="F644" s="17"/>
      <c r="G644" s="36"/>
      <c r="H644" s="18"/>
      <c r="I644" s="18"/>
      <c r="J644" s="18"/>
      <c r="L644" s="18"/>
      <c r="M644" s="17"/>
      <c r="N644" s="39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7"/>
      <c r="C645" s="17"/>
      <c r="D645" s="17"/>
      <c r="E645" s="17"/>
      <c r="F645" s="17"/>
      <c r="G645" s="36"/>
      <c r="H645" s="18"/>
      <c r="I645" s="18"/>
      <c r="J645" s="18"/>
      <c r="L645" s="18"/>
      <c r="M645" s="17"/>
      <c r="N645" s="39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7"/>
      <c r="C646" s="17"/>
      <c r="D646" s="17"/>
      <c r="E646" s="17"/>
      <c r="F646" s="17"/>
      <c r="G646" s="36"/>
      <c r="H646" s="18"/>
      <c r="I646" s="18"/>
      <c r="J646" s="18"/>
      <c r="L646" s="18"/>
      <c r="M646" s="17"/>
      <c r="N646" s="39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7"/>
      <c r="C647" s="17"/>
      <c r="D647" s="17"/>
      <c r="E647" s="17"/>
      <c r="F647" s="17"/>
      <c r="G647" s="36"/>
      <c r="H647" s="18"/>
      <c r="I647" s="18"/>
      <c r="J647" s="18"/>
      <c r="L647" s="18"/>
      <c r="M647" s="17"/>
      <c r="N647" s="39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7"/>
      <c r="C648" s="17"/>
      <c r="D648" s="17"/>
      <c r="E648" s="17"/>
      <c r="F648" s="17"/>
      <c r="G648" s="36"/>
      <c r="H648" s="18"/>
      <c r="I648" s="18"/>
      <c r="J648" s="18"/>
      <c r="L648" s="18"/>
      <c r="M648" s="17"/>
      <c r="N648" s="39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7"/>
      <c r="C649" s="17"/>
      <c r="D649" s="17"/>
      <c r="E649" s="17"/>
      <c r="F649" s="17"/>
      <c r="G649" s="36"/>
      <c r="H649" s="18"/>
      <c r="I649" s="18"/>
      <c r="J649" s="18"/>
      <c r="L649" s="18"/>
      <c r="M649" s="17"/>
      <c r="N649" s="39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7"/>
      <c r="C650" s="17"/>
      <c r="D650" s="17"/>
      <c r="E650" s="17"/>
      <c r="F650" s="17"/>
      <c r="G650" s="36"/>
      <c r="H650" s="18"/>
      <c r="I650" s="18"/>
      <c r="J650" s="18"/>
      <c r="L650" s="18"/>
      <c r="M650" s="17"/>
      <c r="N650" s="39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7"/>
      <c r="C651" s="17"/>
      <c r="D651" s="17"/>
      <c r="E651" s="17"/>
      <c r="F651" s="17"/>
      <c r="G651" s="36"/>
      <c r="H651" s="18"/>
      <c r="I651" s="18"/>
      <c r="J651" s="18"/>
      <c r="L651" s="18"/>
      <c r="M651" s="17"/>
      <c r="N651" s="39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7"/>
      <c r="C652" s="17"/>
      <c r="D652" s="17"/>
      <c r="E652" s="17"/>
      <c r="F652" s="17"/>
      <c r="G652" s="36"/>
      <c r="H652" s="18"/>
      <c r="I652" s="18"/>
      <c r="J652" s="18"/>
      <c r="L652" s="18"/>
      <c r="M652" s="17"/>
      <c r="N652" s="39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7"/>
      <c r="C653" s="17"/>
      <c r="D653" s="17"/>
      <c r="E653" s="17"/>
      <c r="F653" s="17"/>
      <c r="G653" s="36"/>
      <c r="H653" s="18"/>
      <c r="I653" s="18"/>
      <c r="J653" s="18"/>
      <c r="L653" s="18"/>
      <c r="M653" s="17"/>
      <c r="N653" s="39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7"/>
      <c r="C654" s="17"/>
      <c r="D654" s="17"/>
      <c r="E654" s="17"/>
      <c r="F654" s="17"/>
      <c r="G654" s="36"/>
      <c r="H654" s="18"/>
      <c r="I654" s="18"/>
      <c r="J654" s="18"/>
      <c r="L654" s="18"/>
      <c r="M654" s="17"/>
      <c r="N654" s="39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7"/>
      <c r="C655" s="17"/>
      <c r="D655" s="17"/>
      <c r="E655" s="17"/>
      <c r="F655" s="17"/>
      <c r="G655" s="36"/>
      <c r="H655" s="18"/>
      <c r="I655" s="18"/>
      <c r="J655" s="18"/>
      <c r="L655" s="18"/>
      <c r="M655" s="17"/>
      <c r="N655" s="39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7"/>
      <c r="C656" s="17"/>
      <c r="D656" s="17"/>
      <c r="E656" s="17"/>
      <c r="F656" s="17"/>
      <c r="G656" s="36"/>
      <c r="H656" s="18"/>
      <c r="I656" s="18"/>
      <c r="J656" s="18"/>
      <c r="L656" s="18"/>
      <c r="M656" s="17"/>
      <c r="N656" s="39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7"/>
      <c r="C657" s="17"/>
      <c r="D657" s="17"/>
      <c r="E657" s="17"/>
      <c r="F657" s="17"/>
      <c r="G657" s="36"/>
      <c r="H657" s="18"/>
      <c r="I657" s="18"/>
      <c r="J657" s="18"/>
      <c r="L657" s="18"/>
      <c r="M657" s="17"/>
      <c r="N657" s="39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7"/>
      <c r="C658" s="17"/>
      <c r="D658" s="17"/>
      <c r="E658" s="17"/>
      <c r="F658" s="17"/>
      <c r="G658" s="36"/>
      <c r="H658" s="18"/>
      <c r="I658" s="18"/>
      <c r="J658" s="18"/>
      <c r="L658" s="18"/>
      <c r="M658" s="17"/>
      <c r="N658" s="39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7"/>
      <c r="C659" s="17"/>
      <c r="D659" s="17"/>
      <c r="E659" s="17"/>
      <c r="F659" s="17"/>
      <c r="G659" s="36"/>
      <c r="H659" s="18"/>
      <c r="I659" s="18"/>
      <c r="J659" s="18"/>
      <c r="L659" s="18"/>
      <c r="M659" s="17"/>
      <c r="N659" s="39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7"/>
      <c r="C660" s="17"/>
      <c r="D660" s="17"/>
      <c r="E660" s="17"/>
      <c r="F660" s="17"/>
      <c r="G660" s="36"/>
      <c r="H660" s="18"/>
      <c r="I660" s="18"/>
      <c r="J660" s="18"/>
      <c r="L660" s="18"/>
      <c r="M660" s="17"/>
      <c r="N660" s="39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7"/>
      <c r="C661" s="17"/>
      <c r="D661" s="17"/>
      <c r="E661" s="17"/>
      <c r="F661" s="17"/>
      <c r="G661" s="36"/>
      <c r="H661" s="18"/>
      <c r="I661" s="18"/>
      <c r="J661" s="18"/>
      <c r="L661" s="18"/>
      <c r="M661" s="17"/>
      <c r="N661" s="39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7"/>
      <c r="C662" s="17"/>
      <c r="D662" s="17"/>
      <c r="E662" s="17"/>
      <c r="F662" s="17"/>
      <c r="G662" s="36"/>
      <c r="H662" s="18"/>
      <c r="I662" s="18"/>
      <c r="J662" s="18"/>
      <c r="L662" s="18"/>
      <c r="M662" s="17"/>
      <c r="N662" s="39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7"/>
      <c r="C663" s="17"/>
      <c r="D663" s="17"/>
      <c r="E663" s="17"/>
      <c r="F663" s="17"/>
      <c r="G663" s="36"/>
      <c r="H663" s="18"/>
      <c r="I663" s="18"/>
      <c r="J663" s="18"/>
      <c r="L663" s="18"/>
      <c r="M663" s="17"/>
      <c r="N663" s="39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7"/>
      <c r="C664" s="17"/>
      <c r="D664" s="17"/>
      <c r="E664" s="17"/>
      <c r="F664" s="17"/>
      <c r="G664" s="36"/>
      <c r="H664" s="18"/>
      <c r="I664" s="18"/>
      <c r="J664" s="18"/>
      <c r="L664" s="18"/>
      <c r="M664" s="17"/>
      <c r="N664" s="39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7"/>
      <c r="C665" s="17"/>
      <c r="D665" s="17"/>
      <c r="E665" s="17"/>
      <c r="F665" s="17"/>
      <c r="G665" s="36"/>
      <c r="H665" s="18"/>
      <c r="I665" s="18"/>
      <c r="J665" s="18"/>
      <c r="L665" s="18"/>
      <c r="M665" s="17"/>
      <c r="N665" s="39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7"/>
      <c r="C666" s="17"/>
      <c r="D666" s="17"/>
      <c r="E666" s="17"/>
      <c r="F666" s="17"/>
      <c r="G666" s="36"/>
      <c r="H666" s="18"/>
      <c r="I666" s="18"/>
      <c r="J666" s="18"/>
      <c r="L666" s="18"/>
      <c r="M666" s="17"/>
      <c r="N666" s="39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7"/>
      <c r="C667" s="17"/>
      <c r="D667" s="17"/>
      <c r="E667" s="17"/>
      <c r="F667" s="17"/>
      <c r="G667" s="36"/>
      <c r="H667" s="18"/>
      <c r="I667" s="18"/>
      <c r="J667" s="18"/>
      <c r="L667" s="18"/>
      <c r="M667" s="17"/>
      <c r="N667" s="39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7"/>
      <c r="C668" s="17"/>
      <c r="D668" s="17"/>
      <c r="E668" s="17"/>
      <c r="F668" s="17"/>
      <c r="G668" s="36"/>
      <c r="H668" s="18"/>
      <c r="I668" s="18"/>
      <c r="J668" s="18"/>
      <c r="L668" s="18"/>
      <c r="M668" s="17"/>
      <c r="N668" s="39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7"/>
      <c r="C669" s="17"/>
      <c r="D669" s="17"/>
      <c r="E669" s="17"/>
      <c r="F669" s="17"/>
      <c r="G669" s="36"/>
      <c r="H669" s="18"/>
      <c r="I669" s="18"/>
      <c r="J669" s="18"/>
      <c r="L669" s="18"/>
      <c r="M669" s="17"/>
      <c r="N669" s="39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7"/>
      <c r="C670" s="17"/>
      <c r="D670" s="17"/>
      <c r="E670" s="17"/>
      <c r="F670" s="17"/>
      <c r="G670" s="36"/>
      <c r="H670" s="18"/>
      <c r="I670" s="18"/>
      <c r="J670" s="18"/>
      <c r="L670" s="18"/>
      <c r="M670" s="17"/>
      <c r="N670" s="39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7"/>
      <c r="C671" s="17"/>
      <c r="D671" s="17"/>
      <c r="E671" s="17"/>
      <c r="F671" s="17"/>
      <c r="G671" s="36"/>
      <c r="H671" s="18"/>
      <c r="I671" s="18"/>
      <c r="J671" s="18"/>
      <c r="L671" s="18"/>
      <c r="M671" s="17"/>
      <c r="N671" s="39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7"/>
      <c r="C672" s="17"/>
      <c r="D672" s="17"/>
      <c r="E672" s="17"/>
      <c r="F672" s="17"/>
      <c r="G672" s="36"/>
      <c r="H672" s="18"/>
      <c r="I672" s="18"/>
      <c r="J672" s="18"/>
      <c r="L672" s="18"/>
      <c r="M672" s="17"/>
      <c r="N672" s="39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7"/>
      <c r="C673" s="17"/>
      <c r="D673" s="17"/>
      <c r="E673" s="17"/>
      <c r="F673" s="17"/>
      <c r="G673" s="36"/>
      <c r="H673" s="18"/>
      <c r="I673" s="18"/>
      <c r="J673" s="18"/>
      <c r="L673" s="18"/>
      <c r="M673" s="17"/>
      <c r="N673" s="39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7"/>
      <c r="C674" s="17"/>
      <c r="D674" s="17"/>
      <c r="E674" s="17"/>
      <c r="F674" s="17"/>
      <c r="G674" s="36"/>
      <c r="H674" s="18"/>
      <c r="I674" s="18"/>
      <c r="J674" s="18"/>
      <c r="L674" s="18"/>
      <c r="M674" s="17"/>
      <c r="N674" s="39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7"/>
      <c r="C675" s="17"/>
      <c r="D675" s="17"/>
      <c r="E675" s="17"/>
      <c r="F675" s="17"/>
      <c r="G675" s="36"/>
      <c r="H675" s="18"/>
      <c r="I675" s="18"/>
      <c r="J675" s="18"/>
      <c r="L675" s="18"/>
      <c r="M675" s="17"/>
      <c r="N675" s="39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7"/>
      <c r="C676" s="17"/>
      <c r="D676" s="17"/>
      <c r="E676" s="17"/>
      <c r="F676" s="17"/>
      <c r="G676" s="36"/>
      <c r="H676" s="18"/>
      <c r="I676" s="18"/>
      <c r="J676" s="18"/>
      <c r="L676" s="18"/>
      <c r="M676" s="17"/>
      <c r="N676" s="39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7"/>
      <c r="C677" s="17"/>
      <c r="D677" s="17"/>
      <c r="E677" s="17"/>
      <c r="F677" s="17"/>
      <c r="G677" s="36"/>
      <c r="H677" s="18"/>
      <c r="I677" s="18"/>
      <c r="J677" s="18"/>
      <c r="L677" s="18"/>
      <c r="M677" s="17"/>
      <c r="N677" s="39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7"/>
      <c r="C678" s="17"/>
      <c r="D678" s="17"/>
      <c r="E678" s="17"/>
      <c r="F678" s="17"/>
      <c r="G678" s="36"/>
      <c r="H678" s="18"/>
      <c r="I678" s="18"/>
      <c r="J678" s="18"/>
      <c r="L678" s="18"/>
      <c r="M678" s="17"/>
      <c r="N678" s="39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7"/>
      <c r="C679" s="17"/>
      <c r="D679" s="17"/>
      <c r="E679" s="17"/>
      <c r="F679" s="17"/>
      <c r="G679" s="36"/>
      <c r="H679" s="18"/>
      <c r="I679" s="18"/>
      <c r="J679" s="18"/>
      <c r="L679" s="18"/>
      <c r="M679" s="17"/>
      <c r="N679" s="39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7"/>
      <c r="C680" s="17"/>
      <c r="D680" s="17"/>
      <c r="E680" s="17"/>
      <c r="F680" s="17"/>
      <c r="G680" s="36"/>
      <c r="H680" s="18"/>
      <c r="I680" s="18"/>
      <c r="J680" s="18"/>
      <c r="L680" s="18"/>
      <c r="M680" s="17"/>
      <c r="N680" s="39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7"/>
      <c r="C681" s="17"/>
      <c r="D681" s="17"/>
      <c r="E681" s="17"/>
      <c r="F681" s="17"/>
      <c r="G681" s="36"/>
      <c r="H681" s="18"/>
      <c r="I681" s="18"/>
      <c r="J681" s="18"/>
      <c r="L681" s="18"/>
      <c r="M681" s="17"/>
      <c r="N681" s="39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7"/>
      <c r="C682" s="17"/>
      <c r="D682" s="17"/>
      <c r="E682" s="17"/>
      <c r="F682" s="17"/>
      <c r="G682" s="36"/>
      <c r="H682" s="18"/>
      <c r="I682" s="18"/>
      <c r="J682" s="18"/>
      <c r="L682" s="18"/>
      <c r="M682" s="17"/>
      <c r="N682" s="39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7"/>
      <c r="C683" s="17"/>
      <c r="D683" s="17"/>
      <c r="E683" s="17"/>
      <c r="F683" s="17"/>
      <c r="G683" s="36"/>
      <c r="H683" s="18"/>
      <c r="I683" s="18"/>
      <c r="J683" s="18"/>
      <c r="L683" s="18"/>
      <c r="M683" s="17"/>
      <c r="N683" s="39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7"/>
      <c r="C684" s="17"/>
      <c r="D684" s="17"/>
      <c r="E684" s="17"/>
      <c r="F684" s="17"/>
      <c r="G684" s="36"/>
      <c r="H684" s="18"/>
      <c r="I684" s="18"/>
      <c r="J684" s="18"/>
      <c r="L684" s="18"/>
      <c r="M684" s="17"/>
      <c r="N684" s="39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7"/>
      <c r="C685" s="17"/>
      <c r="D685" s="17"/>
      <c r="E685" s="17"/>
      <c r="F685" s="17"/>
      <c r="G685" s="36"/>
      <c r="H685" s="18"/>
      <c r="I685" s="18"/>
      <c r="J685" s="18"/>
      <c r="L685" s="18"/>
      <c r="M685" s="17"/>
      <c r="N685" s="39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7"/>
      <c r="C686" s="17"/>
      <c r="D686" s="17"/>
      <c r="E686" s="17"/>
      <c r="F686" s="17"/>
      <c r="G686" s="36"/>
      <c r="H686" s="18"/>
      <c r="I686" s="18"/>
      <c r="J686" s="18"/>
      <c r="L686" s="18"/>
      <c r="M686" s="17"/>
      <c r="N686" s="39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7"/>
      <c r="C687" s="17"/>
      <c r="D687" s="17"/>
      <c r="E687" s="17"/>
      <c r="F687" s="17"/>
      <c r="G687" s="36"/>
      <c r="H687" s="18"/>
      <c r="I687" s="18"/>
      <c r="J687" s="18"/>
      <c r="L687" s="18"/>
      <c r="M687" s="17"/>
      <c r="N687" s="39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7"/>
      <c r="C688" s="17"/>
      <c r="D688" s="17"/>
      <c r="E688" s="17"/>
      <c r="F688" s="17"/>
      <c r="G688" s="36"/>
      <c r="H688" s="18"/>
      <c r="I688" s="18"/>
      <c r="J688" s="18"/>
      <c r="L688" s="18"/>
      <c r="M688" s="17"/>
      <c r="N688" s="39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7"/>
      <c r="C689" s="17"/>
      <c r="D689" s="17"/>
      <c r="E689" s="17"/>
      <c r="F689" s="17"/>
      <c r="G689" s="36"/>
      <c r="H689" s="18"/>
      <c r="I689" s="18"/>
      <c r="J689" s="18"/>
      <c r="L689" s="18"/>
      <c r="M689" s="17"/>
      <c r="N689" s="39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7"/>
      <c r="C690" s="17"/>
      <c r="D690" s="17"/>
      <c r="E690" s="17"/>
      <c r="F690" s="17"/>
      <c r="G690" s="36"/>
      <c r="H690" s="18"/>
      <c r="I690" s="18"/>
      <c r="J690" s="18"/>
      <c r="L690" s="18"/>
      <c r="M690" s="17"/>
      <c r="N690" s="39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7"/>
      <c r="C691" s="17"/>
      <c r="D691" s="17"/>
      <c r="E691" s="17"/>
      <c r="F691" s="17"/>
      <c r="G691" s="36"/>
      <c r="H691" s="18"/>
      <c r="I691" s="18"/>
      <c r="J691" s="18"/>
      <c r="L691" s="18"/>
      <c r="M691" s="17"/>
      <c r="N691" s="39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7"/>
      <c r="C692" s="17"/>
      <c r="D692" s="17"/>
      <c r="E692" s="17"/>
      <c r="F692" s="17"/>
      <c r="G692" s="36"/>
      <c r="H692" s="18"/>
      <c r="I692" s="18"/>
      <c r="J692" s="18"/>
      <c r="L692" s="18"/>
      <c r="M692" s="17"/>
      <c r="N692" s="39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7"/>
      <c r="C693" s="17"/>
      <c r="D693" s="17"/>
      <c r="E693" s="17"/>
      <c r="F693" s="17"/>
      <c r="G693" s="36"/>
      <c r="H693" s="18"/>
      <c r="I693" s="18"/>
      <c r="J693" s="18"/>
      <c r="L693" s="18"/>
      <c r="M693" s="17"/>
      <c r="N693" s="39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7"/>
      <c r="C694" s="17"/>
      <c r="D694" s="17"/>
      <c r="E694" s="17"/>
      <c r="F694" s="17"/>
      <c r="G694" s="36"/>
      <c r="H694" s="18"/>
      <c r="I694" s="18"/>
      <c r="J694" s="18"/>
      <c r="L694" s="18"/>
      <c r="M694" s="17"/>
      <c r="N694" s="39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7"/>
      <c r="C695" s="17"/>
      <c r="D695" s="17"/>
      <c r="E695" s="17"/>
      <c r="F695" s="17"/>
      <c r="G695" s="36"/>
      <c r="H695" s="18"/>
      <c r="I695" s="18"/>
      <c r="J695" s="18"/>
      <c r="L695" s="18"/>
      <c r="M695" s="17"/>
      <c r="N695" s="39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7"/>
      <c r="C696" s="17"/>
      <c r="D696" s="17"/>
      <c r="E696" s="17"/>
      <c r="F696" s="17"/>
      <c r="G696" s="36"/>
      <c r="H696" s="18"/>
      <c r="I696" s="18"/>
      <c r="J696" s="18"/>
      <c r="L696" s="18"/>
      <c r="M696" s="17"/>
      <c r="N696" s="39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7"/>
      <c r="C697" s="17"/>
      <c r="D697" s="17"/>
      <c r="E697" s="17"/>
      <c r="F697" s="17"/>
      <c r="G697" s="36"/>
      <c r="H697" s="18"/>
      <c r="I697" s="18"/>
      <c r="J697" s="18"/>
      <c r="L697" s="18"/>
      <c r="M697" s="17"/>
      <c r="N697" s="39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7"/>
      <c r="C698" s="17"/>
      <c r="D698" s="17"/>
      <c r="E698" s="17"/>
      <c r="F698" s="17"/>
      <c r="G698" s="36"/>
      <c r="H698" s="18"/>
      <c r="I698" s="18"/>
      <c r="J698" s="18"/>
      <c r="L698" s="18"/>
      <c r="M698" s="17"/>
      <c r="N698" s="39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7"/>
      <c r="C699" s="17"/>
      <c r="D699" s="17"/>
      <c r="E699" s="17"/>
      <c r="F699" s="17"/>
      <c r="G699" s="36"/>
      <c r="H699" s="18"/>
      <c r="I699" s="18"/>
      <c r="J699" s="18"/>
      <c r="L699" s="18"/>
      <c r="M699" s="17"/>
      <c r="N699" s="39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7"/>
      <c r="C700" s="17"/>
      <c r="D700" s="17"/>
      <c r="E700" s="17"/>
      <c r="F700" s="17"/>
      <c r="G700" s="36"/>
      <c r="H700" s="18"/>
      <c r="I700" s="18"/>
      <c r="J700" s="18"/>
      <c r="L700" s="18"/>
      <c r="M700" s="17"/>
      <c r="N700" s="39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7"/>
      <c r="C701" s="17"/>
      <c r="D701" s="17"/>
      <c r="E701" s="17"/>
      <c r="F701" s="17"/>
      <c r="G701" s="36"/>
      <c r="H701" s="18"/>
      <c r="I701" s="18"/>
      <c r="J701" s="18"/>
      <c r="L701" s="18"/>
      <c r="M701" s="17"/>
      <c r="N701" s="39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7"/>
      <c r="C702" s="17"/>
      <c r="D702" s="17"/>
      <c r="E702" s="17"/>
      <c r="F702" s="17"/>
      <c r="G702" s="36"/>
      <c r="H702" s="18"/>
      <c r="I702" s="18"/>
      <c r="J702" s="18"/>
      <c r="L702" s="18"/>
      <c r="M702" s="17"/>
      <c r="N702" s="39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7"/>
      <c r="C703" s="17"/>
      <c r="D703" s="17"/>
      <c r="E703" s="17"/>
      <c r="F703" s="17"/>
      <c r="G703" s="36"/>
      <c r="H703" s="18"/>
      <c r="I703" s="18"/>
      <c r="J703" s="18"/>
      <c r="L703" s="18"/>
      <c r="M703" s="17"/>
      <c r="N703" s="39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7"/>
      <c r="C704" s="17"/>
      <c r="D704" s="17"/>
      <c r="E704" s="17"/>
      <c r="F704" s="17"/>
      <c r="G704" s="36"/>
      <c r="H704" s="18"/>
      <c r="I704" s="18"/>
      <c r="J704" s="18"/>
      <c r="L704" s="18"/>
      <c r="M704" s="17"/>
      <c r="N704" s="39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7"/>
      <c r="C705" s="17"/>
      <c r="D705" s="17"/>
      <c r="E705" s="17"/>
      <c r="F705" s="17"/>
      <c r="G705" s="36"/>
      <c r="H705" s="18"/>
      <c r="I705" s="18"/>
      <c r="J705" s="18"/>
      <c r="L705" s="18"/>
      <c r="M705" s="17"/>
      <c r="N705" s="39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7"/>
      <c r="C706" s="17"/>
      <c r="D706" s="17"/>
      <c r="E706" s="17"/>
      <c r="F706" s="17"/>
      <c r="G706" s="36"/>
      <c r="H706" s="18"/>
      <c r="I706" s="18"/>
      <c r="J706" s="18"/>
      <c r="L706" s="18"/>
      <c r="M706" s="17"/>
      <c r="N706" s="39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7"/>
      <c r="C707" s="17"/>
      <c r="D707" s="17"/>
      <c r="E707" s="17"/>
      <c r="F707" s="17"/>
      <c r="G707" s="36"/>
      <c r="H707" s="18"/>
      <c r="I707" s="18"/>
      <c r="J707" s="18"/>
      <c r="L707" s="18"/>
      <c r="M707" s="17"/>
      <c r="N707" s="39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7"/>
      <c r="C708" s="17"/>
      <c r="D708" s="17"/>
      <c r="E708" s="17"/>
      <c r="F708" s="17"/>
      <c r="G708" s="36"/>
      <c r="H708" s="18"/>
      <c r="I708" s="18"/>
      <c r="J708" s="18"/>
      <c r="L708" s="18"/>
      <c r="M708" s="17"/>
      <c r="N708" s="39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7"/>
      <c r="C709" s="17"/>
      <c r="D709" s="17"/>
      <c r="E709" s="17"/>
      <c r="F709" s="17"/>
      <c r="G709" s="36"/>
      <c r="H709" s="18"/>
      <c r="I709" s="18"/>
      <c r="J709" s="18"/>
      <c r="L709" s="18"/>
      <c r="M709" s="17"/>
      <c r="N709" s="39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7"/>
      <c r="C710" s="17"/>
      <c r="D710" s="17"/>
      <c r="E710" s="17"/>
      <c r="F710" s="17"/>
      <c r="G710" s="36"/>
      <c r="H710" s="18"/>
      <c r="I710" s="18"/>
      <c r="J710" s="18"/>
      <c r="L710" s="18"/>
      <c r="M710" s="17"/>
      <c r="N710" s="39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7"/>
      <c r="C711" s="17"/>
      <c r="D711" s="17"/>
      <c r="E711" s="17"/>
      <c r="F711" s="17"/>
      <c r="G711" s="36"/>
      <c r="H711" s="18"/>
      <c r="I711" s="18"/>
      <c r="J711" s="18"/>
      <c r="L711" s="18"/>
      <c r="M711" s="17"/>
      <c r="N711" s="39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7"/>
      <c r="C712" s="17"/>
      <c r="D712" s="17"/>
      <c r="E712" s="17"/>
      <c r="F712" s="17"/>
      <c r="G712" s="36"/>
      <c r="H712" s="18"/>
      <c r="I712" s="18"/>
      <c r="J712" s="18"/>
      <c r="L712" s="18"/>
      <c r="M712" s="17"/>
      <c r="N712" s="39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7"/>
      <c r="C713" s="17"/>
      <c r="D713" s="17"/>
      <c r="E713" s="17"/>
      <c r="F713" s="17"/>
      <c r="G713" s="36"/>
      <c r="H713" s="18"/>
      <c r="I713" s="18"/>
      <c r="J713" s="18"/>
      <c r="L713" s="18"/>
      <c r="M713" s="17"/>
      <c r="N713" s="39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7"/>
      <c r="C714" s="17"/>
      <c r="D714" s="17"/>
      <c r="E714" s="17"/>
      <c r="F714" s="17"/>
      <c r="G714" s="36"/>
      <c r="H714" s="18"/>
      <c r="I714" s="18"/>
      <c r="J714" s="18"/>
      <c r="L714" s="18"/>
      <c r="M714" s="17"/>
      <c r="N714" s="39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7"/>
      <c r="C715" s="17"/>
      <c r="D715" s="17"/>
      <c r="E715" s="17"/>
      <c r="F715" s="17"/>
      <c r="G715" s="36"/>
      <c r="H715" s="18"/>
      <c r="I715" s="18"/>
      <c r="J715" s="18"/>
      <c r="L715" s="18"/>
      <c r="M715" s="17"/>
      <c r="N715" s="39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7"/>
      <c r="C716" s="17"/>
      <c r="D716" s="17"/>
      <c r="E716" s="17"/>
      <c r="F716" s="17"/>
      <c r="G716" s="36"/>
      <c r="H716" s="18"/>
      <c r="I716" s="18"/>
      <c r="J716" s="18"/>
      <c r="L716" s="18"/>
      <c r="M716" s="17"/>
      <c r="N716" s="39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7"/>
      <c r="C717" s="17"/>
      <c r="D717" s="17"/>
      <c r="E717" s="17"/>
      <c r="F717" s="17"/>
      <c r="G717" s="36"/>
      <c r="H717" s="18"/>
      <c r="I717" s="18"/>
      <c r="J717" s="18"/>
      <c r="L717" s="18"/>
      <c r="M717" s="17"/>
      <c r="N717" s="39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7"/>
      <c r="C718" s="17"/>
      <c r="D718" s="17"/>
      <c r="E718" s="17"/>
      <c r="F718" s="17"/>
      <c r="G718" s="36"/>
      <c r="H718" s="18"/>
      <c r="I718" s="18"/>
      <c r="J718" s="18"/>
      <c r="L718" s="18"/>
      <c r="M718" s="17"/>
      <c r="N718" s="39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7"/>
      <c r="C719" s="17"/>
      <c r="D719" s="17"/>
      <c r="E719" s="17"/>
      <c r="F719" s="17"/>
      <c r="G719" s="36"/>
      <c r="H719" s="18"/>
      <c r="I719" s="18"/>
      <c r="J719" s="18"/>
      <c r="L719" s="18"/>
      <c r="M719" s="17"/>
      <c r="N719" s="39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7"/>
      <c r="C720" s="17"/>
      <c r="D720" s="17"/>
      <c r="E720" s="17"/>
      <c r="F720" s="17"/>
      <c r="G720" s="36"/>
      <c r="H720" s="18"/>
      <c r="I720" s="18"/>
      <c r="J720" s="18"/>
      <c r="L720" s="18"/>
      <c r="M720" s="17"/>
      <c r="N720" s="39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7"/>
      <c r="C721" s="17"/>
      <c r="D721" s="17"/>
      <c r="E721" s="17"/>
      <c r="F721" s="17"/>
      <c r="G721" s="36"/>
      <c r="H721" s="18"/>
      <c r="I721" s="18"/>
      <c r="J721" s="18"/>
      <c r="L721" s="18"/>
      <c r="M721" s="17"/>
      <c r="N721" s="39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7"/>
      <c r="C722" s="17"/>
      <c r="D722" s="17"/>
      <c r="E722" s="17"/>
      <c r="F722" s="17"/>
      <c r="G722" s="36"/>
      <c r="H722" s="18"/>
      <c r="I722" s="18"/>
      <c r="J722" s="18"/>
      <c r="L722" s="18"/>
      <c r="M722" s="17"/>
      <c r="N722" s="39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7"/>
      <c r="C723" s="17"/>
      <c r="D723" s="17"/>
      <c r="E723" s="17"/>
      <c r="F723" s="17"/>
      <c r="G723" s="36"/>
      <c r="H723" s="18"/>
      <c r="I723" s="18"/>
      <c r="J723" s="18"/>
      <c r="L723" s="18"/>
      <c r="M723" s="17"/>
      <c r="N723" s="39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7"/>
      <c r="C724" s="17"/>
      <c r="D724" s="17"/>
      <c r="E724" s="17"/>
      <c r="F724" s="17"/>
      <c r="G724" s="36"/>
      <c r="H724" s="18"/>
      <c r="I724" s="18"/>
      <c r="J724" s="18"/>
      <c r="L724" s="18"/>
      <c r="M724" s="17"/>
      <c r="N724" s="39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7"/>
      <c r="C725" s="17"/>
      <c r="D725" s="17"/>
      <c r="E725" s="17"/>
      <c r="F725" s="17"/>
      <c r="G725" s="36"/>
      <c r="H725" s="18"/>
      <c r="I725" s="18"/>
      <c r="J725" s="18"/>
      <c r="L725" s="18"/>
      <c r="M725" s="17"/>
      <c r="N725" s="39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7"/>
      <c r="C726" s="17"/>
      <c r="D726" s="17"/>
      <c r="E726" s="17"/>
      <c r="F726" s="17"/>
      <c r="G726" s="36"/>
      <c r="H726" s="18"/>
      <c r="I726" s="18"/>
      <c r="J726" s="18"/>
      <c r="L726" s="18"/>
      <c r="M726" s="17"/>
      <c r="N726" s="39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7"/>
      <c r="C727" s="17"/>
      <c r="D727" s="17"/>
      <c r="E727" s="17"/>
      <c r="F727" s="17"/>
      <c r="G727" s="36"/>
      <c r="H727" s="18"/>
      <c r="I727" s="18"/>
      <c r="J727" s="18"/>
      <c r="L727" s="18"/>
      <c r="M727" s="17"/>
      <c r="N727" s="39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7"/>
      <c r="C728" s="17"/>
      <c r="D728" s="17"/>
      <c r="E728" s="17"/>
      <c r="F728" s="17"/>
      <c r="G728" s="36"/>
      <c r="H728" s="18"/>
      <c r="I728" s="18"/>
      <c r="J728" s="18"/>
      <c r="L728" s="18"/>
      <c r="M728" s="17"/>
      <c r="N728" s="39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7"/>
      <c r="C729" s="17"/>
      <c r="D729" s="17"/>
      <c r="E729" s="17"/>
      <c r="F729" s="17"/>
      <c r="G729" s="36"/>
      <c r="H729" s="18"/>
      <c r="I729" s="18"/>
      <c r="J729" s="18"/>
      <c r="L729" s="18"/>
      <c r="M729" s="17"/>
      <c r="N729" s="39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7"/>
      <c r="C730" s="17"/>
      <c r="D730" s="17"/>
      <c r="E730" s="17"/>
      <c r="F730" s="17"/>
      <c r="G730" s="36"/>
      <c r="H730" s="18"/>
      <c r="I730" s="18"/>
      <c r="J730" s="18"/>
      <c r="L730" s="18"/>
      <c r="M730" s="17"/>
      <c r="N730" s="39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7"/>
      <c r="C731" s="17"/>
      <c r="D731" s="17"/>
      <c r="E731" s="17"/>
      <c r="F731" s="17"/>
      <c r="G731" s="36"/>
      <c r="H731" s="18"/>
      <c r="I731" s="18"/>
      <c r="J731" s="18"/>
      <c r="L731" s="18"/>
      <c r="M731" s="17"/>
      <c r="N731" s="39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7"/>
      <c r="C732" s="17"/>
      <c r="D732" s="17"/>
      <c r="E732" s="17"/>
      <c r="F732" s="17"/>
      <c r="G732" s="36"/>
      <c r="H732" s="18"/>
      <c r="I732" s="18"/>
      <c r="J732" s="18"/>
      <c r="L732" s="18"/>
      <c r="M732" s="17"/>
      <c r="N732" s="39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7"/>
      <c r="C733" s="17"/>
      <c r="D733" s="17"/>
      <c r="E733" s="17"/>
      <c r="F733" s="17"/>
      <c r="G733" s="36"/>
      <c r="H733" s="18"/>
      <c r="I733" s="18"/>
      <c r="J733" s="18"/>
      <c r="L733" s="18"/>
      <c r="M733" s="17"/>
      <c r="N733" s="39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7"/>
      <c r="C734" s="17"/>
      <c r="D734" s="17"/>
      <c r="E734" s="17"/>
      <c r="F734" s="17"/>
      <c r="G734" s="36"/>
      <c r="H734" s="18"/>
      <c r="I734" s="18"/>
      <c r="J734" s="18"/>
      <c r="L734" s="18"/>
      <c r="M734" s="17"/>
      <c r="N734" s="39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7"/>
      <c r="C735" s="17"/>
      <c r="D735" s="17"/>
      <c r="E735" s="17"/>
      <c r="F735" s="17"/>
      <c r="G735" s="36"/>
      <c r="H735" s="18"/>
      <c r="I735" s="18"/>
      <c r="J735" s="18"/>
      <c r="L735" s="18"/>
      <c r="M735" s="17"/>
      <c r="N735" s="39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7"/>
      <c r="C736" s="17"/>
      <c r="D736" s="17"/>
      <c r="E736" s="17"/>
      <c r="F736" s="17"/>
      <c r="G736" s="36"/>
      <c r="H736" s="18"/>
      <c r="I736" s="18"/>
      <c r="J736" s="18"/>
      <c r="L736" s="18"/>
      <c r="M736" s="17"/>
      <c r="N736" s="39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7"/>
      <c r="C737" s="17"/>
      <c r="D737" s="17"/>
      <c r="E737" s="17"/>
      <c r="F737" s="17"/>
      <c r="G737" s="36"/>
      <c r="H737" s="18"/>
      <c r="I737" s="18"/>
      <c r="J737" s="18"/>
      <c r="L737" s="18"/>
      <c r="M737" s="17"/>
      <c r="N737" s="39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7"/>
      <c r="C738" s="17"/>
      <c r="D738" s="17"/>
      <c r="E738" s="17"/>
      <c r="F738" s="17"/>
      <c r="G738" s="36"/>
      <c r="H738" s="18"/>
      <c r="I738" s="18"/>
      <c r="J738" s="18"/>
      <c r="L738" s="18"/>
      <c r="M738" s="17"/>
      <c r="N738" s="39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7"/>
      <c r="C739" s="17"/>
      <c r="D739" s="17"/>
      <c r="E739" s="17"/>
      <c r="F739" s="17"/>
      <c r="G739" s="36"/>
      <c r="H739" s="18"/>
      <c r="I739" s="18"/>
      <c r="J739" s="18"/>
      <c r="L739" s="18"/>
      <c r="M739" s="17"/>
      <c r="N739" s="39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7"/>
      <c r="C740" s="17"/>
      <c r="D740" s="17"/>
      <c r="E740" s="17"/>
      <c r="F740" s="17"/>
      <c r="G740" s="36"/>
      <c r="H740" s="18"/>
      <c r="I740" s="18"/>
      <c r="J740" s="18"/>
      <c r="L740" s="18"/>
      <c r="M740" s="17"/>
      <c r="N740" s="39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7"/>
      <c r="C741" s="17"/>
      <c r="D741" s="17"/>
      <c r="E741" s="17"/>
      <c r="F741" s="17"/>
      <c r="G741" s="36"/>
      <c r="H741" s="18"/>
      <c r="I741" s="18"/>
      <c r="J741" s="18"/>
      <c r="L741" s="18"/>
      <c r="M741" s="17"/>
      <c r="N741" s="39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7"/>
      <c r="C742" s="17"/>
      <c r="D742" s="17"/>
      <c r="E742" s="17"/>
      <c r="F742" s="17"/>
      <c r="G742" s="36"/>
      <c r="H742" s="18"/>
      <c r="I742" s="18"/>
      <c r="J742" s="18"/>
      <c r="L742" s="18"/>
      <c r="M742" s="17"/>
      <c r="N742" s="39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7"/>
      <c r="C743" s="17"/>
      <c r="D743" s="17"/>
      <c r="E743" s="17"/>
      <c r="F743" s="17"/>
      <c r="G743" s="36"/>
      <c r="H743" s="18"/>
      <c r="I743" s="18"/>
      <c r="J743" s="18"/>
      <c r="L743" s="18"/>
      <c r="M743" s="17"/>
      <c r="N743" s="39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7"/>
      <c r="C744" s="17"/>
      <c r="D744" s="17"/>
      <c r="E744" s="17"/>
      <c r="F744" s="17"/>
      <c r="G744" s="36"/>
      <c r="H744" s="18"/>
      <c r="I744" s="18"/>
      <c r="J744" s="18"/>
      <c r="L744" s="18"/>
      <c r="M744" s="17"/>
      <c r="N744" s="39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7"/>
      <c r="C745" s="17"/>
      <c r="D745" s="17"/>
      <c r="E745" s="17"/>
      <c r="F745" s="17"/>
      <c r="G745" s="36"/>
      <c r="H745" s="18"/>
      <c r="I745" s="18"/>
      <c r="J745" s="18"/>
      <c r="L745" s="18"/>
      <c r="M745" s="17"/>
      <c r="N745" s="39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7"/>
      <c r="C746" s="17"/>
      <c r="D746" s="17"/>
      <c r="E746" s="17"/>
      <c r="F746" s="17"/>
      <c r="G746" s="36"/>
      <c r="H746" s="18"/>
      <c r="I746" s="18"/>
      <c r="J746" s="18"/>
      <c r="L746" s="18"/>
      <c r="M746" s="17"/>
      <c r="N746" s="39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7"/>
      <c r="C747" s="17"/>
      <c r="D747" s="17"/>
      <c r="E747" s="17"/>
      <c r="F747" s="17"/>
      <c r="G747" s="36"/>
      <c r="H747" s="18"/>
      <c r="I747" s="18"/>
      <c r="J747" s="18"/>
      <c r="L747" s="18"/>
      <c r="M747" s="17"/>
      <c r="N747" s="39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7"/>
      <c r="C748" s="17"/>
      <c r="D748" s="17"/>
      <c r="E748" s="17"/>
      <c r="F748" s="17"/>
      <c r="G748" s="36"/>
      <c r="H748" s="18"/>
      <c r="I748" s="18"/>
      <c r="J748" s="18"/>
      <c r="L748" s="18"/>
      <c r="M748" s="17"/>
      <c r="N748" s="39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7"/>
      <c r="C749" s="17"/>
      <c r="D749" s="17"/>
      <c r="E749" s="17"/>
      <c r="F749" s="17"/>
      <c r="G749" s="36"/>
      <c r="H749" s="18"/>
      <c r="I749" s="18"/>
      <c r="J749" s="18"/>
      <c r="L749" s="18"/>
      <c r="M749" s="17"/>
      <c r="N749" s="39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7"/>
      <c r="C750" s="17"/>
      <c r="D750" s="17"/>
      <c r="E750" s="17"/>
      <c r="F750" s="17"/>
      <c r="G750" s="36"/>
      <c r="H750" s="18"/>
      <c r="I750" s="18"/>
      <c r="J750" s="18"/>
      <c r="L750" s="18"/>
      <c r="M750" s="17"/>
      <c r="N750" s="39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7"/>
      <c r="C751" s="17"/>
      <c r="D751" s="17"/>
      <c r="E751" s="17"/>
      <c r="F751" s="17"/>
      <c r="G751" s="36"/>
      <c r="H751" s="18"/>
      <c r="I751" s="18"/>
      <c r="J751" s="18"/>
      <c r="L751" s="18"/>
      <c r="M751" s="17"/>
      <c r="N751" s="39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7"/>
      <c r="C752" s="17"/>
      <c r="D752" s="17"/>
      <c r="E752" s="17"/>
      <c r="F752" s="17"/>
      <c r="G752" s="36"/>
      <c r="H752" s="18"/>
      <c r="I752" s="18"/>
      <c r="J752" s="18"/>
      <c r="L752" s="18"/>
      <c r="M752" s="17"/>
      <c r="N752" s="39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7"/>
      <c r="C753" s="17"/>
      <c r="D753" s="17"/>
      <c r="E753" s="17"/>
      <c r="F753" s="17"/>
      <c r="G753" s="36"/>
      <c r="H753" s="18"/>
      <c r="I753" s="18"/>
      <c r="J753" s="18"/>
      <c r="L753" s="18"/>
      <c r="M753" s="17"/>
      <c r="N753" s="39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7"/>
      <c r="C754" s="17"/>
      <c r="D754" s="17"/>
      <c r="E754" s="17"/>
      <c r="F754" s="17"/>
      <c r="G754" s="36"/>
      <c r="H754" s="18"/>
      <c r="I754" s="18"/>
      <c r="J754" s="18"/>
      <c r="L754" s="18"/>
      <c r="M754" s="17"/>
      <c r="N754" s="39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7"/>
      <c r="C755" s="17"/>
      <c r="D755" s="17"/>
      <c r="E755" s="17"/>
      <c r="F755" s="17"/>
      <c r="G755" s="36"/>
      <c r="H755" s="18"/>
      <c r="I755" s="18"/>
      <c r="J755" s="18"/>
      <c r="L755" s="18"/>
      <c r="M755" s="17"/>
      <c r="N755" s="39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7"/>
      <c r="C756" s="17"/>
      <c r="D756" s="17"/>
      <c r="E756" s="17"/>
      <c r="F756" s="17"/>
      <c r="G756" s="36"/>
      <c r="H756" s="18"/>
      <c r="I756" s="18"/>
      <c r="J756" s="18"/>
      <c r="L756" s="18"/>
      <c r="M756" s="17"/>
      <c r="N756" s="39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7"/>
      <c r="C757" s="17"/>
      <c r="D757" s="17"/>
      <c r="E757" s="17"/>
      <c r="F757" s="17"/>
      <c r="G757" s="36"/>
      <c r="H757" s="18"/>
      <c r="I757" s="18"/>
      <c r="J757" s="18"/>
      <c r="L757" s="18"/>
      <c r="M757" s="17"/>
      <c r="N757" s="39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7"/>
      <c r="C758" s="17"/>
      <c r="D758" s="17"/>
      <c r="E758" s="17"/>
      <c r="F758" s="17"/>
      <c r="G758" s="36"/>
      <c r="H758" s="18"/>
      <c r="I758" s="18"/>
      <c r="J758" s="18"/>
      <c r="L758" s="18"/>
      <c r="M758" s="17"/>
      <c r="N758" s="39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7"/>
      <c r="C759" s="17"/>
      <c r="D759" s="17"/>
      <c r="E759" s="17"/>
      <c r="F759" s="17"/>
      <c r="G759" s="36"/>
      <c r="H759" s="18"/>
      <c r="I759" s="18"/>
      <c r="J759" s="18"/>
      <c r="L759" s="18"/>
      <c r="M759" s="17"/>
      <c r="N759" s="39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7"/>
      <c r="C760" s="17"/>
      <c r="D760" s="17"/>
      <c r="E760" s="17"/>
      <c r="F760" s="17"/>
      <c r="G760" s="36"/>
      <c r="H760" s="18"/>
      <c r="I760" s="18"/>
      <c r="J760" s="18"/>
      <c r="L760" s="18"/>
      <c r="M760" s="17"/>
      <c r="N760" s="39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7"/>
      <c r="C761" s="17"/>
      <c r="D761" s="17"/>
      <c r="E761" s="17"/>
      <c r="F761" s="17"/>
      <c r="G761" s="36"/>
      <c r="H761" s="18"/>
      <c r="I761" s="18"/>
      <c r="J761" s="18"/>
      <c r="L761" s="18"/>
      <c r="M761" s="17"/>
      <c r="N761" s="39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7"/>
      <c r="C762" s="17"/>
      <c r="D762" s="17"/>
      <c r="E762" s="17"/>
      <c r="F762" s="17"/>
      <c r="G762" s="36"/>
      <c r="H762" s="18"/>
      <c r="I762" s="18"/>
      <c r="J762" s="18"/>
      <c r="L762" s="18"/>
      <c r="M762" s="17"/>
      <c r="N762" s="39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7"/>
      <c r="C763" s="17"/>
      <c r="D763" s="17"/>
      <c r="E763" s="17"/>
      <c r="F763" s="17"/>
      <c r="G763" s="36"/>
      <c r="H763" s="18"/>
      <c r="I763" s="18"/>
      <c r="J763" s="18"/>
      <c r="L763" s="18"/>
      <c r="M763" s="17"/>
      <c r="N763" s="39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7"/>
      <c r="C764" s="17"/>
      <c r="D764" s="17"/>
      <c r="E764" s="17"/>
      <c r="F764" s="17"/>
      <c r="G764" s="36"/>
      <c r="H764" s="18"/>
      <c r="I764" s="18"/>
      <c r="J764" s="18"/>
      <c r="L764" s="18"/>
      <c r="M764" s="17"/>
      <c r="N764" s="39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7"/>
      <c r="C765" s="17"/>
      <c r="D765" s="17"/>
      <c r="E765" s="17"/>
      <c r="F765" s="17"/>
      <c r="G765" s="36"/>
      <c r="H765" s="18"/>
      <c r="I765" s="18"/>
      <c r="J765" s="18"/>
      <c r="L765" s="18"/>
      <c r="M765" s="17"/>
      <c r="N765" s="39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7"/>
      <c r="C766" s="17"/>
      <c r="D766" s="17"/>
      <c r="E766" s="17"/>
      <c r="F766" s="17"/>
      <c r="G766" s="36"/>
      <c r="H766" s="18"/>
      <c r="I766" s="18"/>
      <c r="J766" s="18"/>
      <c r="L766" s="18"/>
      <c r="M766" s="17"/>
      <c r="N766" s="39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7"/>
      <c r="C767" s="17"/>
      <c r="D767" s="17"/>
      <c r="E767" s="17"/>
      <c r="F767" s="17"/>
      <c r="G767" s="36"/>
      <c r="H767" s="18"/>
      <c r="I767" s="18"/>
      <c r="J767" s="18"/>
      <c r="L767" s="18"/>
      <c r="M767" s="17"/>
      <c r="N767" s="39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7"/>
      <c r="C768" s="17"/>
      <c r="D768" s="17"/>
      <c r="E768" s="17"/>
      <c r="F768" s="17"/>
      <c r="G768" s="36"/>
      <c r="H768" s="18"/>
      <c r="I768" s="18"/>
      <c r="J768" s="18"/>
      <c r="L768" s="18"/>
      <c r="M768" s="17"/>
      <c r="N768" s="39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7"/>
      <c r="C769" s="17"/>
      <c r="D769" s="17"/>
      <c r="E769" s="17"/>
      <c r="F769" s="17"/>
      <c r="G769" s="36"/>
      <c r="H769" s="18"/>
      <c r="I769" s="18"/>
      <c r="J769" s="18"/>
      <c r="L769" s="18"/>
      <c r="M769" s="17"/>
      <c r="N769" s="39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7"/>
      <c r="C770" s="17"/>
      <c r="D770" s="17"/>
      <c r="E770" s="17"/>
      <c r="F770" s="17"/>
      <c r="G770" s="36"/>
      <c r="H770" s="18"/>
      <c r="I770" s="18"/>
      <c r="J770" s="18"/>
      <c r="L770" s="18"/>
      <c r="M770" s="17"/>
      <c r="N770" s="39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7"/>
      <c r="C771" s="17"/>
      <c r="D771" s="17"/>
      <c r="E771" s="17"/>
      <c r="F771" s="17"/>
      <c r="G771" s="36"/>
      <c r="H771" s="18"/>
      <c r="I771" s="18"/>
      <c r="J771" s="18"/>
      <c r="L771" s="18"/>
      <c r="M771" s="17"/>
      <c r="N771" s="39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7"/>
      <c r="C772" s="17"/>
      <c r="D772" s="17"/>
      <c r="E772" s="17"/>
      <c r="F772" s="17"/>
      <c r="G772" s="36"/>
      <c r="H772" s="18"/>
      <c r="I772" s="18"/>
      <c r="J772" s="18"/>
      <c r="L772" s="18"/>
      <c r="M772" s="17"/>
      <c r="N772" s="39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7"/>
      <c r="C773" s="17"/>
      <c r="D773" s="17"/>
      <c r="E773" s="17"/>
      <c r="F773" s="17"/>
      <c r="G773" s="36"/>
      <c r="H773" s="18"/>
      <c r="I773" s="18"/>
      <c r="J773" s="18"/>
      <c r="L773" s="18"/>
      <c r="M773" s="17"/>
      <c r="N773" s="39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7"/>
      <c r="C774" s="17"/>
      <c r="D774" s="17"/>
      <c r="E774" s="17"/>
      <c r="F774" s="17"/>
      <c r="G774" s="36"/>
      <c r="H774" s="18"/>
      <c r="I774" s="18"/>
      <c r="J774" s="18"/>
      <c r="L774" s="18"/>
      <c r="M774" s="17"/>
      <c r="N774" s="39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7"/>
      <c r="C775" s="17"/>
      <c r="D775" s="17"/>
      <c r="E775" s="17"/>
      <c r="F775" s="17"/>
      <c r="G775" s="36"/>
      <c r="H775" s="18"/>
      <c r="I775" s="18"/>
      <c r="J775" s="18"/>
      <c r="L775" s="18"/>
      <c r="M775" s="17"/>
      <c r="N775" s="39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7"/>
      <c r="C776" s="17"/>
      <c r="D776" s="17"/>
      <c r="E776" s="17"/>
      <c r="F776" s="17"/>
      <c r="G776" s="36"/>
      <c r="H776" s="18"/>
      <c r="I776" s="18"/>
      <c r="J776" s="18"/>
      <c r="L776" s="18"/>
      <c r="M776" s="17"/>
      <c r="N776" s="39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7"/>
      <c r="C777" s="17"/>
      <c r="D777" s="17"/>
      <c r="E777" s="17"/>
      <c r="F777" s="17"/>
      <c r="G777" s="36"/>
      <c r="H777" s="18"/>
      <c r="I777" s="18"/>
      <c r="J777" s="18"/>
      <c r="L777" s="18"/>
      <c r="M777" s="17"/>
      <c r="N777" s="39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7"/>
      <c r="C778" s="17"/>
      <c r="D778" s="17"/>
      <c r="E778" s="17"/>
      <c r="F778" s="17"/>
      <c r="G778" s="36"/>
      <c r="H778" s="18"/>
      <c r="I778" s="18"/>
      <c r="J778" s="18"/>
      <c r="L778" s="18"/>
      <c r="M778" s="17"/>
      <c r="N778" s="39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7"/>
      <c r="C779" s="17"/>
      <c r="D779" s="17"/>
      <c r="E779" s="17"/>
      <c r="F779" s="17"/>
      <c r="G779" s="36"/>
      <c r="H779" s="18"/>
      <c r="I779" s="18"/>
      <c r="J779" s="18"/>
      <c r="L779" s="18"/>
      <c r="M779" s="17"/>
      <c r="N779" s="39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7"/>
      <c r="C780" s="17"/>
      <c r="D780" s="17"/>
      <c r="E780" s="17"/>
      <c r="F780" s="17"/>
      <c r="G780" s="36"/>
      <c r="H780" s="18"/>
      <c r="I780" s="18"/>
      <c r="J780" s="18"/>
      <c r="L780" s="18"/>
      <c r="M780" s="17"/>
      <c r="N780" s="39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7"/>
      <c r="C781" s="17"/>
      <c r="D781" s="17"/>
      <c r="E781" s="17"/>
      <c r="F781" s="17"/>
      <c r="G781" s="36"/>
      <c r="H781" s="18"/>
      <c r="I781" s="18"/>
      <c r="J781" s="18"/>
      <c r="L781" s="18"/>
      <c r="M781" s="17"/>
      <c r="N781" s="39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7"/>
      <c r="C782" s="17"/>
      <c r="D782" s="17"/>
      <c r="E782" s="17"/>
      <c r="F782" s="17"/>
      <c r="G782" s="36"/>
      <c r="H782" s="18"/>
      <c r="I782" s="18"/>
      <c r="J782" s="18"/>
      <c r="L782" s="18"/>
      <c r="M782" s="17"/>
      <c r="N782" s="39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7"/>
      <c r="C783" s="17"/>
      <c r="D783" s="17"/>
      <c r="E783" s="17"/>
      <c r="F783" s="17"/>
      <c r="G783" s="36"/>
      <c r="H783" s="18"/>
      <c r="I783" s="18"/>
      <c r="J783" s="18"/>
      <c r="L783" s="18"/>
      <c r="M783" s="17"/>
      <c r="N783" s="39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7"/>
      <c r="C784" s="17"/>
      <c r="D784" s="17"/>
      <c r="E784" s="17"/>
      <c r="F784" s="17"/>
      <c r="G784" s="36"/>
      <c r="H784" s="18"/>
      <c r="I784" s="18"/>
      <c r="J784" s="18"/>
      <c r="L784" s="18"/>
      <c r="M784" s="17"/>
      <c r="N784" s="39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7"/>
      <c r="C785" s="17"/>
      <c r="D785" s="17"/>
      <c r="E785" s="17"/>
      <c r="F785" s="17"/>
      <c r="G785" s="36"/>
      <c r="H785" s="18"/>
      <c r="I785" s="18"/>
      <c r="J785" s="18"/>
      <c r="L785" s="18"/>
      <c r="M785" s="17"/>
      <c r="N785" s="39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7"/>
      <c r="C786" s="17"/>
      <c r="D786" s="17"/>
      <c r="E786" s="17"/>
      <c r="F786" s="17"/>
      <c r="G786" s="36"/>
      <c r="H786" s="18"/>
      <c r="I786" s="18"/>
      <c r="J786" s="18"/>
      <c r="L786" s="18"/>
      <c r="M786" s="17"/>
      <c r="N786" s="39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7"/>
      <c r="C787" s="17"/>
      <c r="D787" s="17"/>
      <c r="E787" s="17"/>
      <c r="F787" s="17"/>
      <c r="G787" s="36"/>
      <c r="H787" s="18"/>
      <c r="I787" s="18"/>
      <c r="J787" s="18"/>
      <c r="L787" s="18"/>
      <c r="M787" s="17"/>
      <c r="N787" s="39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7"/>
      <c r="C788" s="17"/>
      <c r="D788" s="17"/>
      <c r="E788" s="17"/>
      <c r="F788" s="17"/>
      <c r="G788" s="36"/>
      <c r="H788" s="18"/>
      <c r="I788" s="18"/>
      <c r="J788" s="18"/>
      <c r="L788" s="18"/>
      <c r="M788" s="17"/>
      <c r="N788" s="39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7"/>
      <c r="C789" s="17"/>
      <c r="D789" s="17"/>
      <c r="E789" s="17"/>
      <c r="F789" s="17"/>
      <c r="G789" s="36"/>
      <c r="H789" s="18"/>
      <c r="I789" s="18"/>
      <c r="J789" s="18"/>
      <c r="L789" s="18"/>
      <c r="M789" s="17"/>
      <c r="N789" s="39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7"/>
      <c r="C790" s="17"/>
      <c r="D790" s="17"/>
      <c r="E790" s="17"/>
      <c r="F790" s="17"/>
      <c r="G790" s="36"/>
      <c r="H790" s="18"/>
      <c r="I790" s="18"/>
      <c r="J790" s="18"/>
      <c r="L790" s="18"/>
      <c r="M790" s="17"/>
      <c r="N790" s="39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7"/>
      <c r="C791" s="17"/>
      <c r="D791" s="17"/>
      <c r="E791" s="17"/>
      <c r="F791" s="17"/>
      <c r="G791" s="36"/>
      <c r="H791" s="18"/>
      <c r="I791" s="18"/>
      <c r="J791" s="18"/>
      <c r="L791" s="18"/>
      <c r="M791" s="17"/>
      <c r="N791" s="39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7"/>
      <c r="C792" s="17"/>
      <c r="D792" s="17"/>
      <c r="E792" s="17"/>
      <c r="F792" s="17"/>
      <c r="G792" s="36"/>
      <c r="H792" s="18"/>
      <c r="I792" s="18"/>
      <c r="J792" s="18"/>
      <c r="L792" s="18"/>
      <c r="M792" s="17"/>
      <c r="N792" s="39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7"/>
      <c r="C793" s="17"/>
      <c r="D793" s="17"/>
      <c r="E793" s="17"/>
      <c r="F793" s="17"/>
      <c r="G793" s="36"/>
      <c r="H793" s="18"/>
      <c r="I793" s="18"/>
      <c r="J793" s="18"/>
      <c r="L793" s="18"/>
      <c r="M793" s="17"/>
      <c r="N793" s="39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7"/>
      <c r="C794" s="17"/>
      <c r="D794" s="17"/>
      <c r="E794" s="17"/>
      <c r="F794" s="17"/>
      <c r="G794" s="36"/>
      <c r="H794" s="18"/>
      <c r="I794" s="18"/>
      <c r="J794" s="18"/>
      <c r="L794" s="18"/>
      <c r="M794" s="17"/>
      <c r="N794" s="39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7"/>
      <c r="C795" s="17"/>
      <c r="D795" s="17"/>
      <c r="E795" s="17"/>
      <c r="F795" s="17"/>
      <c r="G795" s="36"/>
      <c r="H795" s="18"/>
      <c r="I795" s="18"/>
      <c r="J795" s="18"/>
      <c r="L795" s="18"/>
      <c r="M795" s="17"/>
      <c r="N795" s="39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7"/>
      <c r="C796" s="17"/>
      <c r="D796" s="17"/>
      <c r="E796" s="17"/>
      <c r="F796" s="17"/>
      <c r="G796" s="36"/>
      <c r="H796" s="18"/>
      <c r="I796" s="18"/>
      <c r="J796" s="18"/>
      <c r="L796" s="18"/>
      <c r="M796" s="17"/>
      <c r="N796" s="39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7"/>
      <c r="C797" s="17"/>
      <c r="D797" s="17"/>
      <c r="E797" s="17"/>
      <c r="F797" s="17"/>
      <c r="G797" s="36"/>
      <c r="H797" s="18"/>
      <c r="I797" s="18"/>
      <c r="J797" s="18"/>
      <c r="L797" s="18"/>
      <c r="M797" s="17"/>
      <c r="N797" s="39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7"/>
      <c r="C798" s="17"/>
      <c r="D798" s="17"/>
      <c r="E798" s="17"/>
      <c r="F798" s="17"/>
      <c r="G798" s="36"/>
      <c r="H798" s="18"/>
      <c r="I798" s="18"/>
      <c r="J798" s="18"/>
      <c r="L798" s="18"/>
      <c r="M798" s="17"/>
      <c r="N798" s="39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7"/>
      <c r="C799" s="17"/>
      <c r="D799" s="17"/>
      <c r="E799" s="17"/>
      <c r="F799" s="17"/>
      <c r="G799" s="36"/>
      <c r="H799" s="18"/>
      <c r="I799" s="18"/>
      <c r="J799" s="18"/>
      <c r="L799" s="18"/>
      <c r="M799" s="17"/>
      <c r="N799" s="39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7"/>
      <c r="C800" s="17"/>
      <c r="D800" s="17"/>
      <c r="E800" s="17"/>
      <c r="F800" s="17"/>
      <c r="G800" s="36"/>
      <c r="H800" s="18"/>
      <c r="I800" s="18"/>
      <c r="J800" s="18"/>
      <c r="L800" s="18"/>
      <c r="M800" s="17"/>
      <c r="N800" s="39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7"/>
      <c r="C801" s="17"/>
      <c r="D801" s="17"/>
      <c r="E801" s="17"/>
      <c r="F801" s="17"/>
      <c r="G801" s="36"/>
      <c r="H801" s="18"/>
      <c r="I801" s="18"/>
      <c r="J801" s="18"/>
      <c r="L801" s="18"/>
      <c r="M801" s="17"/>
      <c r="N801" s="39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7"/>
      <c r="C802" s="17"/>
      <c r="D802" s="17"/>
      <c r="E802" s="17"/>
      <c r="F802" s="17"/>
      <c r="G802" s="36"/>
      <c r="H802" s="18"/>
      <c r="I802" s="18"/>
      <c r="J802" s="18"/>
      <c r="L802" s="18"/>
      <c r="M802" s="17"/>
      <c r="N802" s="39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7"/>
      <c r="C803" s="17"/>
      <c r="D803" s="17"/>
      <c r="E803" s="17"/>
      <c r="F803" s="17"/>
      <c r="G803" s="36"/>
      <c r="H803" s="18"/>
      <c r="I803" s="18"/>
      <c r="J803" s="18"/>
      <c r="L803" s="18"/>
      <c r="M803" s="17"/>
      <c r="N803" s="39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7"/>
      <c r="C804" s="17"/>
      <c r="D804" s="17"/>
      <c r="E804" s="17"/>
      <c r="F804" s="17"/>
      <c r="G804" s="36"/>
      <c r="H804" s="18"/>
      <c r="I804" s="18"/>
      <c r="J804" s="18"/>
      <c r="L804" s="18"/>
      <c r="M804" s="17"/>
      <c r="N804" s="39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7"/>
      <c r="C805" s="17"/>
      <c r="D805" s="17"/>
      <c r="E805" s="17"/>
      <c r="F805" s="17"/>
      <c r="G805" s="36"/>
      <c r="H805" s="18"/>
      <c r="I805" s="18"/>
      <c r="J805" s="18"/>
      <c r="L805" s="18"/>
      <c r="M805" s="17"/>
      <c r="N805" s="39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7"/>
      <c r="C806" s="17"/>
      <c r="D806" s="17"/>
      <c r="E806" s="17"/>
      <c r="F806" s="17"/>
      <c r="G806" s="36"/>
      <c r="H806" s="18"/>
      <c r="I806" s="18"/>
      <c r="J806" s="18"/>
      <c r="L806" s="18"/>
      <c r="M806" s="17"/>
      <c r="N806" s="39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7"/>
      <c r="C807" s="17"/>
      <c r="D807" s="17"/>
      <c r="E807" s="17"/>
      <c r="F807" s="17"/>
      <c r="G807" s="36"/>
      <c r="H807" s="18"/>
      <c r="I807" s="18"/>
      <c r="J807" s="18"/>
      <c r="L807" s="18"/>
      <c r="M807" s="17"/>
      <c r="N807" s="39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7"/>
      <c r="C808" s="17"/>
      <c r="D808" s="17"/>
      <c r="E808" s="17"/>
      <c r="F808" s="17"/>
      <c r="G808" s="36"/>
      <c r="H808" s="18"/>
      <c r="I808" s="18"/>
      <c r="J808" s="18"/>
      <c r="L808" s="18"/>
      <c r="M808" s="17"/>
      <c r="N808" s="39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7"/>
      <c r="C809" s="17"/>
      <c r="D809" s="17"/>
      <c r="E809" s="17"/>
      <c r="F809" s="17"/>
      <c r="G809" s="36"/>
      <c r="H809" s="18"/>
      <c r="I809" s="18"/>
      <c r="J809" s="18"/>
      <c r="L809" s="18"/>
      <c r="M809" s="17"/>
      <c r="N809" s="39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7"/>
      <c r="C810" s="17"/>
      <c r="D810" s="17"/>
      <c r="E810" s="17"/>
      <c r="F810" s="17"/>
      <c r="G810" s="36"/>
      <c r="H810" s="18"/>
      <c r="I810" s="18"/>
      <c r="J810" s="18"/>
      <c r="L810" s="18"/>
      <c r="M810" s="17"/>
      <c r="N810" s="39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7"/>
      <c r="C811" s="17"/>
      <c r="D811" s="17"/>
      <c r="E811" s="17"/>
      <c r="F811" s="17"/>
      <c r="G811" s="36"/>
      <c r="H811" s="18"/>
      <c r="I811" s="18"/>
      <c r="J811" s="18"/>
      <c r="L811" s="18"/>
      <c r="M811" s="17"/>
      <c r="N811" s="39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7"/>
      <c r="C812" s="17"/>
      <c r="D812" s="17"/>
      <c r="E812" s="17"/>
      <c r="F812" s="17"/>
      <c r="G812" s="36"/>
      <c r="H812" s="18"/>
      <c r="I812" s="18"/>
      <c r="J812" s="18"/>
      <c r="L812" s="18"/>
      <c r="M812" s="17"/>
      <c r="N812" s="39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7"/>
      <c r="C813" s="17"/>
      <c r="D813" s="17"/>
      <c r="E813" s="17"/>
      <c r="F813" s="17"/>
      <c r="G813" s="36"/>
      <c r="H813" s="18"/>
      <c r="I813" s="18"/>
      <c r="J813" s="18"/>
      <c r="L813" s="18"/>
      <c r="M813" s="17"/>
      <c r="N813" s="39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7"/>
      <c r="C814" s="17"/>
      <c r="D814" s="17"/>
      <c r="E814" s="17"/>
      <c r="F814" s="17"/>
      <c r="G814" s="36"/>
      <c r="H814" s="18"/>
      <c r="I814" s="18"/>
      <c r="J814" s="18"/>
      <c r="L814" s="18"/>
      <c r="M814" s="17"/>
      <c r="N814" s="39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7"/>
      <c r="C815" s="17"/>
      <c r="D815" s="17"/>
      <c r="E815" s="17"/>
      <c r="F815" s="17"/>
      <c r="G815" s="36"/>
      <c r="H815" s="18"/>
      <c r="I815" s="18"/>
      <c r="J815" s="18"/>
      <c r="L815" s="18"/>
      <c r="M815" s="17"/>
      <c r="N815" s="39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7"/>
      <c r="C816" s="17"/>
      <c r="D816" s="17"/>
      <c r="E816" s="17"/>
      <c r="F816" s="17"/>
      <c r="G816" s="36"/>
      <c r="H816" s="18"/>
      <c r="I816" s="18"/>
      <c r="J816" s="18"/>
      <c r="L816" s="18"/>
      <c r="M816" s="17"/>
      <c r="N816" s="39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7"/>
      <c r="C817" s="17"/>
      <c r="D817" s="17"/>
      <c r="E817" s="17"/>
      <c r="F817" s="17"/>
      <c r="G817" s="36"/>
      <c r="H817" s="18"/>
      <c r="I817" s="18"/>
      <c r="J817" s="18"/>
      <c r="L817" s="18"/>
      <c r="M817" s="17"/>
      <c r="N817" s="39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7"/>
      <c r="C818" s="17"/>
      <c r="D818" s="17"/>
      <c r="E818" s="17"/>
      <c r="F818" s="17"/>
      <c r="G818" s="36"/>
      <c r="H818" s="18"/>
      <c r="I818" s="18"/>
      <c r="J818" s="18"/>
      <c r="L818" s="18"/>
      <c r="M818" s="17"/>
      <c r="N818" s="39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7"/>
      <c r="C819" s="17"/>
      <c r="D819" s="17"/>
      <c r="E819" s="17"/>
      <c r="F819" s="17"/>
      <c r="G819" s="36"/>
      <c r="H819" s="18"/>
      <c r="I819" s="18"/>
      <c r="J819" s="18"/>
      <c r="L819" s="18"/>
      <c r="M819" s="17"/>
      <c r="N819" s="39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7"/>
      <c r="C820" s="17"/>
      <c r="D820" s="17"/>
      <c r="E820" s="17"/>
      <c r="F820" s="17"/>
      <c r="G820" s="36"/>
      <c r="H820" s="18"/>
      <c r="I820" s="18"/>
      <c r="J820" s="18"/>
      <c r="L820" s="18"/>
      <c r="M820" s="17"/>
      <c r="N820" s="39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7"/>
      <c r="C821" s="17"/>
      <c r="D821" s="17"/>
      <c r="E821" s="17"/>
      <c r="F821" s="17"/>
      <c r="G821" s="36"/>
      <c r="H821" s="18"/>
      <c r="I821" s="18"/>
      <c r="J821" s="18"/>
      <c r="L821" s="18"/>
      <c r="M821" s="17"/>
      <c r="N821" s="39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7"/>
      <c r="C822" s="17"/>
      <c r="D822" s="17"/>
      <c r="E822" s="17"/>
      <c r="F822" s="17"/>
      <c r="G822" s="36"/>
      <c r="H822" s="18"/>
      <c r="I822" s="18"/>
      <c r="J822" s="18"/>
      <c r="L822" s="18"/>
      <c r="M822" s="17"/>
      <c r="N822" s="39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7"/>
      <c r="C823" s="17"/>
      <c r="D823" s="17"/>
      <c r="E823" s="17"/>
      <c r="F823" s="17"/>
      <c r="G823" s="36"/>
      <c r="H823" s="18"/>
      <c r="I823" s="18"/>
      <c r="J823" s="18"/>
      <c r="L823" s="18"/>
      <c r="M823" s="17"/>
      <c r="N823" s="39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7"/>
      <c r="C824" s="17"/>
      <c r="D824" s="17"/>
      <c r="E824" s="17"/>
      <c r="F824" s="17"/>
      <c r="G824" s="36"/>
      <c r="H824" s="18"/>
      <c r="I824" s="18"/>
      <c r="J824" s="18"/>
      <c r="L824" s="18"/>
      <c r="M824" s="17"/>
      <c r="N824" s="39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7"/>
      <c r="C825" s="17"/>
      <c r="D825" s="17"/>
      <c r="E825" s="17"/>
      <c r="F825" s="17"/>
      <c r="G825" s="36"/>
      <c r="H825" s="18"/>
      <c r="I825" s="18"/>
      <c r="J825" s="18"/>
      <c r="L825" s="18"/>
      <c r="M825" s="17"/>
      <c r="N825" s="39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7"/>
      <c r="C826" s="17"/>
      <c r="D826" s="17"/>
      <c r="E826" s="17"/>
      <c r="F826" s="17"/>
      <c r="G826" s="36"/>
      <c r="H826" s="18"/>
      <c r="I826" s="18"/>
      <c r="J826" s="18"/>
      <c r="L826" s="18"/>
      <c r="M826" s="17"/>
      <c r="N826" s="39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7"/>
      <c r="C827" s="17"/>
      <c r="D827" s="17"/>
      <c r="E827" s="17"/>
      <c r="F827" s="17"/>
      <c r="G827" s="36"/>
      <c r="H827" s="18"/>
      <c r="I827" s="18"/>
      <c r="J827" s="18"/>
      <c r="L827" s="18"/>
      <c r="M827" s="17"/>
      <c r="N827" s="39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7"/>
      <c r="C828" s="17"/>
      <c r="D828" s="17"/>
      <c r="E828" s="17"/>
      <c r="F828" s="17"/>
      <c r="G828" s="36"/>
      <c r="H828" s="18"/>
      <c r="I828" s="18"/>
      <c r="J828" s="18"/>
      <c r="L828" s="18"/>
      <c r="M828" s="17"/>
      <c r="N828" s="39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7"/>
      <c r="C829" s="17"/>
      <c r="D829" s="17"/>
      <c r="E829" s="17"/>
      <c r="F829" s="17"/>
      <c r="G829" s="36"/>
      <c r="H829" s="18"/>
      <c r="I829" s="18"/>
      <c r="J829" s="18"/>
      <c r="L829" s="18"/>
      <c r="M829" s="17"/>
      <c r="N829" s="39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7"/>
      <c r="C830" s="17"/>
      <c r="D830" s="17"/>
      <c r="E830" s="17"/>
      <c r="F830" s="17"/>
      <c r="G830" s="36"/>
      <c r="H830" s="18"/>
      <c r="I830" s="18"/>
      <c r="J830" s="18"/>
      <c r="L830" s="18"/>
      <c r="M830" s="17"/>
      <c r="N830" s="39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7"/>
      <c r="C831" s="17"/>
      <c r="D831" s="17"/>
      <c r="E831" s="17"/>
      <c r="F831" s="17"/>
      <c r="G831" s="36"/>
      <c r="H831" s="18"/>
      <c r="I831" s="18"/>
      <c r="J831" s="18"/>
      <c r="L831" s="18"/>
      <c r="M831" s="17"/>
      <c r="N831" s="39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7"/>
      <c r="C832" s="17"/>
      <c r="D832" s="17"/>
      <c r="E832" s="17"/>
      <c r="F832" s="17"/>
      <c r="G832" s="36"/>
      <c r="H832" s="18"/>
      <c r="I832" s="18"/>
      <c r="J832" s="18"/>
      <c r="L832" s="18"/>
      <c r="M832" s="17"/>
      <c r="N832" s="39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7"/>
      <c r="C833" s="17"/>
      <c r="D833" s="17"/>
      <c r="E833" s="17"/>
      <c r="F833" s="17"/>
      <c r="G833" s="36"/>
      <c r="H833" s="18"/>
      <c r="I833" s="18"/>
      <c r="J833" s="18"/>
      <c r="L833" s="18"/>
      <c r="M833" s="17"/>
      <c r="N833" s="39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7"/>
      <c r="C834" s="17"/>
      <c r="D834" s="17"/>
      <c r="E834" s="17"/>
      <c r="F834" s="17"/>
      <c r="G834" s="36"/>
      <c r="H834" s="18"/>
      <c r="I834" s="18"/>
      <c r="J834" s="18"/>
      <c r="L834" s="18"/>
      <c r="M834" s="17"/>
      <c r="N834" s="39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7"/>
      <c r="C835" s="17"/>
      <c r="D835" s="17"/>
      <c r="E835" s="17"/>
      <c r="F835" s="17"/>
      <c r="G835" s="36"/>
      <c r="H835" s="18"/>
      <c r="I835" s="18"/>
      <c r="J835" s="18"/>
      <c r="L835" s="18"/>
      <c r="M835" s="17"/>
      <c r="N835" s="39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7"/>
      <c r="C836" s="17"/>
      <c r="D836" s="17"/>
      <c r="E836" s="17"/>
      <c r="F836" s="17"/>
      <c r="G836" s="36"/>
      <c r="H836" s="18"/>
      <c r="I836" s="18"/>
      <c r="J836" s="18"/>
      <c r="L836" s="18"/>
      <c r="M836" s="17"/>
      <c r="N836" s="39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7"/>
      <c r="C837" s="17"/>
      <c r="D837" s="17"/>
      <c r="E837" s="17"/>
      <c r="F837" s="17"/>
      <c r="G837" s="36"/>
      <c r="H837" s="18"/>
      <c r="I837" s="18"/>
      <c r="J837" s="18"/>
      <c r="L837" s="18"/>
      <c r="M837" s="17"/>
      <c r="N837" s="39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7"/>
      <c r="C838" s="17"/>
      <c r="D838" s="17"/>
      <c r="E838" s="17"/>
      <c r="F838" s="17"/>
      <c r="G838" s="36"/>
      <c r="H838" s="18"/>
      <c r="I838" s="18"/>
      <c r="J838" s="18"/>
      <c r="L838" s="18"/>
      <c r="M838" s="17"/>
      <c r="N838" s="39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7"/>
      <c r="C839" s="17"/>
      <c r="D839" s="17"/>
      <c r="E839" s="17"/>
      <c r="F839" s="17"/>
      <c r="G839" s="36"/>
      <c r="H839" s="18"/>
      <c r="I839" s="18"/>
      <c r="J839" s="18"/>
      <c r="L839" s="18"/>
      <c r="M839" s="17"/>
      <c r="N839" s="39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7"/>
      <c r="C840" s="17"/>
      <c r="D840" s="17"/>
      <c r="E840" s="17"/>
      <c r="F840" s="17"/>
      <c r="G840" s="36"/>
      <c r="H840" s="18"/>
      <c r="I840" s="18"/>
      <c r="J840" s="18"/>
      <c r="L840" s="18"/>
      <c r="M840" s="17"/>
      <c r="N840" s="39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7"/>
      <c r="C841" s="17"/>
      <c r="D841" s="17"/>
      <c r="E841" s="17"/>
      <c r="F841" s="17"/>
      <c r="G841" s="36"/>
      <c r="H841" s="18"/>
      <c r="I841" s="18"/>
      <c r="J841" s="18"/>
      <c r="L841" s="18"/>
      <c r="M841" s="17"/>
      <c r="N841" s="39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7"/>
      <c r="C842" s="17"/>
      <c r="D842" s="17"/>
      <c r="E842" s="17"/>
      <c r="F842" s="17"/>
      <c r="G842" s="36"/>
      <c r="H842" s="18"/>
      <c r="I842" s="18"/>
      <c r="J842" s="18"/>
      <c r="L842" s="18"/>
      <c r="M842" s="17"/>
      <c r="N842" s="39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7"/>
      <c r="C843" s="17"/>
      <c r="D843" s="17"/>
      <c r="E843" s="17"/>
      <c r="F843" s="17"/>
      <c r="G843" s="36"/>
      <c r="H843" s="18"/>
      <c r="I843" s="18"/>
      <c r="J843" s="18"/>
      <c r="L843" s="18"/>
      <c r="M843" s="17"/>
      <c r="N843" s="39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7"/>
      <c r="C844" s="17"/>
      <c r="D844" s="17"/>
      <c r="E844" s="17"/>
      <c r="F844" s="17"/>
      <c r="G844" s="36"/>
      <c r="H844" s="18"/>
      <c r="I844" s="18"/>
      <c r="J844" s="18"/>
      <c r="L844" s="18"/>
      <c r="M844" s="17"/>
      <c r="N844" s="39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7"/>
      <c r="C845" s="17"/>
      <c r="D845" s="17"/>
      <c r="E845" s="17"/>
      <c r="F845" s="17"/>
      <c r="G845" s="36"/>
      <c r="H845" s="18"/>
      <c r="I845" s="18"/>
      <c r="J845" s="18"/>
      <c r="L845" s="18"/>
      <c r="M845" s="17"/>
      <c r="N845" s="39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7"/>
      <c r="C846" s="17"/>
      <c r="D846" s="17"/>
      <c r="E846" s="17"/>
      <c r="F846" s="17"/>
      <c r="G846" s="36"/>
      <c r="H846" s="18"/>
      <c r="I846" s="18"/>
      <c r="J846" s="18"/>
      <c r="L846" s="18"/>
      <c r="M846" s="17"/>
      <c r="N846" s="39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7"/>
      <c r="C847" s="17"/>
      <c r="D847" s="17"/>
      <c r="E847" s="17"/>
      <c r="F847" s="17"/>
      <c r="G847" s="36"/>
      <c r="H847" s="18"/>
      <c r="I847" s="18"/>
      <c r="J847" s="18"/>
      <c r="L847" s="18"/>
      <c r="M847" s="17"/>
      <c r="N847" s="39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7"/>
      <c r="C848" s="17"/>
      <c r="D848" s="17"/>
      <c r="E848" s="17"/>
      <c r="F848" s="17"/>
      <c r="G848" s="36"/>
      <c r="H848" s="18"/>
      <c r="I848" s="18"/>
      <c r="J848" s="18"/>
      <c r="L848" s="18"/>
      <c r="M848" s="17"/>
      <c r="N848" s="39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7"/>
      <c r="C849" s="17"/>
      <c r="D849" s="17"/>
      <c r="E849" s="17"/>
      <c r="F849" s="17"/>
      <c r="G849" s="36"/>
      <c r="H849" s="18"/>
      <c r="I849" s="18"/>
      <c r="J849" s="18"/>
      <c r="L849" s="18"/>
      <c r="M849" s="17"/>
      <c r="N849" s="39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7"/>
      <c r="C850" s="17"/>
      <c r="D850" s="17"/>
      <c r="E850" s="17"/>
      <c r="F850" s="17"/>
      <c r="G850" s="36"/>
      <c r="H850" s="18"/>
      <c r="I850" s="18"/>
      <c r="J850" s="18"/>
      <c r="L850" s="18"/>
      <c r="M850" s="17"/>
      <c r="N850" s="39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7"/>
      <c r="C851" s="17"/>
      <c r="D851" s="17"/>
      <c r="E851" s="17"/>
      <c r="F851" s="17"/>
      <c r="G851" s="36"/>
      <c r="H851" s="18"/>
      <c r="I851" s="18"/>
      <c r="J851" s="18"/>
      <c r="L851" s="18"/>
      <c r="M851" s="17"/>
      <c r="N851" s="39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7"/>
      <c r="C852" s="17"/>
      <c r="D852" s="17"/>
      <c r="E852" s="17"/>
      <c r="F852" s="17"/>
      <c r="G852" s="36"/>
      <c r="H852" s="18"/>
      <c r="I852" s="18"/>
      <c r="J852" s="18"/>
      <c r="L852" s="18"/>
      <c r="M852" s="17"/>
      <c r="N852" s="39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7"/>
      <c r="C853" s="17"/>
      <c r="D853" s="17"/>
      <c r="E853" s="17"/>
      <c r="F853" s="17"/>
      <c r="G853" s="36"/>
      <c r="H853" s="18"/>
      <c r="I853" s="18"/>
      <c r="J853" s="18"/>
      <c r="L853" s="18"/>
      <c r="M853" s="17"/>
      <c r="N853" s="39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7"/>
      <c r="C854" s="17"/>
      <c r="D854" s="17"/>
      <c r="E854" s="17"/>
      <c r="F854" s="17"/>
      <c r="G854" s="36"/>
      <c r="H854" s="18"/>
      <c r="I854" s="18"/>
      <c r="J854" s="18"/>
      <c r="L854" s="18"/>
      <c r="M854" s="17"/>
      <c r="N854" s="39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7"/>
      <c r="C855" s="17"/>
      <c r="D855" s="17"/>
      <c r="E855" s="17"/>
      <c r="F855" s="17"/>
      <c r="G855" s="36"/>
      <c r="H855" s="18"/>
      <c r="I855" s="18"/>
      <c r="J855" s="18"/>
      <c r="L855" s="18"/>
      <c r="M855" s="17"/>
      <c r="N855" s="39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7"/>
      <c r="C856" s="17"/>
      <c r="D856" s="17"/>
      <c r="E856" s="17"/>
      <c r="F856" s="17"/>
      <c r="G856" s="36"/>
      <c r="H856" s="18"/>
      <c r="I856" s="18"/>
      <c r="J856" s="18"/>
      <c r="L856" s="18"/>
      <c r="M856" s="17"/>
      <c r="N856" s="39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7"/>
      <c r="C857" s="17"/>
      <c r="D857" s="17"/>
      <c r="E857" s="17"/>
      <c r="F857" s="17"/>
      <c r="G857" s="36"/>
      <c r="H857" s="18"/>
      <c r="I857" s="18"/>
      <c r="J857" s="18"/>
      <c r="L857" s="18"/>
      <c r="M857" s="17"/>
      <c r="N857" s="39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7"/>
      <c r="C858" s="17"/>
      <c r="D858" s="17"/>
      <c r="E858" s="17"/>
      <c r="F858" s="17"/>
      <c r="G858" s="36"/>
      <c r="H858" s="18"/>
      <c r="I858" s="18"/>
      <c r="J858" s="18"/>
      <c r="L858" s="18"/>
      <c r="M858" s="17"/>
      <c r="N858" s="39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7"/>
      <c r="C859" s="17"/>
      <c r="D859" s="17"/>
      <c r="E859" s="17"/>
      <c r="F859" s="17"/>
      <c r="G859" s="36"/>
      <c r="H859" s="18"/>
      <c r="I859" s="18"/>
      <c r="J859" s="18"/>
      <c r="L859" s="18"/>
      <c r="M859" s="17"/>
      <c r="N859" s="39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7"/>
      <c r="C860" s="17"/>
      <c r="D860" s="17"/>
      <c r="E860" s="17"/>
      <c r="F860" s="17"/>
      <c r="G860" s="36"/>
      <c r="H860" s="18"/>
      <c r="I860" s="18"/>
      <c r="J860" s="18"/>
      <c r="L860" s="18"/>
      <c r="M860" s="17"/>
      <c r="N860" s="39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7"/>
      <c r="C861" s="17"/>
      <c r="D861" s="17"/>
      <c r="E861" s="17"/>
      <c r="F861" s="17"/>
      <c r="G861" s="36"/>
      <c r="H861" s="18"/>
      <c r="I861" s="18"/>
      <c r="J861" s="18"/>
      <c r="L861" s="18"/>
      <c r="M861" s="17"/>
      <c r="N861" s="39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7"/>
      <c r="C862" s="17"/>
      <c r="D862" s="17"/>
      <c r="E862" s="17"/>
      <c r="F862" s="17"/>
      <c r="G862" s="36"/>
      <c r="H862" s="18"/>
      <c r="I862" s="18"/>
      <c r="J862" s="18"/>
      <c r="L862" s="18"/>
      <c r="M862" s="17"/>
      <c r="N862" s="39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7"/>
      <c r="C863" s="17"/>
      <c r="D863" s="17"/>
      <c r="E863" s="17"/>
      <c r="F863" s="17"/>
      <c r="G863" s="36"/>
      <c r="H863" s="18"/>
      <c r="I863" s="18"/>
      <c r="J863" s="18"/>
      <c r="L863" s="18"/>
      <c r="M863" s="17"/>
      <c r="N863" s="39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7"/>
      <c r="C864" s="17"/>
      <c r="D864" s="17"/>
      <c r="E864" s="17"/>
      <c r="F864" s="17"/>
      <c r="G864" s="36"/>
      <c r="H864" s="18"/>
      <c r="I864" s="18"/>
      <c r="J864" s="18"/>
      <c r="L864" s="18"/>
      <c r="M864" s="17"/>
      <c r="N864" s="39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7"/>
      <c r="C865" s="17"/>
      <c r="D865" s="17"/>
      <c r="E865" s="17"/>
      <c r="F865" s="17"/>
      <c r="G865" s="36"/>
      <c r="H865" s="18"/>
      <c r="I865" s="18"/>
      <c r="J865" s="18"/>
      <c r="L865" s="18"/>
      <c r="M865" s="17"/>
      <c r="N865" s="39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7"/>
      <c r="C866" s="17"/>
      <c r="D866" s="17"/>
      <c r="E866" s="17"/>
      <c r="F866" s="17"/>
      <c r="G866" s="36"/>
      <c r="H866" s="18"/>
      <c r="I866" s="18"/>
      <c r="J866" s="18"/>
      <c r="L866" s="18"/>
      <c r="M866" s="17"/>
      <c r="N866" s="39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7"/>
      <c r="C867" s="17"/>
      <c r="D867" s="17"/>
      <c r="E867" s="17"/>
      <c r="F867" s="17"/>
      <c r="G867" s="36"/>
      <c r="H867" s="18"/>
      <c r="I867" s="18"/>
      <c r="J867" s="18"/>
      <c r="L867" s="18"/>
      <c r="M867" s="17"/>
      <c r="N867" s="39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7"/>
      <c r="C868" s="17"/>
      <c r="D868" s="17"/>
      <c r="E868" s="17"/>
      <c r="F868" s="17"/>
      <c r="G868" s="36"/>
      <c r="H868" s="18"/>
      <c r="I868" s="18"/>
      <c r="J868" s="18"/>
      <c r="L868" s="18"/>
      <c r="M868" s="17"/>
      <c r="N868" s="39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7"/>
      <c r="C869" s="17"/>
      <c r="D869" s="17"/>
      <c r="E869" s="17"/>
      <c r="F869" s="17"/>
      <c r="G869" s="36"/>
      <c r="H869" s="18"/>
      <c r="I869" s="18"/>
      <c r="J869" s="18"/>
      <c r="L869" s="18"/>
      <c r="M869" s="17"/>
      <c r="N869" s="39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7"/>
      <c r="C870" s="17"/>
      <c r="D870" s="17"/>
      <c r="E870" s="17"/>
      <c r="F870" s="17"/>
      <c r="G870" s="36"/>
      <c r="H870" s="18"/>
      <c r="I870" s="18"/>
      <c r="J870" s="18"/>
      <c r="L870" s="18"/>
      <c r="M870" s="17"/>
      <c r="N870" s="39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7"/>
      <c r="C871" s="17"/>
      <c r="D871" s="17"/>
      <c r="E871" s="17"/>
      <c r="F871" s="17"/>
      <c r="G871" s="36"/>
      <c r="H871" s="18"/>
      <c r="I871" s="18"/>
      <c r="J871" s="18"/>
      <c r="L871" s="18"/>
      <c r="M871" s="17"/>
      <c r="N871" s="39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7"/>
      <c r="C872" s="17"/>
      <c r="D872" s="17"/>
      <c r="E872" s="17"/>
      <c r="F872" s="17"/>
      <c r="G872" s="36"/>
      <c r="H872" s="18"/>
      <c r="I872" s="18"/>
      <c r="J872" s="18"/>
      <c r="L872" s="18"/>
      <c r="M872" s="17"/>
      <c r="N872" s="39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7"/>
      <c r="C873" s="17"/>
      <c r="D873" s="17"/>
      <c r="E873" s="17"/>
      <c r="F873" s="17"/>
      <c r="G873" s="36"/>
      <c r="H873" s="18"/>
      <c r="I873" s="18"/>
      <c r="J873" s="18"/>
      <c r="L873" s="18"/>
      <c r="M873" s="17"/>
      <c r="N873" s="39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7"/>
      <c r="C874" s="17"/>
      <c r="D874" s="17"/>
      <c r="E874" s="17"/>
      <c r="F874" s="17"/>
      <c r="G874" s="36"/>
      <c r="H874" s="18"/>
      <c r="I874" s="18"/>
      <c r="J874" s="18"/>
      <c r="L874" s="18"/>
      <c r="M874" s="17"/>
      <c r="N874" s="39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7"/>
      <c r="C875" s="17"/>
      <c r="D875" s="17"/>
      <c r="E875" s="17"/>
      <c r="F875" s="17"/>
      <c r="G875" s="36"/>
      <c r="H875" s="18"/>
      <c r="I875" s="18"/>
      <c r="J875" s="18"/>
      <c r="L875" s="18"/>
      <c r="M875" s="17"/>
      <c r="N875" s="39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7"/>
      <c r="C876" s="17"/>
      <c r="D876" s="17"/>
      <c r="E876" s="17"/>
      <c r="F876" s="17"/>
      <c r="G876" s="36"/>
      <c r="H876" s="18"/>
      <c r="I876" s="18"/>
      <c r="J876" s="18"/>
      <c r="L876" s="18"/>
      <c r="M876" s="17"/>
      <c r="N876" s="39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7"/>
      <c r="C877" s="17"/>
      <c r="D877" s="17"/>
      <c r="E877" s="17"/>
      <c r="F877" s="17"/>
      <c r="G877" s="36"/>
      <c r="H877" s="18"/>
      <c r="I877" s="18"/>
      <c r="J877" s="18"/>
      <c r="L877" s="18"/>
      <c r="M877" s="17"/>
      <c r="N877" s="39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7"/>
      <c r="C878" s="17"/>
      <c r="D878" s="17"/>
      <c r="E878" s="17"/>
      <c r="F878" s="17"/>
      <c r="G878" s="36"/>
      <c r="H878" s="18"/>
      <c r="I878" s="18"/>
      <c r="J878" s="18"/>
      <c r="L878" s="18"/>
      <c r="M878" s="17"/>
      <c r="N878" s="39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7"/>
      <c r="C879" s="17"/>
      <c r="D879" s="17"/>
      <c r="E879" s="17"/>
      <c r="F879" s="17"/>
      <c r="G879" s="36"/>
      <c r="H879" s="18"/>
      <c r="I879" s="18"/>
      <c r="J879" s="18"/>
      <c r="L879" s="18"/>
      <c r="M879" s="17"/>
      <c r="N879" s="39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7"/>
      <c r="C880" s="17"/>
      <c r="D880" s="17"/>
      <c r="E880" s="17"/>
      <c r="F880" s="17"/>
      <c r="G880" s="36"/>
      <c r="H880" s="18"/>
      <c r="I880" s="18"/>
      <c r="J880" s="18"/>
      <c r="L880" s="18"/>
      <c r="M880" s="17"/>
      <c r="N880" s="39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7"/>
      <c r="C881" s="17"/>
      <c r="D881" s="17"/>
      <c r="E881" s="17"/>
      <c r="F881" s="17"/>
      <c r="G881" s="36"/>
      <c r="H881" s="18"/>
      <c r="I881" s="18"/>
      <c r="J881" s="18"/>
      <c r="L881" s="18"/>
      <c r="M881" s="17"/>
      <c r="N881" s="39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7"/>
      <c r="C882" s="17"/>
      <c r="D882" s="17"/>
      <c r="E882" s="17"/>
      <c r="F882" s="17"/>
      <c r="G882" s="36"/>
      <c r="H882" s="18"/>
      <c r="I882" s="18"/>
      <c r="J882" s="18"/>
      <c r="L882" s="18"/>
      <c r="M882" s="17"/>
      <c r="N882" s="39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7"/>
      <c r="C883" s="17"/>
      <c r="D883" s="17"/>
      <c r="E883" s="17"/>
      <c r="F883" s="17"/>
      <c r="G883" s="36"/>
      <c r="H883" s="18"/>
      <c r="I883" s="18"/>
      <c r="J883" s="18"/>
      <c r="L883" s="18"/>
      <c r="M883" s="17"/>
      <c r="N883" s="39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7"/>
      <c r="C884" s="17"/>
      <c r="D884" s="17"/>
      <c r="E884" s="17"/>
      <c r="F884" s="17"/>
      <c r="G884" s="36"/>
      <c r="H884" s="18"/>
      <c r="I884" s="18"/>
      <c r="J884" s="18"/>
      <c r="L884" s="18"/>
      <c r="M884" s="17"/>
      <c r="N884" s="39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7"/>
      <c r="C885" s="17"/>
      <c r="D885" s="17"/>
      <c r="E885" s="17"/>
      <c r="F885" s="17"/>
      <c r="G885" s="36"/>
      <c r="H885" s="18"/>
      <c r="I885" s="18"/>
      <c r="J885" s="18"/>
      <c r="L885" s="18"/>
      <c r="M885" s="17"/>
      <c r="N885" s="39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7"/>
      <c r="C886" s="17"/>
      <c r="D886" s="17"/>
      <c r="E886" s="17"/>
      <c r="F886" s="17"/>
      <c r="G886" s="36"/>
      <c r="H886" s="18"/>
      <c r="I886" s="18"/>
      <c r="J886" s="18"/>
      <c r="L886" s="18"/>
      <c r="M886" s="17"/>
      <c r="N886" s="39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7"/>
      <c r="C887" s="17"/>
      <c r="D887" s="17"/>
      <c r="E887" s="17"/>
      <c r="F887" s="17"/>
      <c r="G887" s="36"/>
      <c r="H887" s="18"/>
      <c r="I887" s="18"/>
      <c r="J887" s="18"/>
      <c r="L887" s="18"/>
      <c r="M887" s="17"/>
      <c r="N887" s="39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7"/>
      <c r="C888" s="17"/>
      <c r="D888" s="17"/>
      <c r="E888" s="17"/>
      <c r="F888" s="17"/>
      <c r="G888" s="36"/>
      <c r="H888" s="18"/>
      <c r="I888" s="18"/>
      <c r="J888" s="18"/>
      <c r="L888" s="18"/>
      <c r="M888" s="17"/>
      <c r="N888" s="39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7"/>
      <c r="C889" s="17"/>
      <c r="D889" s="17"/>
      <c r="E889" s="17"/>
      <c r="F889" s="17"/>
      <c r="G889" s="36"/>
      <c r="H889" s="18"/>
      <c r="I889" s="18"/>
      <c r="J889" s="18"/>
      <c r="L889" s="18"/>
      <c r="M889" s="17"/>
      <c r="N889" s="39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7"/>
      <c r="C890" s="17"/>
      <c r="D890" s="17"/>
      <c r="E890" s="17"/>
      <c r="F890" s="17"/>
      <c r="G890" s="36"/>
      <c r="H890" s="18"/>
      <c r="I890" s="18"/>
      <c r="J890" s="18"/>
      <c r="L890" s="18"/>
      <c r="M890" s="17"/>
      <c r="N890" s="39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7"/>
      <c r="C891" s="17"/>
      <c r="D891" s="17"/>
      <c r="E891" s="17"/>
      <c r="F891" s="17"/>
      <c r="G891" s="36"/>
      <c r="H891" s="18"/>
      <c r="I891" s="18"/>
      <c r="J891" s="18"/>
      <c r="L891" s="18"/>
      <c r="M891" s="17"/>
      <c r="N891" s="39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7"/>
      <c r="C892" s="17"/>
      <c r="D892" s="17"/>
      <c r="E892" s="17"/>
      <c r="F892" s="17"/>
      <c r="G892" s="36"/>
      <c r="H892" s="18"/>
      <c r="I892" s="18"/>
      <c r="J892" s="18"/>
      <c r="L892" s="18"/>
      <c r="M892" s="17"/>
      <c r="N892" s="39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7"/>
      <c r="C893" s="17"/>
      <c r="D893" s="17"/>
      <c r="E893" s="17"/>
      <c r="F893" s="17"/>
      <c r="G893" s="36"/>
      <c r="H893" s="18"/>
      <c r="I893" s="18"/>
      <c r="J893" s="18"/>
      <c r="L893" s="18"/>
      <c r="M893" s="17"/>
      <c r="N893" s="39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7"/>
      <c r="C894" s="17"/>
      <c r="D894" s="17"/>
      <c r="E894" s="17"/>
      <c r="F894" s="17"/>
      <c r="G894" s="36"/>
      <c r="H894" s="18"/>
      <c r="I894" s="18"/>
      <c r="J894" s="18"/>
      <c r="L894" s="18"/>
      <c r="M894" s="17"/>
      <c r="N894" s="39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7"/>
      <c r="C895" s="17"/>
      <c r="D895" s="17"/>
      <c r="E895" s="17"/>
      <c r="F895" s="17"/>
      <c r="G895" s="36"/>
      <c r="H895" s="18"/>
      <c r="I895" s="18"/>
      <c r="J895" s="18"/>
      <c r="L895" s="18"/>
      <c r="M895" s="17"/>
      <c r="N895" s="39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7"/>
      <c r="C896" s="17"/>
      <c r="D896" s="17"/>
      <c r="E896" s="17"/>
      <c r="F896" s="17"/>
      <c r="G896" s="36"/>
      <c r="H896" s="18"/>
      <c r="I896" s="18"/>
      <c r="J896" s="18"/>
      <c r="L896" s="18"/>
      <c r="M896" s="17"/>
      <c r="N896" s="39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7"/>
      <c r="C897" s="17"/>
      <c r="D897" s="17"/>
      <c r="E897" s="17"/>
      <c r="F897" s="17"/>
      <c r="G897" s="36"/>
      <c r="H897" s="18"/>
      <c r="I897" s="18"/>
      <c r="J897" s="18"/>
      <c r="L897" s="18"/>
      <c r="M897" s="17"/>
      <c r="N897" s="39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7"/>
      <c r="C898" s="17"/>
      <c r="D898" s="17"/>
      <c r="E898" s="17"/>
      <c r="F898" s="17"/>
      <c r="G898" s="36"/>
      <c r="H898" s="18"/>
      <c r="I898" s="18"/>
      <c r="J898" s="18"/>
      <c r="L898" s="18"/>
      <c r="M898" s="17"/>
      <c r="N898" s="39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7"/>
      <c r="C899" s="17"/>
      <c r="D899" s="17"/>
      <c r="E899" s="17"/>
      <c r="F899" s="17"/>
      <c r="G899" s="36"/>
      <c r="H899" s="18"/>
      <c r="I899" s="18"/>
      <c r="J899" s="18"/>
      <c r="L899" s="18"/>
      <c r="M899" s="17"/>
      <c r="N899" s="39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7"/>
      <c r="C900" s="17"/>
      <c r="D900" s="17"/>
      <c r="E900" s="17"/>
      <c r="F900" s="17"/>
      <c r="G900" s="36"/>
      <c r="H900" s="18"/>
      <c r="I900" s="18"/>
      <c r="J900" s="18"/>
      <c r="L900" s="18"/>
      <c r="M900" s="17"/>
      <c r="N900" s="39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7"/>
      <c r="C901" s="17"/>
      <c r="D901" s="17"/>
      <c r="E901" s="17"/>
      <c r="F901" s="17"/>
      <c r="G901" s="36"/>
      <c r="H901" s="18"/>
      <c r="I901" s="18"/>
      <c r="J901" s="18"/>
      <c r="L901" s="18"/>
      <c r="M901" s="17"/>
      <c r="N901" s="39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7"/>
      <c r="C902" s="17"/>
      <c r="D902" s="17"/>
      <c r="E902" s="17"/>
      <c r="F902" s="17"/>
      <c r="G902" s="36"/>
      <c r="H902" s="18"/>
      <c r="I902" s="18"/>
      <c r="J902" s="18"/>
      <c r="L902" s="18"/>
      <c r="M902" s="17"/>
      <c r="N902" s="39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7"/>
      <c r="C903" s="17"/>
      <c r="D903" s="17"/>
      <c r="E903" s="17"/>
      <c r="F903" s="17"/>
      <c r="G903" s="36"/>
      <c r="H903" s="18"/>
      <c r="I903" s="18"/>
      <c r="J903" s="18"/>
      <c r="L903" s="18"/>
      <c r="M903" s="17"/>
      <c r="N903" s="39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7"/>
      <c r="C904" s="17"/>
      <c r="D904" s="17"/>
      <c r="E904" s="17"/>
      <c r="F904" s="17"/>
      <c r="G904" s="36"/>
      <c r="H904" s="18"/>
      <c r="I904" s="18"/>
      <c r="J904" s="18"/>
      <c r="L904" s="18"/>
      <c r="M904" s="17"/>
      <c r="N904" s="39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7"/>
      <c r="C905" s="17"/>
      <c r="D905" s="17"/>
      <c r="E905" s="17"/>
      <c r="F905" s="17"/>
      <c r="G905" s="36"/>
      <c r="H905" s="18"/>
      <c r="I905" s="18"/>
      <c r="J905" s="18"/>
      <c r="L905" s="18"/>
      <c r="M905" s="17"/>
      <c r="N905" s="39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7"/>
      <c r="C906" s="17"/>
      <c r="D906" s="17"/>
      <c r="E906" s="17"/>
      <c r="F906" s="17"/>
      <c r="G906" s="36"/>
      <c r="H906" s="18"/>
      <c r="I906" s="18"/>
      <c r="J906" s="18"/>
      <c r="L906" s="18"/>
      <c r="M906" s="17"/>
      <c r="N906" s="39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7"/>
      <c r="C907" s="17"/>
      <c r="D907" s="17"/>
      <c r="E907" s="17"/>
      <c r="F907" s="17"/>
      <c r="G907" s="36"/>
      <c r="H907" s="18"/>
      <c r="I907" s="18"/>
      <c r="J907" s="18"/>
      <c r="L907" s="18"/>
      <c r="M907" s="17"/>
      <c r="N907" s="39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7"/>
      <c r="C908" s="17"/>
      <c r="D908" s="17"/>
      <c r="E908" s="17"/>
      <c r="F908" s="17"/>
      <c r="G908" s="36"/>
      <c r="H908" s="18"/>
      <c r="I908" s="18"/>
      <c r="J908" s="18"/>
      <c r="L908" s="18"/>
      <c r="M908" s="17"/>
      <c r="N908" s="39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7"/>
      <c r="C909" s="17"/>
      <c r="D909" s="17"/>
      <c r="E909" s="17"/>
      <c r="F909" s="17"/>
      <c r="G909" s="36"/>
      <c r="H909" s="18"/>
      <c r="I909" s="18"/>
      <c r="J909" s="18"/>
      <c r="L909" s="18"/>
      <c r="M909" s="17"/>
      <c r="N909" s="39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7"/>
      <c r="C910" s="17"/>
      <c r="D910" s="17"/>
      <c r="E910" s="17"/>
      <c r="F910" s="17"/>
      <c r="G910" s="36"/>
      <c r="H910" s="18"/>
      <c r="I910" s="18"/>
      <c r="J910" s="18"/>
      <c r="L910" s="18"/>
      <c r="M910" s="17"/>
      <c r="N910" s="39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7"/>
      <c r="C911" s="17"/>
      <c r="D911" s="17"/>
      <c r="E911" s="17"/>
      <c r="F911" s="17"/>
      <c r="G911" s="36"/>
      <c r="H911" s="18"/>
      <c r="I911" s="18"/>
      <c r="J911" s="18"/>
      <c r="L911" s="18"/>
      <c r="M911" s="17"/>
      <c r="N911" s="39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7"/>
      <c r="C912" s="17"/>
      <c r="D912" s="17"/>
      <c r="E912" s="17"/>
      <c r="F912" s="17"/>
      <c r="G912" s="36"/>
      <c r="H912" s="18"/>
      <c r="I912" s="18"/>
      <c r="J912" s="18"/>
      <c r="L912" s="18"/>
      <c r="M912" s="17"/>
      <c r="N912" s="39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7"/>
      <c r="C913" s="17"/>
      <c r="D913" s="17"/>
      <c r="E913" s="17"/>
      <c r="F913" s="17"/>
      <c r="G913" s="36"/>
      <c r="H913" s="18"/>
      <c r="I913" s="18"/>
      <c r="J913" s="18"/>
      <c r="L913" s="18"/>
      <c r="M913" s="17"/>
      <c r="N913" s="39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7"/>
      <c r="C914" s="17"/>
      <c r="D914" s="17"/>
      <c r="E914" s="17"/>
      <c r="F914" s="17"/>
      <c r="G914" s="36"/>
      <c r="H914" s="18"/>
      <c r="I914" s="18"/>
      <c r="J914" s="18"/>
      <c r="L914" s="18"/>
      <c r="M914" s="17"/>
      <c r="N914" s="39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7"/>
      <c r="C915" s="17"/>
      <c r="D915" s="17"/>
      <c r="E915" s="17"/>
      <c r="F915" s="17"/>
      <c r="G915" s="36"/>
      <c r="H915" s="18"/>
      <c r="I915" s="18"/>
      <c r="J915" s="18"/>
      <c r="L915" s="18"/>
      <c r="M915" s="17"/>
      <c r="N915" s="39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7"/>
      <c r="C916" s="17"/>
      <c r="D916" s="17"/>
      <c r="E916" s="17"/>
      <c r="F916" s="17"/>
      <c r="G916" s="36"/>
      <c r="H916" s="18"/>
      <c r="I916" s="18"/>
      <c r="J916" s="18"/>
      <c r="L916" s="18"/>
      <c r="M916" s="17"/>
      <c r="N916" s="39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7"/>
      <c r="C917" s="17"/>
      <c r="D917" s="17"/>
      <c r="E917" s="17"/>
      <c r="F917" s="17"/>
      <c r="G917" s="36"/>
      <c r="H917" s="18"/>
      <c r="I917" s="18"/>
      <c r="J917" s="18"/>
      <c r="L917" s="18"/>
      <c r="M917" s="17"/>
      <c r="N917" s="39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7"/>
      <c r="C918" s="17"/>
      <c r="D918" s="17"/>
      <c r="E918" s="17"/>
      <c r="F918" s="17"/>
      <c r="G918" s="36"/>
      <c r="H918" s="18"/>
      <c r="I918" s="18"/>
      <c r="J918" s="18"/>
      <c r="L918" s="18"/>
      <c r="M918" s="17"/>
      <c r="N918" s="39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7"/>
      <c r="C919" s="17"/>
      <c r="D919" s="17"/>
      <c r="E919" s="17"/>
      <c r="F919" s="17"/>
      <c r="G919" s="36"/>
      <c r="H919" s="18"/>
      <c r="I919" s="18"/>
      <c r="J919" s="18"/>
      <c r="L919" s="18"/>
      <c r="M919" s="17"/>
      <c r="N919" s="39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7"/>
      <c r="C920" s="17"/>
      <c r="D920" s="17"/>
      <c r="E920" s="17"/>
      <c r="F920" s="17"/>
      <c r="G920" s="36"/>
      <c r="H920" s="18"/>
      <c r="I920" s="18"/>
      <c r="J920" s="18"/>
      <c r="L920" s="18"/>
      <c r="M920" s="17"/>
      <c r="N920" s="39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7"/>
      <c r="C921" s="17"/>
      <c r="D921" s="17"/>
      <c r="E921" s="17"/>
      <c r="F921" s="17"/>
      <c r="G921" s="36"/>
      <c r="H921" s="18"/>
      <c r="I921" s="18"/>
      <c r="J921" s="18"/>
      <c r="L921" s="18"/>
      <c r="M921" s="17"/>
      <c r="N921" s="39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7"/>
      <c r="C922" s="17"/>
      <c r="D922" s="17"/>
      <c r="E922" s="17"/>
      <c r="F922" s="17"/>
      <c r="G922" s="36"/>
      <c r="H922" s="18"/>
      <c r="I922" s="18"/>
      <c r="J922" s="18"/>
      <c r="L922" s="18"/>
      <c r="M922" s="17"/>
      <c r="N922" s="39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17"/>
      <c r="C923" s="17"/>
      <c r="D923" s="17"/>
      <c r="E923" s="17"/>
      <c r="F923" s="17"/>
      <c r="G923" s="36"/>
      <c r="H923" s="18"/>
      <c r="I923" s="18"/>
      <c r="J923" s="18"/>
      <c r="L923" s="18"/>
      <c r="M923" s="17"/>
      <c r="N923" s="39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17"/>
      <c r="C924" s="17"/>
      <c r="D924" s="17"/>
      <c r="E924" s="17"/>
      <c r="F924" s="17"/>
      <c r="G924" s="36"/>
      <c r="H924" s="18"/>
      <c r="I924" s="18"/>
      <c r="J924" s="18"/>
      <c r="L924" s="18"/>
      <c r="M924" s="17"/>
      <c r="N924" s="39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17"/>
      <c r="C925" s="17"/>
      <c r="D925" s="17"/>
      <c r="E925" s="17"/>
      <c r="F925" s="17"/>
      <c r="G925" s="36"/>
      <c r="H925" s="18"/>
      <c r="I925" s="18"/>
      <c r="J925" s="18"/>
      <c r="L925" s="18"/>
      <c r="M925" s="17"/>
      <c r="N925" s="39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17"/>
      <c r="C926" s="17"/>
      <c r="D926" s="17"/>
      <c r="E926" s="17"/>
      <c r="F926" s="17"/>
      <c r="G926" s="36"/>
      <c r="H926" s="18"/>
      <c r="I926" s="18"/>
      <c r="J926" s="18"/>
      <c r="L926" s="18"/>
      <c r="M926" s="17"/>
      <c r="N926" s="39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17"/>
      <c r="C927" s="17"/>
      <c r="D927" s="17"/>
      <c r="E927" s="17"/>
      <c r="F927" s="17"/>
      <c r="G927" s="36"/>
      <c r="H927" s="18"/>
      <c r="I927" s="18"/>
      <c r="J927" s="18"/>
      <c r="L927" s="18"/>
      <c r="M927" s="17"/>
      <c r="N927" s="39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17"/>
      <c r="C928" s="17"/>
      <c r="D928" s="17"/>
      <c r="E928" s="17"/>
      <c r="F928" s="17"/>
      <c r="G928" s="36"/>
      <c r="H928" s="18"/>
      <c r="I928" s="18"/>
      <c r="J928" s="18"/>
      <c r="L928" s="18"/>
      <c r="M928" s="17"/>
      <c r="N928" s="39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17"/>
      <c r="C929" s="17"/>
      <c r="D929" s="17"/>
      <c r="E929" s="17"/>
      <c r="F929" s="17"/>
      <c r="G929" s="36"/>
      <c r="H929" s="18"/>
      <c r="I929" s="18"/>
      <c r="J929" s="18"/>
      <c r="L929" s="18"/>
      <c r="M929" s="17"/>
      <c r="N929" s="39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17"/>
      <c r="C930" s="17"/>
      <c r="D930" s="17"/>
      <c r="E930" s="17"/>
      <c r="F930" s="17"/>
      <c r="G930" s="36"/>
      <c r="H930" s="18"/>
      <c r="I930" s="18"/>
      <c r="J930" s="18"/>
      <c r="L930" s="18"/>
      <c r="M930" s="17"/>
      <c r="N930" s="39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17"/>
      <c r="C931" s="17"/>
      <c r="D931" s="17"/>
      <c r="E931" s="17"/>
      <c r="F931" s="17"/>
      <c r="G931" s="36"/>
      <c r="H931" s="18"/>
      <c r="I931" s="18"/>
      <c r="J931" s="18"/>
      <c r="L931" s="18"/>
      <c r="M931" s="17"/>
      <c r="N931" s="39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17"/>
      <c r="C932" s="17"/>
      <c r="D932" s="17"/>
      <c r="E932" s="17"/>
      <c r="F932" s="17"/>
      <c r="G932" s="36"/>
      <c r="H932" s="18"/>
      <c r="I932" s="18"/>
      <c r="J932" s="18"/>
      <c r="L932" s="18"/>
      <c r="M932" s="17"/>
      <c r="N932" s="39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17"/>
      <c r="C933" s="17"/>
      <c r="D933" s="17"/>
      <c r="E933" s="17"/>
      <c r="F933" s="17"/>
      <c r="G933" s="36"/>
      <c r="H933" s="18"/>
      <c r="I933" s="18"/>
      <c r="J933" s="18"/>
      <c r="L933" s="18"/>
      <c r="M933" s="17"/>
      <c r="N933" s="39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17"/>
      <c r="C934" s="17"/>
      <c r="D934" s="17"/>
      <c r="E934" s="17"/>
      <c r="F934" s="17"/>
      <c r="G934" s="36"/>
      <c r="H934" s="18"/>
      <c r="I934" s="18"/>
      <c r="J934" s="18"/>
      <c r="L934" s="18"/>
      <c r="M934" s="17"/>
      <c r="N934" s="39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17"/>
      <c r="C935" s="17"/>
      <c r="D935" s="17"/>
      <c r="E935" s="17"/>
      <c r="F935" s="17"/>
      <c r="G935" s="36"/>
      <c r="H935" s="18"/>
      <c r="I935" s="18"/>
      <c r="J935" s="18"/>
      <c r="L935" s="18"/>
      <c r="M935" s="17"/>
      <c r="N935" s="39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17"/>
      <c r="C936" s="17"/>
      <c r="D936" s="17"/>
      <c r="E936" s="17"/>
      <c r="F936" s="17"/>
      <c r="G936" s="36"/>
      <c r="H936" s="18"/>
      <c r="I936" s="18"/>
      <c r="J936" s="18"/>
      <c r="L936" s="18"/>
      <c r="M936" s="17"/>
      <c r="N936" s="39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17"/>
      <c r="C937" s="17"/>
      <c r="D937" s="17"/>
      <c r="E937" s="17"/>
      <c r="F937" s="17"/>
      <c r="G937" s="36"/>
      <c r="H937" s="18"/>
      <c r="I937" s="18"/>
      <c r="J937" s="18"/>
      <c r="L937" s="18"/>
      <c r="M937" s="17"/>
      <c r="N937" s="39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17"/>
      <c r="C938" s="17"/>
      <c r="D938" s="17"/>
      <c r="E938" s="17"/>
      <c r="F938" s="17"/>
      <c r="G938" s="36"/>
      <c r="H938" s="18"/>
      <c r="I938" s="18"/>
      <c r="J938" s="18"/>
      <c r="L938" s="18"/>
      <c r="M938" s="17"/>
      <c r="N938" s="39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17"/>
      <c r="C939" s="17"/>
      <c r="D939" s="17"/>
      <c r="E939" s="17"/>
      <c r="F939" s="17"/>
      <c r="G939" s="36"/>
      <c r="H939" s="18"/>
      <c r="I939" s="18"/>
      <c r="J939" s="18"/>
      <c r="L939" s="18"/>
      <c r="M939" s="17"/>
      <c r="N939" s="39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17"/>
      <c r="C940" s="17"/>
      <c r="D940" s="17"/>
      <c r="E940" s="17"/>
      <c r="F940" s="17"/>
      <c r="G940" s="36"/>
      <c r="H940" s="18"/>
      <c r="I940" s="18"/>
      <c r="J940" s="18"/>
      <c r="L940" s="18"/>
      <c r="M940" s="17"/>
      <c r="N940" s="39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17"/>
      <c r="C941" s="17"/>
      <c r="D941" s="17"/>
      <c r="E941" s="17"/>
      <c r="F941" s="17"/>
      <c r="G941" s="36"/>
      <c r="H941" s="18"/>
      <c r="I941" s="18"/>
      <c r="J941" s="18"/>
      <c r="L941" s="18"/>
      <c r="M941" s="17"/>
      <c r="N941" s="39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17"/>
      <c r="C942" s="17"/>
      <c r="D942" s="17"/>
      <c r="E942" s="17"/>
      <c r="F942" s="17"/>
      <c r="G942" s="36"/>
      <c r="H942" s="18"/>
      <c r="I942" s="18"/>
      <c r="J942" s="18"/>
      <c r="L942" s="18"/>
      <c r="M942" s="17"/>
      <c r="N942" s="39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17"/>
      <c r="C943" s="17"/>
      <c r="D943" s="17"/>
      <c r="E943" s="17"/>
      <c r="F943" s="17"/>
      <c r="G943" s="36"/>
      <c r="H943" s="18"/>
      <c r="I943" s="18"/>
      <c r="J943" s="18"/>
      <c r="L943" s="18"/>
      <c r="M943" s="17"/>
      <c r="N943" s="39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17"/>
      <c r="C944" s="17"/>
      <c r="D944" s="17"/>
      <c r="E944" s="17"/>
      <c r="F944" s="17"/>
      <c r="G944" s="36"/>
      <c r="H944" s="18"/>
      <c r="I944" s="18"/>
      <c r="J944" s="18"/>
      <c r="L944" s="18"/>
      <c r="M944" s="17"/>
      <c r="N944" s="39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17"/>
      <c r="C945" s="17"/>
      <c r="D945" s="17"/>
      <c r="E945" s="17"/>
      <c r="F945" s="17"/>
      <c r="G945" s="36"/>
      <c r="H945" s="18"/>
      <c r="I945" s="18"/>
      <c r="J945" s="18"/>
      <c r="L945" s="18"/>
      <c r="M945" s="17"/>
      <c r="N945" s="39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17"/>
      <c r="C946" s="17"/>
      <c r="D946" s="17"/>
      <c r="E946" s="17"/>
      <c r="F946" s="17"/>
      <c r="G946" s="36"/>
      <c r="H946" s="18"/>
      <c r="I946" s="18"/>
      <c r="J946" s="18"/>
      <c r="L946" s="18"/>
      <c r="M946" s="17"/>
      <c r="N946" s="39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17"/>
      <c r="C947" s="17"/>
      <c r="D947" s="17"/>
      <c r="E947" s="17"/>
      <c r="F947" s="17"/>
      <c r="G947" s="36"/>
      <c r="H947" s="18"/>
      <c r="I947" s="18"/>
      <c r="J947" s="18"/>
      <c r="L947" s="18"/>
      <c r="M947" s="17"/>
      <c r="N947" s="39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17"/>
      <c r="C948" s="17"/>
      <c r="D948" s="17"/>
      <c r="E948" s="17"/>
      <c r="F948" s="17"/>
      <c r="G948" s="36"/>
      <c r="H948" s="18"/>
      <c r="I948" s="18"/>
      <c r="J948" s="18"/>
      <c r="L948" s="18"/>
      <c r="M948" s="17"/>
      <c r="N948" s="39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17"/>
      <c r="C949" s="17"/>
      <c r="D949" s="17"/>
      <c r="E949" s="17"/>
      <c r="F949" s="17"/>
      <c r="G949" s="36"/>
      <c r="H949" s="18"/>
      <c r="I949" s="18"/>
      <c r="J949" s="18"/>
      <c r="L949" s="18"/>
      <c r="M949" s="17"/>
      <c r="N949" s="39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17"/>
      <c r="C950" s="17"/>
      <c r="D950" s="17"/>
      <c r="E950" s="17"/>
      <c r="F950" s="17"/>
      <c r="G950" s="36"/>
      <c r="H950" s="18"/>
      <c r="I950" s="18"/>
      <c r="J950" s="18"/>
      <c r="L950" s="18"/>
      <c r="M950" s="17"/>
      <c r="N950" s="39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17"/>
      <c r="C951" s="17"/>
      <c r="D951" s="17"/>
      <c r="E951" s="17"/>
      <c r="F951" s="17"/>
      <c r="G951" s="36"/>
      <c r="H951" s="18"/>
      <c r="I951" s="18"/>
      <c r="J951" s="18"/>
      <c r="L951" s="18"/>
      <c r="M951" s="17"/>
      <c r="N951" s="39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8"/>
      <c r="B952" s="17"/>
      <c r="C952" s="17"/>
      <c r="D952" s="17"/>
      <c r="E952" s="17"/>
      <c r="F952" s="17"/>
      <c r="G952" s="36"/>
      <c r="H952" s="18"/>
      <c r="I952" s="18"/>
      <c r="J952" s="18"/>
      <c r="L952" s="18"/>
      <c r="M952" s="17"/>
      <c r="N952" s="39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18"/>
      <c r="B953" s="17"/>
      <c r="C953" s="17"/>
      <c r="D953" s="17"/>
      <c r="E953" s="17"/>
      <c r="F953" s="17"/>
      <c r="G953" s="36"/>
      <c r="H953" s="18"/>
      <c r="I953" s="18"/>
      <c r="J953" s="18"/>
      <c r="L953" s="18"/>
      <c r="M953" s="17"/>
      <c r="N953" s="39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18"/>
      <c r="B954" s="17"/>
      <c r="C954" s="17"/>
      <c r="D954" s="17"/>
      <c r="E954" s="17"/>
      <c r="F954" s="17"/>
      <c r="G954" s="36"/>
      <c r="H954" s="18"/>
      <c r="I954" s="18"/>
      <c r="J954" s="18"/>
      <c r="L954" s="18"/>
      <c r="M954" s="17"/>
      <c r="N954" s="39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18"/>
      <c r="B955" s="17"/>
      <c r="C955" s="17"/>
      <c r="D955" s="17"/>
      <c r="E955" s="17"/>
      <c r="F955" s="17"/>
      <c r="G955" s="36"/>
      <c r="H955" s="18"/>
      <c r="I955" s="18"/>
      <c r="J955" s="18"/>
      <c r="L955" s="18"/>
      <c r="M955" s="17"/>
      <c r="N955" s="39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18"/>
      <c r="B956" s="17"/>
      <c r="C956" s="17"/>
      <c r="D956" s="17"/>
      <c r="E956" s="17"/>
      <c r="F956" s="17"/>
      <c r="G956" s="36"/>
      <c r="H956" s="18"/>
      <c r="I956" s="18"/>
      <c r="J956" s="18"/>
      <c r="L956" s="18"/>
      <c r="M956" s="17"/>
      <c r="N956" s="39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customHeight="1">
      <c r="A957" s="18"/>
      <c r="B957" s="17"/>
      <c r="C957" s="17"/>
      <c r="D957" s="17"/>
      <c r="E957" s="17"/>
      <c r="F957" s="17"/>
      <c r="G957" s="36"/>
      <c r="H957" s="18"/>
      <c r="I957" s="18"/>
      <c r="J957" s="18"/>
      <c r="L957" s="18"/>
      <c r="M957" s="17"/>
      <c r="N957" s="39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customHeight="1">
      <c r="A958" s="18"/>
      <c r="B958" s="17"/>
      <c r="C958" s="17"/>
      <c r="D958" s="17"/>
      <c r="E958" s="17"/>
      <c r="F958" s="17"/>
      <c r="G958" s="36"/>
      <c r="H958" s="18"/>
      <c r="I958" s="18"/>
      <c r="J958" s="18"/>
      <c r="L958" s="18"/>
      <c r="M958" s="17"/>
      <c r="N958" s="39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customHeight="1">
      <c r="A959" s="18"/>
      <c r="B959" s="17"/>
      <c r="C959" s="17"/>
      <c r="D959" s="17"/>
      <c r="E959" s="17"/>
      <c r="F959" s="17"/>
      <c r="G959" s="36"/>
      <c r="H959" s="18"/>
      <c r="I959" s="18"/>
      <c r="J959" s="18"/>
      <c r="L959" s="18"/>
      <c r="M959" s="17"/>
      <c r="N959" s="39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customHeight="1">
      <c r="A960" s="18"/>
      <c r="B960" s="17"/>
      <c r="C960" s="17"/>
      <c r="D960" s="17"/>
      <c r="E960" s="17"/>
      <c r="F960" s="17"/>
      <c r="G960" s="36"/>
      <c r="H960" s="18"/>
      <c r="I960" s="18"/>
      <c r="J960" s="18"/>
      <c r="L960" s="18"/>
      <c r="M960" s="17"/>
      <c r="N960" s="39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customHeight="1">
      <c r="A961" s="18"/>
      <c r="B961" s="17"/>
      <c r="C961" s="17"/>
      <c r="D961" s="17"/>
      <c r="E961" s="17"/>
      <c r="F961" s="17"/>
      <c r="G961" s="36"/>
      <c r="H961" s="18"/>
      <c r="I961" s="18"/>
      <c r="J961" s="18"/>
      <c r="L961" s="18"/>
      <c r="M961" s="17"/>
      <c r="N961" s="39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customHeight="1">
      <c r="A962" s="18"/>
      <c r="B962" s="17"/>
      <c r="C962" s="17"/>
      <c r="D962" s="17"/>
      <c r="E962" s="17"/>
      <c r="F962" s="17"/>
      <c r="G962" s="36"/>
      <c r="H962" s="18"/>
      <c r="I962" s="18"/>
      <c r="J962" s="18"/>
      <c r="L962" s="18"/>
      <c r="M962" s="17"/>
      <c r="N962" s="39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customHeight="1">
      <c r="A963" s="18"/>
      <c r="B963" s="17"/>
      <c r="C963" s="17"/>
      <c r="D963" s="17"/>
      <c r="E963" s="17"/>
      <c r="F963" s="17"/>
      <c r="G963" s="36"/>
      <c r="H963" s="18"/>
      <c r="I963" s="18"/>
      <c r="J963" s="18"/>
      <c r="L963" s="18"/>
      <c r="M963" s="17"/>
      <c r="N963" s="39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customHeight="1">
      <c r="A964" s="18"/>
      <c r="B964" s="17"/>
      <c r="C964" s="17"/>
      <c r="D964" s="17"/>
      <c r="E964" s="17"/>
      <c r="F964" s="17"/>
      <c r="G964" s="36"/>
      <c r="H964" s="18"/>
      <c r="I964" s="18"/>
      <c r="J964" s="18"/>
      <c r="L964" s="18"/>
      <c r="M964" s="17"/>
      <c r="N964" s="39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customHeight="1">
      <c r="A965" s="18"/>
      <c r="B965" s="17"/>
      <c r="C965" s="17"/>
      <c r="D965" s="17"/>
      <c r="E965" s="17"/>
      <c r="F965" s="17"/>
      <c r="G965" s="36"/>
      <c r="H965" s="18"/>
      <c r="I965" s="18"/>
      <c r="J965" s="18"/>
      <c r="L965" s="18"/>
      <c r="M965" s="17"/>
      <c r="N965" s="39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customHeight="1">
      <c r="A966" s="18"/>
      <c r="B966" s="17"/>
      <c r="C966" s="17"/>
      <c r="D966" s="17"/>
      <c r="E966" s="17"/>
      <c r="F966" s="17"/>
      <c r="G966" s="36"/>
      <c r="H966" s="18"/>
      <c r="I966" s="18"/>
      <c r="J966" s="18"/>
      <c r="L966" s="18"/>
      <c r="M966" s="17"/>
      <c r="N966" s="39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customHeight="1">
      <c r="A967" s="18"/>
      <c r="B967" s="17"/>
      <c r="C967" s="17"/>
      <c r="D967" s="17"/>
      <c r="E967" s="17"/>
      <c r="F967" s="17"/>
      <c r="G967" s="36"/>
      <c r="H967" s="18"/>
      <c r="I967" s="18"/>
      <c r="J967" s="18"/>
      <c r="L967" s="18"/>
      <c r="M967" s="17"/>
      <c r="N967" s="39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customHeight="1">
      <c r="A968" s="18"/>
      <c r="B968" s="17"/>
      <c r="C968" s="17"/>
      <c r="D968" s="17"/>
      <c r="E968" s="17"/>
      <c r="F968" s="17"/>
      <c r="G968" s="36"/>
      <c r="H968" s="18"/>
      <c r="I968" s="18"/>
      <c r="J968" s="18"/>
      <c r="L968" s="18"/>
      <c r="M968" s="17"/>
      <c r="N968" s="39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customHeight="1">
      <c r="A969" s="18"/>
      <c r="B969" s="17"/>
      <c r="C969" s="17"/>
      <c r="D969" s="17"/>
      <c r="E969" s="17"/>
      <c r="F969" s="17"/>
      <c r="G969" s="36"/>
      <c r="H969" s="18"/>
      <c r="I969" s="18"/>
      <c r="J969" s="18"/>
      <c r="L969" s="18"/>
      <c r="M969" s="17"/>
      <c r="N969" s="39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customHeight="1">
      <c r="A970" s="18"/>
      <c r="B970" s="17"/>
      <c r="C970" s="17"/>
      <c r="D970" s="17"/>
      <c r="E970" s="17"/>
      <c r="F970" s="17"/>
      <c r="G970" s="36"/>
      <c r="H970" s="18"/>
      <c r="I970" s="18"/>
      <c r="J970" s="18"/>
      <c r="L970" s="18"/>
      <c r="M970" s="17"/>
      <c r="N970" s="39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customHeight="1">
      <c r="A971" s="18"/>
      <c r="B971" s="17"/>
      <c r="C971" s="17"/>
      <c r="D971" s="17"/>
      <c r="E971" s="17"/>
      <c r="F971" s="17"/>
      <c r="G971" s="36"/>
      <c r="H971" s="18"/>
      <c r="I971" s="18"/>
      <c r="J971" s="18"/>
      <c r="L971" s="18"/>
      <c r="M971" s="17"/>
      <c r="N971" s="39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customHeight="1">
      <c r="A972" s="18"/>
      <c r="B972" s="17"/>
      <c r="C972" s="17"/>
      <c r="D972" s="17"/>
      <c r="E972" s="17"/>
      <c r="F972" s="17"/>
      <c r="G972" s="36"/>
      <c r="H972" s="18"/>
      <c r="I972" s="18"/>
      <c r="J972" s="18"/>
      <c r="L972" s="18"/>
      <c r="M972" s="17"/>
      <c r="N972" s="39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customHeight="1">
      <c r="A973" s="18"/>
      <c r="B973" s="17"/>
      <c r="C973" s="17"/>
      <c r="D973" s="17"/>
      <c r="E973" s="17"/>
      <c r="F973" s="17"/>
      <c r="G973" s="36"/>
      <c r="H973" s="18"/>
      <c r="I973" s="18"/>
      <c r="J973" s="18"/>
      <c r="L973" s="18"/>
      <c r="M973" s="17"/>
      <c r="N973" s="39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customHeight="1">
      <c r="A974" s="18"/>
      <c r="B974" s="17"/>
      <c r="C974" s="17"/>
      <c r="D974" s="17"/>
      <c r="E974" s="17"/>
      <c r="F974" s="17"/>
      <c r="G974" s="36"/>
      <c r="H974" s="18"/>
      <c r="I974" s="18"/>
      <c r="J974" s="18"/>
      <c r="L974" s="18"/>
      <c r="M974" s="17"/>
      <c r="N974" s="39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customHeight="1">
      <c r="A975" s="18"/>
      <c r="B975" s="17"/>
      <c r="C975" s="17"/>
      <c r="D975" s="17"/>
      <c r="E975" s="17"/>
      <c r="F975" s="17"/>
      <c r="G975" s="36"/>
      <c r="H975" s="18"/>
      <c r="I975" s="18"/>
      <c r="J975" s="18"/>
      <c r="L975" s="18"/>
      <c r="M975" s="17"/>
      <c r="N975" s="39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customHeight="1">
      <c r="A976" s="18"/>
      <c r="B976" s="17"/>
      <c r="C976" s="17"/>
      <c r="D976" s="17"/>
      <c r="E976" s="17"/>
      <c r="F976" s="17"/>
      <c r="G976" s="36"/>
      <c r="H976" s="18"/>
      <c r="I976" s="18"/>
      <c r="J976" s="18"/>
      <c r="L976" s="18"/>
      <c r="M976" s="17"/>
      <c r="N976" s="39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customHeight="1">
      <c r="A977" s="18"/>
      <c r="B977" s="17"/>
      <c r="C977" s="17"/>
      <c r="D977" s="17"/>
      <c r="E977" s="17"/>
      <c r="F977" s="17"/>
      <c r="G977" s="36"/>
      <c r="H977" s="18"/>
      <c r="I977" s="18"/>
      <c r="J977" s="18"/>
      <c r="L977" s="18"/>
      <c r="M977" s="17"/>
      <c r="N977" s="39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customHeight="1">
      <c r="A978" s="18"/>
      <c r="B978" s="17"/>
      <c r="C978" s="17"/>
      <c r="D978" s="17"/>
      <c r="E978" s="17"/>
      <c r="F978" s="17"/>
      <c r="G978" s="36"/>
      <c r="H978" s="18"/>
      <c r="I978" s="18"/>
      <c r="J978" s="18"/>
      <c r="L978" s="18"/>
      <c r="M978" s="17"/>
      <c r="N978" s="39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customHeight="1">
      <c r="A979" s="18"/>
      <c r="B979" s="17"/>
      <c r="C979" s="17"/>
      <c r="D979" s="17"/>
      <c r="E979" s="17"/>
      <c r="F979" s="17"/>
      <c r="G979" s="36"/>
      <c r="H979" s="18"/>
      <c r="I979" s="18"/>
      <c r="J979" s="18"/>
      <c r="L979" s="18"/>
      <c r="M979" s="17"/>
      <c r="N979" s="39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customHeight="1">
      <c r="A980" s="18"/>
      <c r="B980" s="17"/>
      <c r="C980" s="17"/>
      <c r="D980" s="17"/>
      <c r="E980" s="17"/>
      <c r="F980" s="17"/>
      <c r="G980" s="36"/>
      <c r="H980" s="18"/>
      <c r="I980" s="18"/>
      <c r="J980" s="18"/>
      <c r="L980" s="18"/>
      <c r="M980" s="17"/>
      <c r="N980" s="39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customHeight="1">
      <c r="A981" s="18"/>
      <c r="B981" s="17"/>
      <c r="C981" s="17"/>
      <c r="D981" s="17"/>
      <c r="E981" s="17"/>
      <c r="F981" s="17"/>
      <c r="G981" s="36"/>
      <c r="H981" s="18"/>
      <c r="I981" s="18"/>
      <c r="J981" s="18"/>
      <c r="L981" s="18"/>
      <c r="M981" s="17"/>
      <c r="N981" s="39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customHeight="1">
      <c r="A982" s="18"/>
      <c r="B982" s="17"/>
      <c r="C982" s="17"/>
      <c r="D982" s="17"/>
      <c r="E982" s="17"/>
      <c r="F982" s="17"/>
      <c r="G982" s="36"/>
      <c r="H982" s="18"/>
      <c r="I982" s="18"/>
      <c r="J982" s="18"/>
      <c r="L982" s="18"/>
      <c r="M982" s="17"/>
      <c r="N982" s="39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customHeight="1">
      <c r="A983" s="18"/>
      <c r="B983" s="17"/>
      <c r="C983" s="17"/>
      <c r="D983" s="17"/>
      <c r="E983" s="17"/>
      <c r="F983" s="17"/>
      <c r="G983" s="36"/>
      <c r="H983" s="18"/>
      <c r="I983" s="18"/>
      <c r="J983" s="18"/>
      <c r="L983" s="18"/>
      <c r="M983" s="17"/>
      <c r="N983" s="39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customHeight="1">
      <c r="A984" s="18"/>
      <c r="B984" s="17"/>
      <c r="C984" s="17"/>
      <c r="D984" s="17"/>
      <c r="E984" s="17"/>
      <c r="F984" s="17"/>
      <c r="G984" s="36"/>
      <c r="H984" s="18"/>
      <c r="I984" s="18"/>
      <c r="J984" s="18"/>
      <c r="L984" s="18"/>
      <c r="M984" s="17"/>
      <c r="N984" s="39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customHeight="1">
      <c r="A985" s="18"/>
      <c r="B985" s="17"/>
      <c r="C985" s="17"/>
      <c r="D985" s="17"/>
      <c r="E985" s="17"/>
      <c r="F985" s="17"/>
      <c r="G985" s="36"/>
      <c r="H985" s="18"/>
      <c r="I985" s="18"/>
      <c r="J985" s="18"/>
      <c r="L985" s="18"/>
      <c r="M985" s="17"/>
      <c r="N985" s="39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customHeight="1">
      <c r="A986" s="18"/>
      <c r="B986" s="17"/>
      <c r="C986" s="17"/>
      <c r="D986" s="17"/>
      <c r="E986" s="17"/>
      <c r="F986" s="17"/>
      <c r="G986" s="36"/>
      <c r="H986" s="18"/>
      <c r="I986" s="18"/>
      <c r="J986" s="18"/>
      <c r="L986" s="18"/>
      <c r="M986" s="17"/>
      <c r="N986" s="39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customHeight="1">
      <c r="A987" s="18"/>
      <c r="B987" s="17"/>
      <c r="C987" s="17"/>
      <c r="D987" s="17"/>
      <c r="E987" s="17"/>
      <c r="F987" s="17"/>
      <c r="G987" s="36"/>
      <c r="H987" s="18"/>
      <c r="I987" s="18"/>
      <c r="J987" s="18"/>
      <c r="L987" s="18"/>
      <c r="M987" s="17"/>
      <c r="N987" s="39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customHeight="1">
      <c r="A988" s="18"/>
      <c r="B988" s="17"/>
      <c r="C988" s="17"/>
      <c r="D988" s="17"/>
      <c r="E988" s="17"/>
      <c r="F988" s="17"/>
      <c r="G988" s="36"/>
      <c r="H988" s="18"/>
      <c r="I988" s="18"/>
      <c r="J988" s="18"/>
      <c r="L988" s="18"/>
      <c r="M988" s="17"/>
      <c r="N988" s="39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customHeight="1">
      <c r="A989" s="18"/>
      <c r="B989" s="17"/>
      <c r="C989" s="17"/>
      <c r="D989" s="17"/>
      <c r="E989" s="17"/>
      <c r="F989" s="17"/>
      <c r="G989" s="36"/>
      <c r="H989" s="18"/>
      <c r="I989" s="18"/>
      <c r="J989" s="18"/>
      <c r="L989" s="18"/>
      <c r="M989" s="17"/>
      <c r="N989" s="39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customHeight="1">
      <c r="A990" s="18"/>
      <c r="B990" s="17"/>
      <c r="C990" s="17"/>
      <c r="D990" s="17"/>
      <c r="E990" s="17"/>
      <c r="F990" s="17"/>
      <c r="G990" s="36"/>
      <c r="H990" s="18"/>
      <c r="I990" s="18"/>
      <c r="J990" s="18"/>
      <c r="L990" s="18"/>
      <c r="M990" s="17"/>
      <c r="N990" s="39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customHeight="1">
      <c r="A991" s="18"/>
      <c r="B991" s="17"/>
      <c r="C991" s="17"/>
      <c r="D991" s="17"/>
      <c r="E991" s="17"/>
      <c r="F991" s="17"/>
      <c r="G991" s="36"/>
      <c r="H991" s="18"/>
      <c r="I991" s="18"/>
      <c r="J991" s="18"/>
      <c r="L991" s="18"/>
      <c r="M991" s="17"/>
      <c r="N991" s="39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customHeight="1">
      <c r="A992" s="18"/>
      <c r="B992" s="17"/>
      <c r="C992" s="17"/>
      <c r="D992" s="17"/>
      <c r="E992" s="17"/>
      <c r="F992" s="17"/>
      <c r="G992" s="36"/>
      <c r="H992" s="18"/>
      <c r="I992" s="18"/>
      <c r="J992" s="18"/>
      <c r="L992" s="18"/>
      <c r="M992" s="17"/>
      <c r="N992" s="39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customHeight="1">
      <c r="A993" s="18"/>
      <c r="B993" s="17"/>
      <c r="C993" s="17"/>
      <c r="D993" s="17"/>
      <c r="E993" s="17"/>
      <c r="F993" s="17"/>
      <c r="G993" s="36"/>
      <c r="H993" s="18"/>
      <c r="I993" s="18"/>
      <c r="J993" s="18"/>
      <c r="L993" s="18"/>
      <c r="M993" s="17"/>
      <c r="N993" s="39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customHeight="1">
      <c r="A994" s="18"/>
      <c r="B994" s="17"/>
      <c r="C994" s="17"/>
      <c r="D994" s="17"/>
      <c r="E994" s="17"/>
      <c r="F994" s="17"/>
      <c r="G994" s="36"/>
      <c r="H994" s="18"/>
      <c r="I994" s="18"/>
      <c r="J994" s="18"/>
      <c r="L994" s="18"/>
      <c r="M994" s="17"/>
      <c r="N994" s="39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customHeight="1">
      <c r="A995" s="18"/>
      <c r="B995" s="17"/>
      <c r="C995" s="17"/>
      <c r="D995" s="17"/>
      <c r="E995" s="17"/>
      <c r="F995" s="17"/>
      <c r="G995" s="36"/>
      <c r="H995" s="18"/>
      <c r="I995" s="18"/>
      <c r="J995" s="18"/>
      <c r="L995" s="18"/>
      <c r="M995" s="17"/>
      <c r="N995" s="39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customHeight="1">
      <c r="A996" s="18"/>
      <c r="B996" s="17"/>
      <c r="C996" s="17"/>
      <c r="D996" s="17"/>
      <c r="E996" s="17"/>
      <c r="F996" s="17"/>
      <c r="G996" s="36"/>
      <c r="H996" s="18"/>
      <c r="I996" s="18"/>
      <c r="J996" s="18"/>
      <c r="L996" s="18"/>
      <c r="M996" s="17"/>
      <c r="N996" s="39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customHeight="1">
      <c r="A997" s="18"/>
      <c r="B997" s="17"/>
      <c r="C997" s="17"/>
      <c r="D997" s="17"/>
      <c r="E997" s="17"/>
      <c r="F997" s="17"/>
      <c r="G997" s="36"/>
      <c r="H997" s="18"/>
      <c r="I997" s="18"/>
      <c r="J997" s="18"/>
      <c r="L997" s="18"/>
      <c r="M997" s="17"/>
      <c r="N997" s="39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customHeight="1">
      <c r="A998" s="18"/>
      <c r="B998" s="17"/>
      <c r="C998" s="17"/>
      <c r="D998" s="17"/>
      <c r="E998" s="17"/>
      <c r="F998" s="17"/>
      <c r="G998" s="36"/>
      <c r="H998" s="18"/>
      <c r="I998" s="18"/>
      <c r="J998" s="18"/>
      <c r="L998" s="18"/>
      <c r="M998" s="17"/>
      <c r="N998" s="39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customHeight="1">
      <c r="A999" s="18"/>
      <c r="B999" s="17"/>
      <c r="C999" s="17"/>
      <c r="D999" s="17"/>
      <c r="E999" s="17"/>
      <c r="F999" s="17"/>
      <c r="G999" s="36"/>
      <c r="H999" s="18"/>
      <c r="I999" s="18"/>
      <c r="J999" s="18"/>
      <c r="L999" s="18"/>
      <c r="M999" s="17"/>
      <c r="N999" s="39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customHeight="1">
      <c r="A1000" s="18"/>
      <c r="B1000" s="17"/>
      <c r="C1000" s="17"/>
      <c r="D1000" s="17"/>
      <c r="E1000" s="17"/>
      <c r="F1000" s="17"/>
      <c r="G1000" s="36"/>
      <c r="H1000" s="18"/>
      <c r="I1000" s="18"/>
      <c r="J1000" s="18"/>
      <c r="L1000" s="18"/>
      <c r="M1000" s="17"/>
      <c r="N1000" s="39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  <row r="1001" spans="1:26" ht="15.75" customHeight="1">
      <c r="A1001" s="18"/>
      <c r="B1001" s="17"/>
      <c r="C1001" s="17"/>
      <c r="D1001" s="17"/>
      <c r="E1001" s="17"/>
      <c r="F1001" s="17"/>
      <c r="G1001" s="36"/>
      <c r="H1001" s="18"/>
      <c r="I1001" s="18"/>
      <c r="J1001" s="18"/>
      <c r="L1001" s="18"/>
      <c r="M1001" s="17"/>
      <c r="N1001" s="39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</row>
    <row r="1002" spans="1:26" ht="15.75" customHeight="1">
      <c r="A1002" s="18"/>
      <c r="B1002" s="17"/>
      <c r="C1002" s="17"/>
      <c r="D1002" s="17"/>
      <c r="E1002" s="17"/>
      <c r="F1002" s="17"/>
      <c r="G1002" s="36"/>
      <c r="H1002" s="18"/>
      <c r="I1002" s="18"/>
      <c r="J1002" s="18"/>
      <c r="L1002" s="18"/>
      <c r="M1002" s="17"/>
      <c r="N1002" s="39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</row>
  </sheetData>
  <pageMargins left="0.7" right="0.7" top="0.75" bottom="0.75" header="0" footer="0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showGridLines="0" zoomScaleNormal="100" workbookViewId="0">
      <selection activeCell="H1" sqref="H1"/>
    </sheetView>
  </sheetViews>
  <sheetFormatPr baseColWidth="10" defaultColWidth="14.42578125" defaultRowHeight="15" customHeight="1"/>
  <cols>
    <col min="1" max="1" width="29.140625" customWidth="1"/>
    <col min="2" max="3" width="13.140625" customWidth="1"/>
    <col min="4" max="4" width="13.7109375" customWidth="1"/>
    <col min="5" max="6" width="13.140625" customWidth="1"/>
    <col min="7" max="7" width="8.85546875" customWidth="1"/>
    <col min="8" max="8" width="30.140625" customWidth="1"/>
    <col min="9" max="13" width="13.85546875" customWidth="1"/>
    <col min="14" max="14" width="7.42578125" customWidth="1"/>
    <col min="15" max="26" width="33.140625" customWidth="1"/>
  </cols>
  <sheetData>
    <row r="1" spans="1:26" ht="18.75">
      <c r="A1" s="16" t="s">
        <v>13</v>
      </c>
      <c r="B1" s="17"/>
      <c r="C1" s="17"/>
      <c r="D1" s="17"/>
      <c r="E1" s="17"/>
      <c r="F1" s="17"/>
      <c r="G1" s="36"/>
      <c r="H1" s="18"/>
      <c r="I1" s="18"/>
      <c r="J1" s="18"/>
      <c r="K1" s="18"/>
      <c r="L1" s="18"/>
      <c r="M1" s="17"/>
      <c r="N1" s="39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2.75" customHeight="1">
      <c r="A2" s="19"/>
      <c r="B2" s="17"/>
      <c r="C2" s="17"/>
      <c r="D2" s="17"/>
      <c r="E2" s="17"/>
      <c r="F2" s="17"/>
      <c r="G2" s="36"/>
      <c r="H2" s="18"/>
      <c r="I2" s="18"/>
      <c r="J2" s="18"/>
      <c r="K2" s="18"/>
      <c r="L2" s="18"/>
      <c r="M2" s="17"/>
      <c r="N2" s="39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2.75" customHeight="1">
      <c r="A3" s="19" t="s">
        <v>480</v>
      </c>
      <c r="B3" s="17"/>
      <c r="C3" s="17"/>
      <c r="D3" s="17"/>
      <c r="E3" s="17"/>
      <c r="F3" s="17"/>
      <c r="G3" s="36"/>
      <c r="H3" s="18"/>
      <c r="I3" s="18"/>
      <c r="J3" s="18"/>
      <c r="K3" s="18"/>
      <c r="L3" s="18"/>
      <c r="M3" s="17"/>
      <c r="N3" s="39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2.75" customHeight="1">
      <c r="A4" s="19" t="s">
        <v>238</v>
      </c>
      <c r="B4" s="17"/>
      <c r="C4" s="17"/>
      <c r="D4" s="17"/>
      <c r="E4" s="17"/>
      <c r="F4" s="17"/>
      <c r="G4" s="36"/>
      <c r="H4" s="18"/>
      <c r="I4" s="18"/>
      <c r="J4" s="18"/>
      <c r="K4" s="18"/>
      <c r="L4" s="18"/>
      <c r="M4" s="17"/>
      <c r="N4" s="39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8.399999999999999" customHeight="1">
      <c r="A5" s="43" t="s">
        <v>181</v>
      </c>
      <c r="B5" s="43" t="s">
        <v>684</v>
      </c>
      <c r="C5" s="43" t="s">
        <v>706</v>
      </c>
      <c r="D5" s="43" t="s">
        <v>69</v>
      </c>
      <c r="E5" s="17"/>
      <c r="F5" s="17"/>
      <c r="G5" s="36"/>
      <c r="H5" s="18"/>
      <c r="I5" s="18"/>
      <c r="J5" s="18"/>
      <c r="K5" s="18"/>
      <c r="L5" s="18"/>
      <c r="M5" s="17"/>
      <c r="N5" s="39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2.75" customHeight="1">
      <c r="A6" s="21" t="s">
        <v>182</v>
      </c>
      <c r="B6" s="22"/>
      <c r="C6" s="167">
        <v>552580</v>
      </c>
      <c r="D6" s="22"/>
      <c r="E6" s="35"/>
      <c r="F6" s="17"/>
      <c r="G6" s="36"/>
      <c r="H6" s="18"/>
      <c r="I6" s="18"/>
      <c r="J6" s="18"/>
      <c r="K6" s="18"/>
      <c r="L6" s="18"/>
      <c r="M6" s="17"/>
      <c r="N6" s="39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2.75" customHeight="1">
      <c r="A7" s="21" t="s">
        <v>183</v>
      </c>
      <c r="B7" s="24"/>
      <c r="C7" s="102">
        <v>681637</v>
      </c>
      <c r="D7" s="24"/>
      <c r="E7" s="35"/>
      <c r="F7" s="17"/>
      <c r="G7" s="36"/>
      <c r="H7" s="18"/>
      <c r="I7" s="18"/>
      <c r="J7" s="18"/>
      <c r="K7" s="18"/>
      <c r="L7" s="18"/>
      <c r="M7" s="17"/>
      <c r="N7" s="39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2.75" customHeight="1">
      <c r="A8" s="21" t="s">
        <v>90</v>
      </c>
      <c r="B8" s="24"/>
      <c r="C8" s="102">
        <v>10391</v>
      </c>
      <c r="D8" s="24"/>
      <c r="E8" s="35"/>
      <c r="F8" s="17"/>
      <c r="G8" s="36"/>
      <c r="H8" s="18"/>
      <c r="I8" s="18"/>
      <c r="J8" s="18"/>
      <c r="K8" s="18"/>
      <c r="L8" s="18"/>
      <c r="M8" s="17"/>
      <c r="N8" s="39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2.75" customHeight="1">
      <c r="A9" s="21" t="s">
        <v>76</v>
      </c>
      <c r="B9" s="24"/>
      <c r="C9" s="102">
        <v>278</v>
      </c>
      <c r="D9" s="24"/>
      <c r="E9" s="35"/>
      <c r="F9" s="17"/>
      <c r="G9" s="36"/>
      <c r="H9" s="18"/>
      <c r="I9" s="18"/>
      <c r="J9" s="18"/>
      <c r="K9" s="18"/>
      <c r="L9" s="18"/>
      <c r="M9" s="17"/>
      <c r="N9" s="39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2.75" customHeight="1">
      <c r="A10" s="31" t="s">
        <v>77</v>
      </c>
      <c r="B10" s="32">
        <v>6437887</v>
      </c>
      <c r="C10" s="32">
        <f t="shared" ref="C10" si="0">SUM(C6:C9)</f>
        <v>1244886</v>
      </c>
      <c r="D10" s="32">
        <v>7682773</v>
      </c>
      <c r="E10" s="35"/>
      <c r="F10" s="17"/>
      <c r="G10" s="36"/>
      <c r="H10" s="18"/>
      <c r="I10" s="18"/>
      <c r="J10" s="18"/>
      <c r="K10" s="18"/>
      <c r="L10" s="18"/>
      <c r="M10" s="17"/>
      <c r="N10" s="39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s="169" customFormat="1" ht="12.75" customHeight="1">
      <c r="A11" s="18" t="s">
        <v>728</v>
      </c>
      <c r="B11" s="170"/>
      <c r="C11" s="170"/>
      <c r="D11" s="170"/>
      <c r="E11" s="35"/>
      <c r="F11" s="17"/>
      <c r="G11" s="36"/>
      <c r="H11" s="18"/>
      <c r="I11" s="18"/>
      <c r="J11" s="18"/>
      <c r="K11" s="18"/>
      <c r="L11" s="18"/>
      <c r="M11" s="17"/>
      <c r="N11" s="39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2.75" customHeight="1">
      <c r="A12" s="18" t="s">
        <v>421</v>
      </c>
      <c r="B12" s="35"/>
      <c r="C12" s="35"/>
      <c r="D12" s="35"/>
      <c r="E12" s="36"/>
      <c r="F12" s="17"/>
      <c r="G12" s="36"/>
      <c r="H12" s="18"/>
      <c r="I12" s="18"/>
      <c r="J12" s="18"/>
      <c r="K12" s="18"/>
      <c r="L12" s="18"/>
      <c r="M12" s="17"/>
      <c r="N12" s="39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2.75" customHeight="1">
      <c r="A13" s="18"/>
      <c r="B13" s="17"/>
      <c r="C13" s="17"/>
      <c r="D13" s="17"/>
      <c r="E13" s="17"/>
      <c r="F13" s="17"/>
      <c r="G13" s="36"/>
      <c r="H13" s="18"/>
      <c r="I13" s="18"/>
      <c r="J13" s="18"/>
      <c r="K13" s="18"/>
      <c r="L13" s="18"/>
      <c r="M13" s="17"/>
      <c r="N13" s="39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2.75" customHeight="1">
      <c r="A14" s="19" t="s">
        <v>481</v>
      </c>
      <c r="B14" s="17"/>
      <c r="C14" s="17"/>
      <c r="D14" s="17"/>
      <c r="E14" s="17"/>
      <c r="F14" s="17"/>
      <c r="G14" s="36"/>
      <c r="H14" s="19" t="s">
        <v>482</v>
      </c>
      <c r="I14" s="18"/>
      <c r="J14" s="18"/>
      <c r="K14" s="18"/>
      <c r="L14" s="18"/>
      <c r="M14" s="17"/>
      <c r="N14" s="39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2.75" customHeight="1">
      <c r="A15" s="19" t="s">
        <v>708</v>
      </c>
      <c r="B15" s="17"/>
      <c r="C15" s="17"/>
      <c r="D15" s="17"/>
      <c r="E15" s="17"/>
      <c r="F15" s="17"/>
      <c r="G15" s="36"/>
      <c r="H15" s="19" t="s">
        <v>709</v>
      </c>
      <c r="I15" s="18"/>
      <c r="J15" s="18"/>
      <c r="K15" s="18"/>
      <c r="L15" s="18"/>
      <c r="M15" s="17"/>
      <c r="N15" s="39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7.95" customHeight="1">
      <c r="A16" s="48" t="s">
        <v>72</v>
      </c>
      <c r="B16" s="48" t="s">
        <v>460</v>
      </c>
      <c r="C16" s="48" t="s">
        <v>461</v>
      </c>
      <c r="D16" s="48" t="s">
        <v>436</v>
      </c>
      <c r="E16" s="48" t="s">
        <v>144</v>
      </c>
      <c r="F16" s="48" t="s">
        <v>145</v>
      </c>
      <c r="G16" s="39"/>
      <c r="H16" s="48" t="s">
        <v>72</v>
      </c>
      <c r="I16" s="48" t="s">
        <v>460</v>
      </c>
      <c r="J16" s="48" t="s">
        <v>461</v>
      </c>
      <c r="K16" s="48" t="s">
        <v>436</v>
      </c>
      <c r="L16" s="48" t="s">
        <v>144</v>
      </c>
      <c r="M16" s="48" t="s">
        <v>145</v>
      </c>
      <c r="N16" s="39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2.75" customHeight="1">
      <c r="A17" s="28" t="s">
        <v>73</v>
      </c>
      <c r="B17" s="22"/>
      <c r="C17" s="22"/>
      <c r="D17" s="22"/>
      <c r="E17" s="22"/>
      <c r="F17" s="29">
        <v>2426134</v>
      </c>
      <c r="G17" s="49"/>
      <c r="H17" s="28" t="s">
        <v>73</v>
      </c>
      <c r="I17" s="167">
        <v>184884</v>
      </c>
      <c r="J17" s="167">
        <v>349028</v>
      </c>
      <c r="K17" s="167">
        <v>4229</v>
      </c>
      <c r="L17" s="167">
        <v>144</v>
      </c>
      <c r="M17" s="29">
        <f t="shared" ref="M17:M19" si="1">+SUM(I17:L17)</f>
        <v>538285</v>
      </c>
      <c r="N17" s="49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2.75" customHeight="1">
      <c r="A18" s="21" t="s">
        <v>74</v>
      </c>
      <c r="B18" s="24"/>
      <c r="C18" s="24"/>
      <c r="D18" s="24"/>
      <c r="E18" s="24"/>
      <c r="F18" s="30">
        <v>4011753</v>
      </c>
      <c r="G18" s="49"/>
      <c r="H18" s="21" t="s">
        <v>74</v>
      </c>
      <c r="I18" s="102">
        <v>367696</v>
      </c>
      <c r="J18" s="102">
        <v>332607</v>
      </c>
      <c r="K18" s="102">
        <v>6162</v>
      </c>
      <c r="L18" s="102">
        <v>134</v>
      </c>
      <c r="M18" s="30">
        <f t="shared" si="1"/>
        <v>706599</v>
      </c>
      <c r="N18" s="49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2.75" customHeight="1">
      <c r="A19" s="41" t="s">
        <v>76</v>
      </c>
      <c r="B19" s="24"/>
      <c r="C19" s="24"/>
      <c r="D19" s="24"/>
      <c r="E19" s="24"/>
      <c r="F19" s="30">
        <v>0</v>
      </c>
      <c r="G19" s="49"/>
      <c r="H19" s="41" t="s">
        <v>76</v>
      </c>
      <c r="I19" s="102">
        <v>0</v>
      </c>
      <c r="J19" s="102">
        <v>2</v>
      </c>
      <c r="K19" s="102">
        <v>0</v>
      </c>
      <c r="L19" s="102">
        <v>0</v>
      </c>
      <c r="M19" s="30">
        <f t="shared" si="1"/>
        <v>2</v>
      </c>
      <c r="N19" s="49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2.75" customHeight="1">
      <c r="A20" s="31" t="s">
        <v>77</v>
      </c>
      <c r="B20" s="32"/>
      <c r="C20" s="32"/>
      <c r="D20" s="32"/>
      <c r="E20" s="32"/>
      <c r="F20" s="32">
        <f t="shared" ref="F20" si="2">SUM(F17:F19)</f>
        <v>6437887</v>
      </c>
      <c r="G20" s="49"/>
      <c r="H20" s="31" t="s">
        <v>77</v>
      </c>
      <c r="I20" s="32">
        <f t="shared" ref="I20:M20" si="3">SUM(I17:I19)</f>
        <v>552580</v>
      </c>
      <c r="J20" s="32">
        <f t="shared" si="3"/>
        <v>681637</v>
      </c>
      <c r="K20" s="32">
        <f t="shared" si="3"/>
        <v>10391</v>
      </c>
      <c r="L20" s="32">
        <f t="shared" si="3"/>
        <v>278</v>
      </c>
      <c r="M20" s="32">
        <f t="shared" si="3"/>
        <v>1244886</v>
      </c>
      <c r="N20" s="49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2.75" customHeight="1">
      <c r="A21" s="18" t="s">
        <v>728</v>
      </c>
      <c r="B21" s="35"/>
      <c r="C21" s="35"/>
      <c r="D21" s="35"/>
      <c r="E21" s="35"/>
      <c r="F21" s="49"/>
      <c r="G21" s="39"/>
      <c r="H21" s="18" t="s">
        <v>724</v>
      </c>
      <c r="I21" s="61"/>
      <c r="J21" s="61"/>
      <c r="K21" s="61"/>
      <c r="L21" s="61"/>
      <c r="M21" s="93"/>
      <c r="N21" s="39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2.75" customHeight="1">
      <c r="A22" s="18"/>
      <c r="B22" s="17"/>
      <c r="C22" s="17"/>
      <c r="D22" s="17"/>
      <c r="E22" s="17"/>
      <c r="F22" s="18"/>
      <c r="G22" s="39"/>
      <c r="H22" s="18"/>
      <c r="I22" s="17"/>
      <c r="J22" s="17"/>
      <c r="K22" s="17"/>
      <c r="L22" s="17"/>
      <c r="M22" s="18"/>
      <c r="N22" s="39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2.75" customHeight="1">
      <c r="A23" s="19" t="s">
        <v>483</v>
      </c>
      <c r="B23" s="17"/>
      <c r="C23" s="17"/>
      <c r="D23" s="17"/>
      <c r="E23" s="17"/>
      <c r="F23" s="18"/>
      <c r="G23" s="39"/>
      <c r="H23" s="19" t="s">
        <v>484</v>
      </c>
      <c r="I23" s="17"/>
      <c r="J23" s="17"/>
      <c r="K23" s="17"/>
      <c r="L23" s="17"/>
      <c r="M23" s="18"/>
      <c r="N23" s="39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2.75" customHeight="1">
      <c r="A24" s="19" t="s">
        <v>485</v>
      </c>
      <c r="B24" s="17"/>
      <c r="C24" s="17"/>
      <c r="D24" s="17"/>
      <c r="E24" s="17"/>
      <c r="F24" s="18"/>
      <c r="G24" s="39"/>
      <c r="H24" s="19" t="s">
        <v>486</v>
      </c>
      <c r="I24" s="17"/>
      <c r="J24" s="17"/>
      <c r="K24" s="17"/>
      <c r="L24" s="17"/>
      <c r="M24" s="18"/>
      <c r="N24" s="39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30" customHeight="1">
      <c r="A25" s="43" t="s">
        <v>80</v>
      </c>
      <c r="B25" s="48" t="s">
        <v>460</v>
      </c>
      <c r="C25" s="48" t="s">
        <v>461</v>
      </c>
      <c r="D25" s="48" t="s">
        <v>436</v>
      </c>
      <c r="E25" s="48" t="s">
        <v>144</v>
      </c>
      <c r="F25" s="48" t="s">
        <v>145</v>
      </c>
      <c r="G25" s="39"/>
      <c r="H25" s="43" t="s">
        <v>80</v>
      </c>
      <c r="I25" s="48" t="s">
        <v>460</v>
      </c>
      <c r="J25" s="48" t="s">
        <v>461</v>
      </c>
      <c r="K25" s="48" t="s">
        <v>436</v>
      </c>
      <c r="L25" s="48" t="s">
        <v>144</v>
      </c>
      <c r="M25" s="48" t="s">
        <v>145</v>
      </c>
      <c r="N25" s="39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2.75" customHeight="1">
      <c r="A26" s="28" t="s">
        <v>81</v>
      </c>
      <c r="B26" s="22"/>
      <c r="C26" s="22"/>
      <c r="D26" s="22"/>
      <c r="E26" s="22"/>
      <c r="F26" s="22">
        <v>36770</v>
      </c>
      <c r="G26" s="49"/>
      <c r="H26" s="28" t="s">
        <v>81</v>
      </c>
      <c r="I26" s="22">
        <v>5</v>
      </c>
      <c r="J26" s="22">
        <v>206</v>
      </c>
      <c r="K26" s="22">
        <v>0</v>
      </c>
      <c r="L26" s="22">
        <v>0</v>
      </c>
      <c r="M26" s="22">
        <f t="shared" ref="M26:M33" si="4">SUM(I26:L26)</f>
        <v>211</v>
      </c>
      <c r="N26" s="49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2.75" customHeight="1">
      <c r="A27" s="21" t="s">
        <v>82</v>
      </c>
      <c r="B27" s="24"/>
      <c r="C27" s="24"/>
      <c r="D27" s="24"/>
      <c r="E27" s="24"/>
      <c r="F27" s="24">
        <v>400180</v>
      </c>
      <c r="G27" s="49"/>
      <c r="H27" s="21" t="s">
        <v>82</v>
      </c>
      <c r="I27" s="24">
        <v>820</v>
      </c>
      <c r="J27" s="24">
        <v>7617</v>
      </c>
      <c r="K27" s="24">
        <v>16</v>
      </c>
      <c r="L27" s="24">
        <v>2</v>
      </c>
      <c r="M27" s="24">
        <f t="shared" si="4"/>
        <v>8455</v>
      </c>
      <c r="N27" s="49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2.75" customHeight="1">
      <c r="A28" s="21" t="s">
        <v>83</v>
      </c>
      <c r="B28" s="24"/>
      <c r="C28" s="24"/>
      <c r="D28" s="24"/>
      <c r="E28" s="24"/>
      <c r="F28" s="24">
        <v>1942166</v>
      </c>
      <c r="G28" s="49"/>
      <c r="H28" s="21" t="s">
        <v>83</v>
      </c>
      <c r="I28" s="24">
        <v>126303</v>
      </c>
      <c r="J28" s="24">
        <v>185484</v>
      </c>
      <c r="K28" s="24">
        <v>2451</v>
      </c>
      <c r="L28" s="24">
        <v>50</v>
      </c>
      <c r="M28" s="24">
        <f t="shared" si="4"/>
        <v>314288</v>
      </c>
      <c r="N28" s="49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2.75" customHeight="1">
      <c r="A29" s="21" t="s">
        <v>84</v>
      </c>
      <c r="B29" s="24"/>
      <c r="C29" s="24"/>
      <c r="D29" s="24"/>
      <c r="E29" s="24"/>
      <c r="F29" s="24">
        <v>1682481</v>
      </c>
      <c r="G29" s="49"/>
      <c r="H29" s="21" t="s">
        <v>84</v>
      </c>
      <c r="I29" s="24">
        <v>204834</v>
      </c>
      <c r="J29" s="24">
        <v>227687</v>
      </c>
      <c r="K29" s="24">
        <v>4051</v>
      </c>
      <c r="L29" s="24">
        <v>104</v>
      </c>
      <c r="M29" s="24">
        <f t="shared" si="4"/>
        <v>436676</v>
      </c>
      <c r="N29" s="49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2.75" customHeight="1">
      <c r="A30" s="21" t="s">
        <v>85</v>
      </c>
      <c r="B30" s="24"/>
      <c r="C30" s="24"/>
      <c r="D30" s="24"/>
      <c r="E30" s="24"/>
      <c r="F30" s="24">
        <v>1180687</v>
      </c>
      <c r="G30" s="49"/>
      <c r="H30" s="21" t="s">
        <v>85</v>
      </c>
      <c r="I30" s="24">
        <v>113687</v>
      </c>
      <c r="J30" s="24">
        <v>144620</v>
      </c>
      <c r="K30" s="24">
        <v>2262</v>
      </c>
      <c r="L30" s="24">
        <v>59</v>
      </c>
      <c r="M30" s="24">
        <f t="shared" si="4"/>
        <v>260628</v>
      </c>
      <c r="N30" s="49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2.75" customHeight="1">
      <c r="A31" s="21" t="s">
        <v>86</v>
      </c>
      <c r="B31" s="24"/>
      <c r="C31" s="24"/>
      <c r="D31" s="24"/>
      <c r="E31" s="24"/>
      <c r="F31" s="24">
        <v>918985</v>
      </c>
      <c r="G31" s="49"/>
      <c r="H31" s="21" t="s">
        <v>86</v>
      </c>
      <c r="I31" s="24">
        <v>80254</v>
      </c>
      <c r="J31" s="24">
        <v>95015</v>
      </c>
      <c r="K31" s="24">
        <v>1321</v>
      </c>
      <c r="L31" s="24">
        <v>48</v>
      </c>
      <c r="M31" s="24">
        <f t="shared" si="4"/>
        <v>176638</v>
      </c>
      <c r="N31" s="49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2.75" customHeight="1">
      <c r="A32" s="21" t="s">
        <v>87</v>
      </c>
      <c r="B32" s="24"/>
      <c r="C32" s="24"/>
      <c r="D32" s="24"/>
      <c r="E32" s="24"/>
      <c r="F32" s="24">
        <v>276618</v>
      </c>
      <c r="G32" s="49"/>
      <c r="H32" s="21" t="s">
        <v>87</v>
      </c>
      <c r="I32" s="24">
        <v>26657</v>
      </c>
      <c r="J32" s="24">
        <v>21003</v>
      </c>
      <c r="K32" s="24">
        <v>286</v>
      </c>
      <c r="L32" s="24">
        <v>15</v>
      </c>
      <c r="M32" s="24">
        <f t="shared" si="4"/>
        <v>47961</v>
      </c>
      <c r="N32" s="49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2.75" customHeight="1">
      <c r="A33" s="41" t="s">
        <v>76</v>
      </c>
      <c r="B33" s="24"/>
      <c r="C33" s="24"/>
      <c r="D33" s="24"/>
      <c r="E33" s="24"/>
      <c r="F33" s="24">
        <v>0</v>
      </c>
      <c r="G33" s="49"/>
      <c r="H33" s="41" t="s">
        <v>76</v>
      </c>
      <c r="I33" s="24">
        <v>20</v>
      </c>
      <c r="J33" s="24">
        <v>5</v>
      </c>
      <c r="K33" s="24">
        <v>4</v>
      </c>
      <c r="L33" s="24">
        <v>0</v>
      </c>
      <c r="M33" s="24">
        <f t="shared" si="4"/>
        <v>29</v>
      </c>
      <c r="N33" s="49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2.75" customHeight="1">
      <c r="A34" s="31" t="s">
        <v>77</v>
      </c>
      <c r="B34" s="32"/>
      <c r="C34" s="32"/>
      <c r="D34" s="32"/>
      <c r="E34" s="32"/>
      <c r="F34" s="32">
        <f t="shared" ref="F34" si="5">SUM(F26:F33)</f>
        <v>6437887</v>
      </c>
      <c r="G34" s="49"/>
      <c r="H34" s="31" t="s">
        <v>77</v>
      </c>
      <c r="I34" s="32">
        <f t="shared" ref="I34:M34" si="6">SUM(I26:I33)</f>
        <v>552580</v>
      </c>
      <c r="J34" s="32">
        <f t="shared" si="6"/>
        <v>681637</v>
      </c>
      <c r="K34" s="32">
        <f t="shared" si="6"/>
        <v>10391</v>
      </c>
      <c r="L34" s="32">
        <f t="shared" si="6"/>
        <v>278</v>
      </c>
      <c r="M34" s="32">
        <f t="shared" si="6"/>
        <v>1244886</v>
      </c>
      <c r="N34" s="49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2.75" customHeight="1">
      <c r="A35" s="18" t="s">
        <v>728</v>
      </c>
      <c r="B35" s="35"/>
      <c r="C35" s="36"/>
      <c r="D35" s="36"/>
      <c r="E35" s="36"/>
      <c r="F35" s="39"/>
      <c r="G35" s="39"/>
      <c r="H35" s="18" t="s">
        <v>724</v>
      </c>
      <c r="I35" s="35"/>
      <c r="J35" s="36"/>
      <c r="K35" s="36"/>
      <c r="L35" s="36"/>
      <c r="M35" s="39"/>
      <c r="N35" s="39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2.75" customHeight="1">
      <c r="A36" s="18"/>
      <c r="B36" s="17"/>
      <c r="C36" s="17"/>
      <c r="D36" s="17"/>
      <c r="E36" s="17"/>
      <c r="F36" s="18"/>
      <c r="G36" s="39"/>
      <c r="H36" s="18"/>
      <c r="I36" s="17"/>
      <c r="J36" s="17"/>
      <c r="K36" s="17"/>
      <c r="L36" s="17"/>
      <c r="M36" s="18"/>
      <c r="N36" s="39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2.75" customHeight="1">
      <c r="A37" s="19" t="s">
        <v>487</v>
      </c>
      <c r="B37" s="17"/>
      <c r="C37" s="17"/>
      <c r="D37" s="17"/>
      <c r="E37" s="17"/>
      <c r="F37" s="18"/>
      <c r="G37" s="39"/>
      <c r="H37" s="19" t="s">
        <v>488</v>
      </c>
      <c r="I37" s="17"/>
      <c r="J37" s="17"/>
      <c r="K37" s="17"/>
      <c r="L37" s="17"/>
      <c r="M37" s="18"/>
      <c r="N37" s="39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2.75" customHeight="1">
      <c r="A38" s="19" t="s">
        <v>710</v>
      </c>
      <c r="B38" s="17"/>
      <c r="C38" s="17"/>
      <c r="D38" s="17"/>
      <c r="E38" s="17"/>
      <c r="F38" s="18"/>
      <c r="G38" s="39"/>
      <c r="H38" s="19" t="s">
        <v>711</v>
      </c>
      <c r="I38" s="17"/>
      <c r="J38" s="17"/>
      <c r="K38" s="17"/>
      <c r="L38" s="17"/>
      <c r="M38" s="18"/>
      <c r="N38" s="39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s="109" customFormat="1" ht="26.65" customHeight="1">
      <c r="A39" s="43" t="s">
        <v>323</v>
      </c>
      <c r="B39" s="48" t="s">
        <v>460</v>
      </c>
      <c r="C39" s="48" t="s">
        <v>461</v>
      </c>
      <c r="D39" s="48" t="s">
        <v>436</v>
      </c>
      <c r="E39" s="48" t="s">
        <v>144</v>
      </c>
      <c r="F39" s="48" t="s">
        <v>145</v>
      </c>
      <c r="G39" s="36"/>
      <c r="H39" s="43" t="s">
        <v>323</v>
      </c>
      <c r="I39" s="48" t="s">
        <v>460</v>
      </c>
      <c r="J39" s="48" t="s">
        <v>461</v>
      </c>
      <c r="K39" s="48" t="s">
        <v>436</v>
      </c>
      <c r="L39" s="48" t="s">
        <v>144</v>
      </c>
      <c r="M39" s="48" t="s">
        <v>145</v>
      </c>
      <c r="N39" s="3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2.75" customHeight="1">
      <c r="A40" s="41" t="s">
        <v>324</v>
      </c>
      <c r="B40" s="24"/>
      <c r="C40" s="24"/>
      <c r="D40" s="24"/>
      <c r="E40" s="24"/>
      <c r="F40" s="22">
        <v>2057137</v>
      </c>
      <c r="G40" s="49"/>
      <c r="H40" s="41" t="s">
        <v>324</v>
      </c>
      <c r="I40" s="22">
        <v>108092</v>
      </c>
      <c r="J40" s="22">
        <v>163147</v>
      </c>
      <c r="K40" s="22">
        <v>3256</v>
      </c>
      <c r="L40" s="22">
        <v>148</v>
      </c>
      <c r="M40" s="22">
        <f t="shared" ref="M40:M52" si="7">SUM(I40:L40)</f>
        <v>274643</v>
      </c>
      <c r="N40" s="49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2.75" customHeight="1">
      <c r="A41" s="41" t="s">
        <v>325</v>
      </c>
      <c r="B41" s="24"/>
      <c r="C41" s="24"/>
      <c r="D41" s="24"/>
      <c r="E41" s="24"/>
      <c r="F41" s="24">
        <v>1188674</v>
      </c>
      <c r="G41" s="49"/>
      <c r="H41" s="41" t="s">
        <v>325</v>
      </c>
      <c r="I41" s="24">
        <v>65019</v>
      </c>
      <c r="J41" s="24">
        <v>98777</v>
      </c>
      <c r="K41" s="24">
        <v>1456</v>
      </c>
      <c r="L41" s="24">
        <v>46</v>
      </c>
      <c r="M41" s="24">
        <f t="shared" si="7"/>
        <v>165298</v>
      </c>
      <c r="N41" s="49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2.75" customHeight="1">
      <c r="A42" s="41" t="s">
        <v>326</v>
      </c>
      <c r="B42" s="24"/>
      <c r="C42" s="24"/>
      <c r="D42" s="24"/>
      <c r="E42" s="24"/>
      <c r="F42" s="24">
        <v>953051</v>
      </c>
      <c r="G42" s="49"/>
      <c r="H42" s="41" t="s">
        <v>326</v>
      </c>
      <c r="I42" s="24">
        <v>146093</v>
      </c>
      <c r="J42" s="24">
        <v>127384</v>
      </c>
      <c r="K42" s="24">
        <v>879</v>
      </c>
      <c r="L42" s="24">
        <v>14</v>
      </c>
      <c r="M42" s="24">
        <f t="shared" si="7"/>
        <v>274370</v>
      </c>
      <c r="N42" s="49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2.75" customHeight="1">
      <c r="A43" s="41" t="s">
        <v>340</v>
      </c>
      <c r="B43" s="24"/>
      <c r="C43" s="24"/>
      <c r="D43" s="24"/>
      <c r="E43" s="24"/>
      <c r="F43" s="24">
        <v>445377</v>
      </c>
      <c r="G43" s="49"/>
      <c r="H43" s="41" t="s">
        <v>340</v>
      </c>
      <c r="I43" s="24">
        <v>27034</v>
      </c>
      <c r="J43" s="24">
        <v>61750</v>
      </c>
      <c r="K43" s="24">
        <v>1229</v>
      </c>
      <c r="L43" s="24">
        <v>21</v>
      </c>
      <c r="M43" s="24">
        <f t="shared" si="7"/>
        <v>90034</v>
      </c>
      <c r="N43" s="49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2.75" customHeight="1">
      <c r="A44" s="41" t="s">
        <v>328</v>
      </c>
      <c r="B44" s="24"/>
      <c r="C44" s="24"/>
      <c r="D44" s="24"/>
      <c r="E44" s="24"/>
      <c r="F44" s="24">
        <v>346360</v>
      </c>
      <c r="G44" s="49"/>
      <c r="H44" s="41" t="s">
        <v>328</v>
      </c>
      <c r="I44" s="24">
        <v>49970</v>
      </c>
      <c r="J44" s="24">
        <v>34531</v>
      </c>
      <c r="K44" s="24">
        <v>182</v>
      </c>
      <c r="L44" s="24">
        <v>4</v>
      </c>
      <c r="M44" s="24">
        <f t="shared" si="7"/>
        <v>84687</v>
      </c>
      <c r="N44" s="49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2.75" customHeight="1">
      <c r="A45" s="41" t="s">
        <v>329</v>
      </c>
      <c r="B45" s="24"/>
      <c r="C45" s="24"/>
      <c r="D45" s="24"/>
      <c r="E45" s="24"/>
      <c r="F45" s="24">
        <v>300631</v>
      </c>
      <c r="G45" s="49"/>
      <c r="H45" s="41" t="s">
        <v>329</v>
      </c>
      <c r="I45" s="24">
        <v>48361</v>
      </c>
      <c r="J45" s="24">
        <v>46472</v>
      </c>
      <c r="K45" s="24">
        <v>554</v>
      </c>
      <c r="L45" s="24">
        <v>4</v>
      </c>
      <c r="M45" s="24">
        <f t="shared" si="7"/>
        <v>95391</v>
      </c>
      <c r="N45" s="49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2.75" customHeight="1">
      <c r="A46" s="41" t="s">
        <v>330</v>
      </c>
      <c r="B46" s="24"/>
      <c r="C46" s="24"/>
      <c r="D46" s="24"/>
      <c r="E46" s="24"/>
      <c r="F46" s="24">
        <v>100715</v>
      </c>
      <c r="G46" s="49"/>
      <c r="H46" s="41" t="s">
        <v>330</v>
      </c>
      <c r="I46" s="24">
        <v>7873</v>
      </c>
      <c r="J46" s="24">
        <v>12720</v>
      </c>
      <c r="K46" s="24">
        <v>407</v>
      </c>
      <c r="L46" s="24">
        <v>1</v>
      </c>
      <c r="M46" s="24">
        <f t="shared" si="7"/>
        <v>21001</v>
      </c>
      <c r="N46" s="49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2.75" customHeight="1">
      <c r="A47" s="41" t="s">
        <v>341</v>
      </c>
      <c r="B47" s="24"/>
      <c r="C47" s="24"/>
      <c r="D47" s="24"/>
      <c r="E47" s="24"/>
      <c r="F47" s="24">
        <v>152437</v>
      </c>
      <c r="G47" s="49"/>
      <c r="H47" s="41" t="s">
        <v>341</v>
      </c>
      <c r="I47" s="24">
        <v>16910</v>
      </c>
      <c r="J47" s="24">
        <v>20787</v>
      </c>
      <c r="K47" s="24">
        <v>344</v>
      </c>
      <c r="L47" s="24">
        <v>5</v>
      </c>
      <c r="M47" s="24">
        <f t="shared" si="7"/>
        <v>38046</v>
      </c>
      <c r="N47" s="49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2.75" customHeight="1">
      <c r="A48" s="41" t="s">
        <v>332</v>
      </c>
      <c r="B48" s="24"/>
      <c r="C48" s="24"/>
      <c r="D48" s="24"/>
      <c r="E48" s="24"/>
      <c r="F48" s="24">
        <v>126964</v>
      </c>
      <c r="G48" s="49"/>
      <c r="H48" s="41" t="s">
        <v>332</v>
      </c>
      <c r="I48" s="24">
        <v>11369</v>
      </c>
      <c r="J48" s="24">
        <v>27159</v>
      </c>
      <c r="K48" s="24">
        <v>748</v>
      </c>
      <c r="L48" s="24">
        <v>7</v>
      </c>
      <c r="M48" s="24">
        <f t="shared" si="7"/>
        <v>39283</v>
      </c>
      <c r="N48" s="49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2.75" customHeight="1">
      <c r="A49" s="41" t="s">
        <v>333</v>
      </c>
      <c r="B49" s="24"/>
      <c r="C49" s="24"/>
      <c r="D49" s="24"/>
      <c r="E49" s="24"/>
      <c r="F49" s="24">
        <v>123753</v>
      </c>
      <c r="G49" s="49"/>
      <c r="H49" s="41" t="s">
        <v>333</v>
      </c>
      <c r="I49" s="24">
        <v>6655</v>
      </c>
      <c r="J49" s="24">
        <v>15048</v>
      </c>
      <c r="K49" s="24">
        <v>276</v>
      </c>
      <c r="L49" s="24">
        <v>2</v>
      </c>
      <c r="M49" s="24">
        <f t="shared" si="7"/>
        <v>21981</v>
      </c>
      <c r="N49" s="49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2.75" customHeight="1">
      <c r="A50" s="41" t="s">
        <v>695</v>
      </c>
      <c r="B50" s="24"/>
      <c r="C50" s="24"/>
      <c r="D50" s="24"/>
      <c r="E50" s="24"/>
      <c r="F50" s="24">
        <v>25475</v>
      </c>
      <c r="G50" s="49"/>
      <c r="H50" s="41" t="s">
        <v>695</v>
      </c>
      <c r="I50" s="24">
        <v>4513</v>
      </c>
      <c r="J50" s="24">
        <v>4360</v>
      </c>
      <c r="K50" s="24">
        <v>28</v>
      </c>
      <c r="L50" s="24">
        <v>0</v>
      </c>
      <c r="M50" s="24">
        <f t="shared" si="7"/>
        <v>8901</v>
      </c>
      <c r="N50" s="49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2.75" customHeight="1">
      <c r="A51" s="41" t="s">
        <v>334</v>
      </c>
      <c r="B51" s="24"/>
      <c r="C51" s="24"/>
      <c r="D51" s="24"/>
      <c r="E51" s="24"/>
      <c r="F51" s="24">
        <v>617313</v>
      </c>
      <c r="G51" s="49"/>
      <c r="H51" s="41" t="s">
        <v>334</v>
      </c>
      <c r="I51" s="24">
        <v>60648</v>
      </c>
      <c r="J51" s="24">
        <v>69446</v>
      </c>
      <c r="K51" s="24">
        <v>1031</v>
      </c>
      <c r="L51" s="24">
        <v>26</v>
      </c>
      <c r="M51" s="24">
        <f t="shared" si="7"/>
        <v>131151</v>
      </c>
      <c r="N51" s="49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2.75" customHeight="1">
      <c r="A52" s="41" t="s">
        <v>76</v>
      </c>
      <c r="B52" s="24"/>
      <c r="C52" s="24"/>
      <c r="D52" s="24"/>
      <c r="E52" s="24"/>
      <c r="F52" s="24">
        <v>0</v>
      </c>
      <c r="G52" s="49"/>
      <c r="H52" s="41" t="s">
        <v>76</v>
      </c>
      <c r="I52" s="24">
        <v>43</v>
      </c>
      <c r="J52" s="24">
        <v>56</v>
      </c>
      <c r="K52" s="24">
        <v>1</v>
      </c>
      <c r="L52" s="24">
        <v>0</v>
      </c>
      <c r="M52" s="24">
        <f t="shared" si="7"/>
        <v>100</v>
      </c>
      <c r="N52" s="49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2.75" customHeight="1">
      <c r="A53" s="31" t="s">
        <v>77</v>
      </c>
      <c r="B53" s="32"/>
      <c r="C53" s="32"/>
      <c r="D53" s="32"/>
      <c r="E53" s="32"/>
      <c r="F53" s="32">
        <f t="shared" ref="F53" si="8">SUM(F40:F52)</f>
        <v>6437887</v>
      </c>
      <c r="G53" s="39"/>
      <c r="H53" s="31" t="s">
        <v>77</v>
      </c>
      <c r="I53" s="32">
        <f t="shared" ref="I53:M53" si="9">SUM(I40:I52)</f>
        <v>552580</v>
      </c>
      <c r="J53" s="32">
        <f t="shared" si="9"/>
        <v>681637</v>
      </c>
      <c r="K53" s="32">
        <f t="shared" si="9"/>
        <v>10391</v>
      </c>
      <c r="L53" s="32">
        <f t="shared" si="9"/>
        <v>278</v>
      </c>
      <c r="M53" s="32">
        <f t="shared" si="9"/>
        <v>1244886</v>
      </c>
      <c r="N53" s="39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2.75" customHeight="1">
      <c r="A54" s="18" t="s">
        <v>728</v>
      </c>
      <c r="B54" s="35"/>
      <c r="C54" s="35"/>
      <c r="D54" s="35"/>
      <c r="E54" s="35"/>
      <c r="F54" s="39"/>
      <c r="G54" s="39"/>
      <c r="H54" s="18" t="s">
        <v>724</v>
      </c>
      <c r="I54" s="35"/>
      <c r="J54" s="36"/>
      <c r="K54" s="36"/>
      <c r="L54" s="36"/>
      <c r="M54" s="39"/>
      <c r="N54" s="39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2.75" customHeight="1">
      <c r="A55" s="18" t="s">
        <v>367</v>
      </c>
      <c r="B55" s="17"/>
      <c r="C55" s="17"/>
      <c r="D55" s="17"/>
      <c r="E55" s="17"/>
      <c r="F55" s="18"/>
      <c r="G55" s="39"/>
      <c r="H55" s="18" t="s">
        <v>367</v>
      </c>
      <c r="I55" s="17"/>
      <c r="J55" s="17"/>
      <c r="K55" s="17"/>
      <c r="L55" s="17"/>
      <c r="M55" s="18"/>
      <c r="N55" s="39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s="169" customFormat="1" ht="12.75" customHeight="1">
      <c r="A56" s="18"/>
      <c r="B56" s="17"/>
      <c r="C56" s="17"/>
      <c r="D56" s="17"/>
      <c r="E56" s="17"/>
      <c r="F56" s="18"/>
      <c r="G56" s="39"/>
      <c r="H56" s="18"/>
      <c r="I56" s="17"/>
      <c r="J56" s="17"/>
      <c r="K56" s="17"/>
      <c r="L56" s="17"/>
      <c r="M56" s="18"/>
      <c r="N56" s="39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2.75" customHeight="1">
      <c r="A57" s="19" t="s">
        <v>489</v>
      </c>
      <c r="B57" s="17"/>
      <c r="C57" s="47"/>
      <c r="D57" s="47"/>
      <c r="E57" s="47"/>
      <c r="F57" s="18"/>
      <c r="G57" s="39"/>
      <c r="H57" s="18"/>
      <c r="I57" s="17"/>
      <c r="J57" s="17"/>
      <c r="K57" s="17"/>
      <c r="L57" s="17"/>
      <c r="M57" s="17"/>
      <c r="N57" s="39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2.75" customHeight="1">
      <c r="A58" s="19" t="s">
        <v>490</v>
      </c>
      <c r="B58" s="17"/>
      <c r="C58" s="17"/>
      <c r="D58" s="17"/>
      <c r="E58" s="17"/>
      <c r="F58" s="18"/>
      <c r="G58" s="39"/>
      <c r="H58" s="19"/>
      <c r="I58" s="17"/>
      <c r="J58" s="17"/>
      <c r="K58" s="17"/>
      <c r="L58" s="17"/>
      <c r="M58" s="17"/>
      <c r="N58" s="39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8" customHeight="1">
      <c r="A59" s="43" t="s">
        <v>181</v>
      </c>
      <c r="B59" s="43" t="s">
        <v>684</v>
      </c>
      <c r="C59" s="43" t="s">
        <v>706</v>
      </c>
      <c r="D59" s="43" t="s">
        <v>69</v>
      </c>
      <c r="E59" s="39"/>
      <c r="F59" s="18"/>
      <c r="G59" s="39"/>
      <c r="H59" s="71"/>
      <c r="I59" s="71"/>
      <c r="J59" s="71"/>
      <c r="K59" s="71"/>
      <c r="L59" s="71"/>
      <c r="M59" s="71"/>
      <c r="N59" s="39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2.75" customHeight="1">
      <c r="A60" s="21" t="s">
        <v>182</v>
      </c>
      <c r="B60" s="22"/>
      <c r="C60" s="22">
        <v>3546717</v>
      </c>
      <c r="D60" s="22"/>
      <c r="E60" s="49"/>
      <c r="F60" s="18"/>
      <c r="G60" s="39"/>
      <c r="H60" s="51"/>
      <c r="I60" s="50"/>
      <c r="J60" s="50"/>
      <c r="K60" s="50"/>
      <c r="L60" s="50"/>
      <c r="M60" s="50"/>
      <c r="N60" s="39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2.75" customHeight="1">
      <c r="A61" s="21" t="s">
        <v>183</v>
      </c>
      <c r="B61" s="24"/>
      <c r="C61" s="24">
        <v>7749209</v>
      </c>
      <c r="D61" s="24"/>
      <c r="E61" s="49"/>
      <c r="F61" s="18"/>
      <c r="G61" s="39"/>
      <c r="H61" s="51"/>
      <c r="I61" s="50"/>
      <c r="J61" s="50"/>
      <c r="K61" s="50"/>
      <c r="L61" s="50"/>
      <c r="M61" s="50"/>
      <c r="N61" s="39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2.75" customHeight="1">
      <c r="A62" s="21" t="s">
        <v>90</v>
      </c>
      <c r="B62" s="24"/>
      <c r="C62" s="24">
        <v>150296</v>
      </c>
      <c r="D62" s="24"/>
      <c r="E62" s="49"/>
      <c r="F62" s="18"/>
      <c r="G62" s="39"/>
      <c r="H62" s="51"/>
      <c r="I62" s="50"/>
      <c r="J62" s="50"/>
      <c r="K62" s="50"/>
      <c r="L62" s="50"/>
      <c r="M62" s="50"/>
      <c r="N62" s="39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2.75" customHeight="1">
      <c r="A63" s="21" t="s">
        <v>76</v>
      </c>
      <c r="B63" s="24"/>
      <c r="C63" s="24">
        <v>5334</v>
      </c>
      <c r="D63" s="24"/>
      <c r="E63" s="49"/>
      <c r="F63" s="18"/>
      <c r="G63" s="39"/>
      <c r="H63" s="51"/>
      <c r="I63" s="50"/>
      <c r="J63" s="50"/>
      <c r="K63" s="50"/>
      <c r="L63" s="50"/>
      <c r="M63" s="50"/>
      <c r="N63" s="39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2.75" customHeight="1">
      <c r="A64" s="31" t="s">
        <v>77</v>
      </c>
      <c r="B64" s="32">
        <v>76188711</v>
      </c>
      <c r="C64" s="32">
        <f t="shared" ref="C64" si="10">SUM(C60:C63)</f>
        <v>11451556</v>
      </c>
      <c r="D64" s="32">
        <v>87640267</v>
      </c>
      <c r="E64" s="49"/>
      <c r="F64" s="18"/>
      <c r="G64" s="39"/>
      <c r="H64" s="72"/>
      <c r="I64" s="50"/>
      <c r="J64" s="50"/>
      <c r="K64" s="50"/>
      <c r="L64" s="50"/>
      <c r="M64" s="50"/>
      <c r="N64" s="39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s="169" customFormat="1" ht="12.75" customHeight="1">
      <c r="A65" s="18" t="s">
        <v>728</v>
      </c>
      <c r="B65" s="170"/>
      <c r="C65" s="170"/>
      <c r="D65" s="170"/>
      <c r="E65" s="49"/>
      <c r="F65" s="18"/>
      <c r="G65" s="39"/>
      <c r="H65" s="72"/>
      <c r="I65" s="50"/>
      <c r="J65" s="50"/>
      <c r="K65" s="50"/>
      <c r="L65" s="50"/>
      <c r="M65" s="50"/>
      <c r="N65" s="39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2.75" customHeight="1">
      <c r="A66" s="18" t="s">
        <v>725</v>
      </c>
      <c r="B66" s="35"/>
      <c r="C66" s="35"/>
      <c r="D66" s="35"/>
      <c r="E66" s="36"/>
      <c r="F66" s="18"/>
      <c r="G66" s="39"/>
      <c r="H66" s="18"/>
      <c r="I66" s="17"/>
      <c r="J66" s="17"/>
      <c r="K66" s="17"/>
      <c r="L66" s="17"/>
      <c r="M66" s="17"/>
      <c r="N66" s="39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2.75" customHeight="1">
      <c r="A67" s="18"/>
      <c r="B67" s="17"/>
      <c r="C67" s="17"/>
      <c r="D67" s="17"/>
      <c r="E67" s="17"/>
      <c r="F67" s="18"/>
      <c r="G67" s="39"/>
      <c r="H67" s="18"/>
      <c r="I67" s="17"/>
      <c r="J67" s="17"/>
      <c r="K67" s="17"/>
      <c r="L67" s="17"/>
      <c r="M67" s="18"/>
      <c r="N67" s="39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2.75" customHeight="1">
      <c r="A68" s="19" t="s">
        <v>491</v>
      </c>
      <c r="B68" s="17"/>
      <c r="C68" s="17"/>
      <c r="D68" s="17"/>
      <c r="E68" s="17"/>
      <c r="F68" s="18"/>
      <c r="G68" s="39"/>
      <c r="H68" s="19" t="s">
        <v>492</v>
      </c>
      <c r="I68" s="17"/>
      <c r="J68" s="17"/>
      <c r="K68" s="17"/>
      <c r="L68" s="17"/>
      <c r="M68" s="18"/>
      <c r="N68" s="39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2.75" customHeight="1">
      <c r="A69" s="19" t="s">
        <v>712</v>
      </c>
      <c r="B69" s="17"/>
      <c r="C69" s="17"/>
      <c r="D69" s="17"/>
      <c r="E69" s="17"/>
      <c r="F69" s="18"/>
      <c r="G69" s="39"/>
      <c r="H69" s="19" t="s">
        <v>717</v>
      </c>
      <c r="I69" s="17"/>
      <c r="J69" s="17"/>
      <c r="K69" s="17"/>
      <c r="L69" s="17"/>
      <c r="M69" s="18"/>
      <c r="N69" s="39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27" customHeight="1">
      <c r="A70" s="48" t="s">
        <v>72</v>
      </c>
      <c r="B70" s="48" t="s">
        <v>460</v>
      </c>
      <c r="C70" s="48" t="s">
        <v>461</v>
      </c>
      <c r="D70" s="48" t="s">
        <v>436</v>
      </c>
      <c r="E70" s="48" t="s">
        <v>144</v>
      </c>
      <c r="F70" s="48" t="s">
        <v>145</v>
      </c>
      <c r="G70" s="39"/>
      <c r="H70" s="48" t="s">
        <v>72</v>
      </c>
      <c r="I70" s="48" t="s">
        <v>460</v>
      </c>
      <c r="J70" s="48" t="s">
        <v>461</v>
      </c>
      <c r="K70" s="48" t="s">
        <v>436</v>
      </c>
      <c r="L70" s="48" t="s">
        <v>144</v>
      </c>
      <c r="M70" s="48" t="s">
        <v>145</v>
      </c>
      <c r="N70" s="39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2.75" customHeight="1">
      <c r="A71" s="28" t="s">
        <v>73</v>
      </c>
      <c r="B71" s="22"/>
      <c r="C71" s="22"/>
      <c r="D71" s="22"/>
      <c r="E71" s="22"/>
      <c r="F71" s="29">
        <v>33723793</v>
      </c>
      <c r="G71" s="49"/>
      <c r="H71" s="28" t="s">
        <v>73</v>
      </c>
      <c r="I71" s="22">
        <v>1123287</v>
      </c>
      <c r="J71" s="22">
        <v>4129523</v>
      </c>
      <c r="K71" s="22">
        <v>62270</v>
      </c>
      <c r="L71" s="22">
        <v>3085</v>
      </c>
      <c r="M71" s="29">
        <f t="shared" ref="M71:M73" si="11">SUM(I71:L71)</f>
        <v>5318165</v>
      </c>
      <c r="N71" s="49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2.75" customHeight="1">
      <c r="A72" s="21" t="s">
        <v>74</v>
      </c>
      <c r="B72" s="24"/>
      <c r="C72" s="24"/>
      <c r="D72" s="24"/>
      <c r="E72" s="24"/>
      <c r="F72" s="30">
        <v>42464918</v>
      </c>
      <c r="G72" s="49"/>
      <c r="H72" s="21" t="s">
        <v>74</v>
      </c>
      <c r="I72" s="24">
        <v>2423430</v>
      </c>
      <c r="J72" s="24">
        <v>3619675</v>
      </c>
      <c r="K72" s="24">
        <v>88026</v>
      </c>
      <c r="L72" s="24">
        <v>2249</v>
      </c>
      <c r="M72" s="30">
        <f t="shared" si="11"/>
        <v>6133380</v>
      </c>
      <c r="N72" s="49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2.75" customHeight="1">
      <c r="A73" s="41" t="s">
        <v>76</v>
      </c>
      <c r="B73" s="24"/>
      <c r="C73" s="24"/>
      <c r="D73" s="24"/>
      <c r="E73" s="24"/>
      <c r="F73" s="30">
        <v>0</v>
      </c>
      <c r="G73" s="49"/>
      <c r="H73" s="41" t="s">
        <v>76</v>
      </c>
      <c r="I73" s="24">
        <v>0</v>
      </c>
      <c r="J73" s="24">
        <v>11</v>
      </c>
      <c r="K73" s="24">
        <v>0</v>
      </c>
      <c r="L73" s="24">
        <v>0</v>
      </c>
      <c r="M73" s="30">
        <f t="shared" si="11"/>
        <v>11</v>
      </c>
      <c r="N73" s="49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2.75" customHeight="1">
      <c r="A74" s="31" t="s">
        <v>77</v>
      </c>
      <c r="B74" s="32"/>
      <c r="C74" s="32"/>
      <c r="D74" s="32"/>
      <c r="E74" s="32"/>
      <c r="F74" s="32">
        <f t="shared" ref="F74" si="12">SUM(F71:F73)</f>
        <v>76188711</v>
      </c>
      <c r="G74" s="49"/>
      <c r="H74" s="31" t="s">
        <v>77</v>
      </c>
      <c r="I74" s="32">
        <f t="shared" ref="I74:M74" si="13">SUM(I71:I73)</f>
        <v>3546717</v>
      </c>
      <c r="J74" s="32">
        <f t="shared" si="13"/>
        <v>7749209</v>
      </c>
      <c r="K74" s="32">
        <f t="shared" si="13"/>
        <v>150296</v>
      </c>
      <c r="L74" s="32">
        <f t="shared" si="13"/>
        <v>5334</v>
      </c>
      <c r="M74" s="32">
        <f t="shared" si="13"/>
        <v>11451556</v>
      </c>
      <c r="N74" s="49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3.5" customHeight="1">
      <c r="A75" s="18" t="s">
        <v>728</v>
      </c>
      <c r="B75" s="35"/>
      <c r="C75" s="35"/>
      <c r="D75" s="35"/>
      <c r="E75" s="35"/>
      <c r="F75" s="49"/>
      <c r="G75" s="39"/>
      <c r="H75" s="18" t="s">
        <v>725</v>
      </c>
      <c r="I75" s="96"/>
      <c r="J75" s="96"/>
      <c r="K75" s="96"/>
      <c r="L75" s="96"/>
      <c r="M75" s="93"/>
      <c r="N75" s="39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2.75" customHeight="1">
      <c r="A76" s="18"/>
      <c r="B76" s="17"/>
      <c r="C76" s="17"/>
      <c r="D76" s="17"/>
      <c r="E76" s="17"/>
      <c r="F76" s="18"/>
      <c r="G76" s="39"/>
      <c r="H76" s="18"/>
      <c r="I76" s="17"/>
      <c r="J76" s="17"/>
      <c r="K76" s="17"/>
      <c r="L76" s="18"/>
      <c r="M76" s="18"/>
      <c r="N76" s="39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2.75" customHeight="1">
      <c r="A77" s="19" t="s">
        <v>493</v>
      </c>
      <c r="B77" s="17"/>
      <c r="C77" s="17"/>
      <c r="D77" s="17"/>
      <c r="E77" s="17"/>
      <c r="F77" s="18"/>
      <c r="G77" s="39"/>
      <c r="H77" s="19" t="s">
        <v>494</v>
      </c>
      <c r="I77" s="17"/>
      <c r="J77" s="17"/>
      <c r="K77" s="17"/>
      <c r="L77" s="17"/>
      <c r="M77" s="18"/>
      <c r="N77" s="39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2.75" customHeight="1">
      <c r="A78" s="19" t="s">
        <v>713</v>
      </c>
      <c r="B78" s="17"/>
      <c r="C78" s="17"/>
      <c r="D78" s="17"/>
      <c r="E78" s="17"/>
      <c r="F78" s="18"/>
      <c r="G78" s="39"/>
      <c r="H78" s="19" t="s">
        <v>716</v>
      </c>
      <c r="I78" s="17"/>
      <c r="J78" s="17"/>
      <c r="K78" s="17"/>
      <c r="L78" s="17"/>
      <c r="M78" s="18"/>
      <c r="N78" s="39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30.4" customHeight="1">
      <c r="A79" s="43" t="s">
        <v>80</v>
      </c>
      <c r="B79" s="48" t="s">
        <v>460</v>
      </c>
      <c r="C79" s="48" t="s">
        <v>461</v>
      </c>
      <c r="D79" s="48" t="s">
        <v>436</v>
      </c>
      <c r="E79" s="48" t="s">
        <v>144</v>
      </c>
      <c r="F79" s="48" t="s">
        <v>145</v>
      </c>
      <c r="G79" s="39"/>
      <c r="H79" s="43" t="s">
        <v>80</v>
      </c>
      <c r="I79" s="48" t="s">
        <v>460</v>
      </c>
      <c r="J79" s="48" t="s">
        <v>461</v>
      </c>
      <c r="K79" s="48" t="s">
        <v>436</v>
      </c>
      <c r="L79" s="48" t="s">
        <v>144</v>
      </c>
      <c r="M79" s="48" t="s">
        <v>145</v>
      </c>
      <c r="N79" s="39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2.75" customHeight="1">
      <c r="A80" s="28" t="s">
        <v>81</v>
      </c>
      <c r="B80" s="22"/>
      <c r="C80" s="22"/>
      <c r="D80" s="22"/>
      <c r="E80" s="22"/>
      <c r="F80" s="22">
        <v>259356</v>
      </c>
      <c r="G80" s="49"/>
      <c r="H80" s="28" t="s">
        <v>81</v>
      </c>
      <c r="I80" s="22">
        <v>3</v>
      </c>
      <c r="J80" s="22">
        <v>853</v>
      </c>
      <c r="K80" s="22">
        <v>0</v>
      </c>
      <c r="L80" s="22">
        <v>0</v>
      </c>
      <c r="M80" s="22">
        <f t="shared" ref="M80:M87" si="14">SUM(I80:L80)</f>
        <v>856</v>
      </c>
      <c r="N80" s="49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2.75" customHeight="1">
      <c r="A81" s="21" t="s">
        <v>82</v>
      </c>
      <c r="B81" s="24"/>
      <c r="C81" s="24"/>
      <c r="D81" s="24"/>
      <c r="E81" s="24"/>
      <c r="F81" s="24">
        <v>3956242</v>
      </c>
      <c r="G81" s="49"/>
      <c r="H81" s="21" t="s">
        <v>82</v>
      </c>
      <c r="I81" s="24">
        <v>4244</v>
      </c>
      <c r="J81" s="24">
        <v>52646</v>
      </c>
      <c r="K81" s="24">
        <v>147</v>
      </c>
      <c r="L81" s="24">
        <v>32</v>
      </c>
      <c r="M81" s="24">
        <f t="shared" si="14"/>
        <v>57069</v>
      </c>
      <c r="N81" s="49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2.75" customHeight="1">
      <c r="A82" s="21" t="s">
        <v>83</v>
      </c>
      <c r="B82" s="24"/>
      <c r="C82" s="24"/>
      <c r="D82" s="24"/>
      <c r="E82" s="24"/>
      <c r="F82" s="24">
        <v>19911190</v>
      </c>
      <c r="G82" s="49"/>
      <c r="H82" s="21" t="s">
        <v>83</v>
      </c>
      <c r="I82" s="24">
        <v>609650</v>
      </c>
      <c r="J82" s="24">
        <v>1727171</v>
      </c>
      <c r="K82" s="24">
        <v>30918</v>
      </c>
      <c r="L82" s="24">
        <v>774</v>
      </c>
      <c r="M82" s="24">
        <f t="shared" si="14"/>
        <v>2368513</v>
      </c>
      <c r="N82" s="49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2.75" customHeight="1">
      <c r="A83" s="21" t="s">
        <v>84</v>
      </c>
      <c r="B83" s="24"/>
      <c r="C83" s="24"/>
      <c r="D83" s="24"/>
      <c r="E83" s="24"/>
      <c r="F83" s="24">
        <v>18477383</v>
      </c>
      <c r="G83" s="49"/>
      <c r="H83" s="21" t="s">
        <v>84</v>
      </c>
      <c r="I83" s="24">
        <v>1183567</v>
      </c>
      <c r="J83" s="24">
        <v>2473563</v>
      </c>
      <c r="K83" s="24">
        <v>58006</v>
      </c>
      <c r="L83" s="24">
        <v>1852</v>
      </c>
      <c r="M83" s="24">
        <f t="shared" si="14"/>
        <v>3716988</v>
      </c>
      <c r="N83" s="49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2.75" customHeight="1">
      <c r="A84" s="21" t="s">
        <v>85</v>
      </c>
      <c r="B84" s="24"/>
      <c r="C84" s="24"/>
      <c r="D84" s="24"/>
      <c r="E84" s="24"/>
      <c r="F84" s="24">
        <v>14912900</v>
      </c>
      <c r="G84" s="49"/>
      <c r="H84" s="21" t="s">
        <v>85</v>
      </c>
      <c r="I84" s="24">
        <v>758759</v>
      </c>
      <c r="J84" s="24">
        <v>1780397</v>
      </c>
      <c r="K84" s="24">
        <v>35753</v>
      </c>
      <c r="L84" s="24">
        <v>1230</v>
      </c>
      <c r="M84" s="24">
        <f t="shared" si="14"/>
        <v>2576139</v>
      </c>
      <c r="N84" s="49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2.75" customHeight="1">
      <c r="A85" s="21" t="s">
        <v>86</v>
      </c>
      <c r="B85" s="24"/>
      <c r="C85" s="24"/>
      <c r="D85" s="24"/>
      <c r="E85" s="24"/>
      <c r="F85" s="24">
        <v>13714212</v>
      </c>
      <c r="G85" s="49"/>
      <c r="H85" s="21" t="s">
        <v>86</v>
      </c>
      <c r="I85" s="24">
        <v>692987</v>
      </c>
      <c r="J85" s="24">
        <v>1356023</v>
      </c>
      <c r="K85" s="24">
        <v>21709</v>
      </c>
      <c r="L85" s="24">
        <v>1164</v>
      </c>
      <c r="M85" s="24">
        <f t="shared" si="14"/>
        <v>2071883</v>
      </c>
      <c r="N85" s="49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2.75" customHeight="1">
      <c r="A86" s="21" t="s">
        <v>87</v>
      </c>
      <c r="B86" s="24"/>
      <c r="C86" s="24"/>
      <c r="D86" s="24"/>
      <c r="E86" s="24"/>
      <c r="F86" s="24">
        <v>4957428</v>
      </c>
      <c r="G86" s="49"/>
      <c r="H86" s="21" t="s">
        <v>87</v>
      </c>
      <c r="I86" s="24">
        <v>297435</v>
      </c>
      <c r="J86" s="24">
        <v>358498</v>
      </c>
      <c r="K86" s="24">
        <v>3673</v>
      </c>
      <c r="L86" s="24">
        <v>282</v>
      </c>
      <c r="M86" s="24">
        <f t="shared" si="14"/>
        <v>659888</v>
      </c>
      <c r="N86" s="49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2.75" customHeight="1">
      <c r="A87" s="41" t="s">
        <v>76</v>
      </c>
      <c r="B87" s="24"/>
      <c r="C87" s="24"/>
      <c r="D87" s="24"/>
      <c r="E87" s="24"/>
      <c r="F87" s="24">
        <v>0</v>
      </c>
      <c r="G87" s="49"/>
      <c r="H87" s="41" t="s">
        <v>76</v>
      </c>
      <c r="I87" s="24">
        <v>72</v>
      </c>
      <c r="J87" s="24">
        <v>58</v>
      </c>
      <c r="K87" s="24">
        <v>90</v>
      </c>
      <c r="L87" s="24">
        <v>0</v>
      </c>
      <c r="M87" s="24">
        <f t="shared" si="14"/>
        <v>220</v>
      </c>
      <c r="N87" s="49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2.75" customHeight="1">
      <c r="A88" s="31" t="s">
        <v>77</v>
      </c>
      <c r="B88" s="32"/>
      <c r="C88" s="32"/>
      <c r="D88" s="32"/>
      <c r="E88" s="32"/>
      <c r="F88" s="32">
        <f t="shared" ref="F88" si="15">SUM(F80:F87)</f>
        <v>76188711</v>
      </c>
      <c r="G88" s="49"/>
      <c r="H88" s="31" t="s">
        <v>77</v>
      </c>
      <c r="I88" s="32">
        <f t="shared" ref="I88:M88" si="16">SUM(I80:I87)</f>
        <v>3546717</v>
      </c>
      <c r="J88" s="32">
        <f t="shared" si="16"/>
        <v>7749209</v>
      </c>
      <c r="K88" s="32">
        <f t="shared" si="16"/>
        <v>150296</v>
      </c>
      <c r="L88" s="32">
        <f t="shared" si="16"/>
        <v>5334</v>
      </c>
      <c r="M88" s="32">
        <f t="shared" si="16"/>
        <v>11451556</v>
      </c>
      <c r="N88" s="49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2.75" customHeight="1">
      <c r="A89" s="18" t="s">
        <v>728</v>
      </c>
      <c r="B89" s="35"/>
      <c r="C89" s="36"/>
      <c r="D89" s="36"/>
      <c r="E89" s="36"/>
      <c r="F89" s="39"/>
      <c r="G89" s="39"/>
      <c r="H89" s="18" t="s">
        <v>725</v>
      </c>
      <c r="I89" s="35"/>
      <c r="J89" s="36"/>
      <c r="K89" s="36"/>
      <c r="L89" s="36"/>
      <c r="M89" s="39"/>
      <c r="N89" s="39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2.75" customHeight="1">
      <c r="A90" s="18"/>
      <c r="B90" s="17"/>
      <c r="C90" s="17"/>
      <c r="D90" s="17"/>
      <c r="E90" s="17"/>
      <c r="F90" s="18"/>
      <c r="G90" s="39"/>
      <c r="H90" s="18"/>
      <c r="I90" s="17"/>
      <c r="J90" s="17"/>
      <c r="K90" s="17"/>
      <c r="L90" s="17"/>
      <c r="M90" s="18"/>
      <c r="N90" s="39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2.75" customHeight="1">
      <c r="A91" s="19" t="s">
        <v>495</v>
      </c>
      <c r="B91" s="17"/>
      <c r="C91" s="17"/>
      <c r="D91" s="17"/>
      <c r="E91" s="17"/>
      <c r="F91" s="18"/>
      <c r="G91" s="39"/>
      <c r="H91" s="19" t="s">
        <v>496</v>
      </c>
      <c r="I91" s="17"/>
      <c r="J91" s="17"/>
      <c r="K91" s="17"/>
      <c r="L91" s="17"/>
      <c r="M91" s="18"/>
      <c r="N91" s="39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2.75" customHeight="1">
      <c r="A92" s="19" t="s">
        <v>714</v>
      </c>
      <c r="B92" s="17"/>
      <c r="C92" s="17"/>
      <c r="D92" s="17"/>
      <c r="E92" s="17"/>
      <c r="F92" s="18"/>
      <c r="G92" s="39"/>
      <c r="H92" s="19" t="s">
        <v>715</v>
      </c>
      <c r="I92" s="17"/>
      <c r="J92" s="17"/>
      <c r="K92" s="17"/>
      <c r="L92" s="17"/>
      <c r="M92" s="18"/>
      <c r="N92" s="39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s="109" customFormat="1" ht="36.4" customHeight="1">
      <c r="A93" s="43" t="s">
        <v>323</v>
      </c>
      <c r="B93" s="48" t="s">
        <v>460</v>
      </c>
      <c r="C93" s="48" t="s">
        <v>461</v>
      </c>
      <c r="D93" s="48" t="s">
        <v>436</v>
      </c>
      <c r="E93" s="48" t="s">
        <v>144</v>
      </c>
      <c r="F93" s="48" t="s">
        <v>145</v>
      </c>
      <c r="G93" s="36"/>
      <c r="H93" s="43" t="s">
        <v>323</v>
      </c>
      <c r="I93" s="48" t="s">
        <v>460</v>
      </c>
      <c r="J93" s="48" t="s">
        <v>461</v>
      </c>
      <c r="K93" s="48" t="s">
        <v>436</v>
      </c>
      <c r="L93" s="48" t="s">
        <v>144</v>
      </c>
      <c r="M93" s="48" t="s">
        <v>145</v>
      </c>
      <c r="N93" s="36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2.75" customHeight="1">
      <c r="A94" s="41" t="s">
        <v>324</v>
      </c>
      <c r="B94" s="24"/>
      <c r="C94" s="22"/>
      <c r="D94" s="22"/>
      <c r="E94" s="22"/>
      <c r="F94" s="22">
        <v>34267941</v>
      </c>
      <c r="G94" s="49"/>
      <c r="H94" s="41" t="s">
        <v>324</v>
      </c>
      <c r="I94" s="167">
        <v>1591648</v>
      </c>
      <c r="J94" s="167">
        <v>2730615</v>
      </c>
      <c r="K94" s="167">
        <v>52705</v>
      </c>
      <c r="L94" s="167">
        <v>3124</v>
      </c>
      <c r="M94" s="22">
        <f t="shared" ref="M94:M106" si="17">SUM(I94:L94)</f>
        <v>4378092</v>
      </c>
      <c r="N94" s="49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2.75" customHeight="1">
      <c r="A95" s="41" t="s">
        <v>325</v>
      </c>
      <c r="B95" s="24"/>
      <c r="C95" s="24"/>
      <c r="D95" s="24"/>
      <c r="E95" s="24"/>
      <c r="F95" s="24">
        <v>14795765</v>
      </c>
      <c r="G95" s="49"/>
      <c r="H95" s="41" t="s">
        <v>325</v>
      </c>
      <c r="I95" s="102">
        <v>541423</v>
      </c>
      <c r="J95" s="102">
        <v>1393267</v>
      </c>
      <c r="K95" s="102">
        <v>23733</v>
      </c>
      <c r="L95" s="102">
        <v>883</v>
      </c>
      <c r="M95" s="24">
        <f t="shared" si="17"/>
        <v>1959306</v>
      </c>
      <c r="N95" s="49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" customHeight="1">
      <c r="A96" s="41" t="s">
        <v>326</v>
      </c>
      <c r="B96" s="24"/>
      <c r="C96" s="24"/>
      <c r="D96" s="24"/>
      <c r="E96" s="24"/>
      <c r="F96" s="24">
        <v>2025646</v>
      </c>
      <c r="G96" s="49"/>
      <c r="H96" s="41" t="s">
        <v>326</v>
      </c>
      <c r="I96" s="102">
        <v>116793</v>
      </c>
      <c r="J96" s="102">
        <v>201600</v>
      </c>
      <c r="K96" s="102">
        <v>3122</v>
      </c>
      <c r="L96" s="102">
        <v>89</v>
      </c>
      <c r="M96" s="24">
        <f t="shared" si="17"/>
        <v>321604</v>
      </c>
      <c r="N96" s="49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" customHeight="1">
      <c r="A97" s="41" t="s">
        <v>340</v>
      </c>
      <c r="B97" s="24"/>
      <c r="C97" s="24"/>
      <c r="D97" s="24"/>
      <c r="E97" s="24"/>
      <c r="F97" s="24">
        <v>7037477</v>
      </c>
      <c r="G97" s="49"/>
      <c r="H97" s="41" t="s">
        <v>340</v>
      </c>
      <c r="I97" s="102">
        <v>347163</v>
      </c>
      <c r="J97" s="102">
        <v>1058508</v>
      </c>
      <c r="K97" s="102">
        <v>21457</v>
      </c>
      <c r="L97" s="102">
        <v>418</v>
      </c>
      <c r="M97" s="24">
        <f t="shared" si="17"/>
        <v>1427546</v>
      </c>
      <c r="N97" s="49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" customHeight="1">
      <c r="A98" s="41" t="s">
        <v>328</v>
      </c>
      <c r="B98" s="24"/>
      <c r="C98" s="24"/>
      <c r="D98" s="24"/>
      <c r="E98" s="24"/>
      <c r="F98" s="24">
        <v>454321</v>
      </c>
      <c r="G98" s="49"/>
      <c r="H98" s="41" t="s">
        <v>328</v>
      </c>
      <c r="I98" s="102">
        <v>19469</v>
      </c>
      <c r="J98" s="102">
        <v>40783</v>
      </c>
      <c r="K98" s="102">
        <v>685</v>
      </c>
      <c r="L98" s="102">
        <v>14</v>
      </c>
      <c r="M98" s="24">
        <f t="shared" si="17"/>
        <v>60951</v>
      </c>
      <c r="N98" s="49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" customHeight="1">
      <c r="A99" s="41" t="s">
        <v>329</v>
      </c>
      <c r="B99" s="24"/>
      <c r="C99" s="24"/>
      <c r="D99" s="24"/>
      <c r="E99" s="24"/>
      <c r="F99" s="24">
        <v>2041795</v>
      </c>
      <c r="G99" s="49"/>
      <c r="H99" s="41" t="s">
        <v>329</v>
      </c>
      <c r="I99" s="102">
        <v>102136</v>
      </c>
      <c r="J99" s="102">
        <v>308916</v>
      </c>
      <c r="K99" s="102">
        <v>4668</v>
      </c>
      <c r="L99" s="102">
        <v>91</v>
      </c>
      <c r="M99" s="24">
        <f t="shared" si="17"/>
        <v>415811</v>
      </c>
      <c r="N99" s="49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" customHeight="1">
      <c r="A100" s="41" t="s">
        <v>330</v>
      </c>
      <c r="B100" s="24"/>
      <c r="C100" s="24"/>
      <c r="D100" s="24"/>
      <c r="E100" s="24"/>
      <c r="F100" s="24">
        <v>1481954</v>
      </c>
      <c r="G100" s="49"/>
      <c r="H100" s="41" t="s">
        <v>330</v>
      </c>
      <c r="I100" s="102">
        <v>114673</v>
      </c>
      <c r="J100" s="102">
        <v>182451</v>
      </c>
      <c r="K100" s="102">
        <v>5920</v>
      </c>
      <c r="L100" s="102">
        <v>15</v>
      </c>
      <c r="M100" s="24">
        <f t="shared" si="17"/>
        <v>303059</v>
      </c>
      <c r="N100" s="49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" customHeight="1">
      <c r="A101" s="41" t="s">
        <v>341</v>
      </c>
      <c r="B101" s="24"/>
      <c r="C101" s="24"/>
      <c r="D101" s="24"/>
      <c r="E101" s="24"/>
      <c r="F101" s="24">
        <v>1390459</v>
      </c>
      <c r="G101" s="49"/>
      <c r="H101" s="41" t="s">
        <v>341</v>
      </c>
      <c r="I101" s="102">
        <v>75891</v>
      </c>
      <c r="J101" s="102">
        <v>186633</v>
      </c>
      <c r="K101" s="102">
        <v>3407</v>
      </c>
      <c r="L101" s="102">
        <v>51</v>
      </c>
      <c r="M101" s="24">
        <f t="shared" si="17"/>
        <v>265982</v>
      </c>
      <c r="N101" s="49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" customHeight="1">
      <c r="A102" s="41" t="s">
        <v>332</v>
      </c>
      <c r="B102" s="24"/>
      <c r="C102" s="24"/>
      <c r="D102" s="24"/>
      <c r="E102" s="24"/>
      <c r="F102" s="24">
        <v>3799844</v>
      </c>
      <c r="G102" s="49"/>
      <c r="H102" s="41" t="s">
        <v>332</v>
      </c>
      <c r="I102" s="102">
        <v>248181</v>
      </c>
      <c r="J102" s="102">
        <v>671223</v>
      </c>
      <c r="K102" s="102">
        <v>16883</v>
      </c>
      <c r="L102" s="102">
        <v>169</v>
      </c>
      <c r="M102" s="24">
        <f t="shared" si="17"/>
        <v>936456</v>
      </c>
      <c r="N102" s="49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" customHeight="1">
      <c r="A103" s="41" t="s">
        <v>333</v>
      </c>
      <c r="B103" s="24"/>
      <c r="C103" s="24"/>
      <c r="D103" s="24"/>
      <c r="E103" s="24"/>
      <c r="F103" s="24">
        <v>2490890</v>
      </c>
      <c r="G103" s="49"/>
      <c r="H103" s="41" t="s">
        <v>333</v>
      </c>
      <c r="I103" s="102">
        <v>93095</v>
      </c>
      <c r="J103" s="102">
        <v>278346</v>
      </c>
      <c r="K103" s="102">
        <v>4503</v>
      </c>
      <c r="L103" s="102">
        <v>32</v>
      </c>
      <c r="M103" s="24">
        <f t="shared" si="17"/>
        <v>375976</v>
      </c>
      <c r="N103" s="49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" customHeight="1">
      <c r="A104" s="41" t="s">
        <v>695</v>
      </c>
      <c r="B104" s="24"/>
      <c r="C104" s="24"/>
      <c r="D104" s="24"/>
      <c r="E104" s="24"/>
      <c r="F104" s="24">
        <v>45620</v>
      </c>
      <c r="G104" s="49"/>
      <c r="H104" s="41" t="s">
        <v>695</v>
      </c>
      <c r="I104" s="102">
        <v>7075</v>
      </c>
      <c r="J104" s="102">
        <v>6638</v>
      </c>
      <c r="K104" s="102">
        <v>54</v>
      </c>
      <c r="L104" s="102">
        <v>0</v>
      </c>
      <c r="M104" s="24">
        <f t="shared" si="17"/>
        <v>13767</v>
      </c>
      <c r="N104" s="49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" customHeight="1">
      <c r="A105" s="41" t="s">
        <v>334</v>
      </c>
      <c r="B105" s="24"/>
      <c r="C105" s="24"/>
      <c r="D105" s="24"/>
      <c r="E105" s="24"/>
      <c r="F105" s="24">
        <v>6356999</v>
      </c>
      <c r="G105" s="49"/>
      <c r="H105" s="41" t="s">
        <v>334</v>
      </c>
      <c r="I105" s="102">
        <v>288968</v>
      </c>
      <c r="J105" s="102">
        <v>689868</v>
      </c>
      <c r="K105" s="102">
        <v>13159</v>
      </c>
      <c r="L105" s="102">
        <v>448</v>
      </c>
      <c r="M105" s="24">
        <f t="shared" si="17"/>
        <v>992443</v>
      </c>
      <c r="N105" s="49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" customHeight="1">
      <c r="A106" s="41" t="s">
        <v>76</v>
      </c>
      <c r="B106" s="24"/>
      <c r="C106" s="24"/>
      <c r="D106" s="24"/>
      <c r="E106" s="24"/>
      <c r="F106" s="24">
        <v>0</v>
      </c>
      <c r="G106" s="49"/>
      <c r="H106" s="41" t="s">
        <v>76</v>
      </c>
      <c r="I106" s="102">
        <v>202</v>
      </c>
      <c r="J106" s="102">
        <v>361</v>
      </c>
      <c r="K106" s="102">
        <v>0</v>
      </c>
      <c r="L106" s="102">
        <v>0</v>
      </c>
      <c r="M106" s="24">
        <f t="shared" si="17"/>
        <v>563</v>
      </c>
      <c r="N106" s="49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" customHeight="1">
      <c r="A107" s="31" t="s">
        <v>77</v>
      </c>
      <c r="B107" s="32"/>
      <c r="C107" s="32"/>
      <c r="D107" s="32"/>
      <c r="E107" s="32"/>
      <c r="F107" s="32">
        <f t="shared" ref="F107" si="18">SUM(F94:F106)</f>
        <v>76188711</v>
      </c>
      <c r="G107" s="49"/>
      <c r="H107" s="31" t="s">
        <v>77</v>
      </c>
      <c r="I107" s="32">
        <f t="shared" ref="I107:M107" si="19">SUM(I94:I106)</f>
        <v>3546717</v>
      </c>
      <c r="J107" s="32">
        <f t="shared" si="19"/>
        <v>7749209</v>
      </c>
      <c r="K107" s="32">
        <f t="shared" si="19"/>
        <v>150296</v>
      </c>
      <c r="L107" s="32">
        <f t="shared" si="19"/>
        <v>5334</v>
      </c>
      <c r="M107" s="32">
        <f t="shared" si="19"/>
        <v>11451556</v>
      </c>
      <c r="N107" s="49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s="169" customFormat="1" ht="15" customHeight="1">
      <c r="A108" s="18" t="s">
        <v>728</v>
      </c>
      <c r="B108" s="170"/>
      <c r="C108" s="170"/>
      <c r="D108" s="170"/>
      <c r="E108" s="170"/>
      <c r="F108" s="170"/>
      <c r="G108" s="49"/>
      <c r="H108" s="18" t="s">
        <v>725</v>
      </c>
      <c r="I108" s="170"/>
      <c r="J108" s="170"/>
      <c r="K108" s="170"/>
      <c r="L108" s="170"/>
      <c r="M108" s="170"/>
      <c r="N108" s="49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" customHeight="1">
      <c r="A109" s="18" t="s">
        <v>367</v>
      </c>
      <c r="B109" s="35"/>
      <c r="C109" s="36"/>
      <c r="D109" s="36"/>
      <c r="E109" s="36"/>
      <c r="F109" s="36"/>
      <c r="G109" s="36"/>
      <c r="H109" s="18" t="s">
        <v>367</v>
      </c>
      <c r="I109" s="35"/>
      <c r="J109" s="35"/>
      <c r="K109" s="35"/>
      <c r="L109" s="35"/>
      <c r="M109" s="35"/>
      <c r="N109" s="39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" customHeight="1">
      <c r="A110" s="18"/>
      <c r="B110" s="17"/>
      <c r="C110" s="17"/>
      <c r="D110" s="17"/>
      <c r="E110" s="17"/>
      <c r="F110" s="17"/>
      <c r="G110" s="36"/>
      <c r="I110" s="18"/>
      <c r="J110" s="18"/>
      <c r="K110" s="18"/>
      <c r="L110" s="18"/>
      <c r="M110" s="17"/>
      <c r="N110" s="39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" customHeight="1">
      <c r="A111" s="18"/>
      <c r="B111" s="17"/>
      <c r="C111" s="17"/>
      <c r="D111" s="17"/>
      <c r="E111" s="17"/>
      <c r="F111" s="17"/>
      <c r="G111" s="36"/>
      <c r="H111" s="18"/>
      <c r="I111" s="18"/>
      <c r="J111" s="18"/>
      <c r="K111" s="18"/>
      <c r="L111" s="18"/>
      <c r="M111" s="17"/>
      <c r="N111" s="39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" customHeight="1">
      <c r="A112" s="18"/>
      <c r="B112" s="17"/>
      <c r="C112" s="17"/>
      <c r="D112" s="17"/>
      <c r="E112" s="17"/>
      <c r="F112" s="17"/>
      <c r="G112" s="36"/>
      <c r="H112" s="18"/>
      <c r="I112" s="18"/>
      <c r="J112" s="18"/>
      <c r="K112" s="18"/>
      <c r="L112" s="18"/>
      <c r="M112" s="17"/>
      <c r="N112" s="39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" customHeight="1">
      <c r="A113" s="18"/>
      <c r="B113" s="17"/>
      <c r="C113" s="17"/>
      <c r="D113" s="17"/>
      <c r="E113" s="17"/>
      <c r="F113" s="17"/>
      <c r="G113" s="36"/>
      <c r="H113" s="18"/>
      <c r="I113" s="18"/>
      <c r="J113" s="18"/>
      <c r="K113" s="18"/>
      <c r="L113" s="18"/>
      <c r="M113" s="17"/>
      <c r="N113" s="39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" customHeight="1">
      <c r="A114" s="18"/>
      <c r="B114" s="17"/>
      <c r="C114" s="17"/>
      <c r="D114" s="17"/>
      <c r="E114" s="17"/>
      <c r="F114" s="17"/>
      <c r="G114" s="36"/>
      <c r="H114" s="18"/>
      <c r="I114" s="18"/>
      <c r="J114" s="18"/>
      <c r="K114" s="18"/>
      <c r="L114" s="18"/>
      <c r="M114" s="17"/>
      <c r="N114" s="39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" customHeight="1">
      <c r="A115" s="18"/>
      <c r="B115" s="17"/>
      <c r="C115" s="17"/>
      <c r="D115" s="17"/>
      <c r="E115" s="17"/>
      <c r="F115" s="17"/>
      <c r="G115" s="36"/>
      <c r="H115" s="18"/>
      <c r="I115" s="18"/>
      <c r="J115" s="18"/>
      <c r="K115" s="18"/>
      <c r="L115" s="18"/>
      <c r="M115" s="17"/>
      <c r="N115" s="39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" customHeight="1">
      <c r="A116" s="18"/>
      <c r="B116" s="17"/>
      <c r="C116" s="17"/>
      <c r="D116" s="17"/>
      <c r="E116" s="17"/>
      <c r="F116" s="17"/>
      <c r="G116" s="36"/>
      <c r="H116" s="18"/>
      <c r="I116" s="18"/>
      <c r="J116" s="18"/>
      <c r="K116" s="18"/>
      <c r="L116" s="18"/>
      <c r="M116" s="17"/>
      <c r="N116" s="39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" customHeight="1">
      <c r="A117" s="18"/>
      <c r="B117" s="17"/>
      <c r="C117" s="17"/>
      <c r="D117" s="17"/>
      <c r="E117" s="17"/>
      <c r="F117" s="17"/>
      <c r="G117" s="36"/>
      <c r="H117" s="18"/>
      <c r="I117" s="18"/>
      <c r="J117" s="18"/>
      <c r="K117" s="18"/>
      <c r="L117" s="18"/>
      <c r="M117" s="17"/>
      <c r="N117" s="39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" customHeight="1">
      <c r="A118" s="18"/>
      <c r="B118" s="17"/>
      <c r="C118" s="17"/>
      <c r="D118" s="17"/>
      <c r="E118" s="17"/>
      <c r="F118" s="17"/>
      <c r="G118" s="36"/>
      <c r="H118" s="18"/>
      <c r="I118" s="18"/>
      <c r="J118" s="18"/>
      <c r="K118" s="18"/>
      <c r="L118" s="18"/>
      <c r="M118" s="17"/>
      <c r="N118" s="39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" customHeight="1">
      <c r="A119" s="18"/>
      <c r="B119" s="17"/>
      <c r="C119" s="17"/>
      <c r="D119" s="17"/>
      <c r="E119" s="17"/>
      <c r="F119" s="17"/>
      <c r="G119" s="36"/>
      <c r="H119" s="18"/>
      <c r="I119" s="18"/>
      <c r="J119" s="18"/>
      <c r="K119" s="18"/>
      <c r="L119" s="18"/>
      <c r="M119" s="17"/>
      <c r="N119" s="39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" customHeight="1">
      <c r="A120" s="18"/>
      <c r="B120" s="17"/>
      <c r="C120" s="17"/>
      <c r="D120" s="17"/>
      <c r="E120" s="17"/>
      <c r="F120" s="17"/>
      <c r="G120" s="36"/>
      <c r="H120" s="18"/>
      <c r="I120" s="18"/>
      <c r="J120" s="18"/>
      <c r="K120" s="18"/>
      <c r="L120" s="18"/>
      <c r="M120" s="17"/>
      <c r="N120" s="39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" customHeight="1">
      <c r="A121" s="18"/>
      <c r="B121" s="18"/>
      <c r="C121" s="18"/>
      <c r="D121" s="18"/>
      <c r="E121" s="18"/>
      <c r="F121" s="18"/>
      <c r="G121" s="39"/>
      <c r="H121" s="18"/>
      <c r="I121" s="18"/>
      <c r="J121" s="18"/>
      <c r="K121" s="18"/>
      <c r="L121" s="18"/>
      <c r="M121" s="18"/>
      <c r="N121" s="39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" customHeight="1">
      <c r="A122" s="18"/>
      <c r="B122" s="18"/>
      <c r="C122" s="18"/>
      <c r="D122" s="18"/>
      <c r="E122" s="18"/>
      <c r="F122" s="18"/>
      <c r="G122" s="39"/>
      <c r="H122" s="18"/>
      <c r="I122" s="18"/>
      <c r="J122" s="18"/>
      <c r="K122" s="18"/>
      <c r="L122" s="18"/>
      <c r="M122" s="18"/>
      <c r="N122" s="39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" customHeight="1">
      <c r="A123" s="18"/>
      <c r="B123" s="18"/>
      <c r="C123" s="18"/>
      <c r="D123" s="18"/>
      <c r="E123" s="18"/>
      <c r="F123" s="18"/>
      <c r="G123" s="39"/>
      <c r="H123" s="18"/>
      <c r="I123" s="18"/>
      <c r="J123" s="18"/>
      <c r="K123" s="18"/>
      <c r="L123" s="18"/>
      <c r="M123" s="18"/>
      <c r="N123" s="39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" customHeight="1">
      <c r="A124" s="18"/>
      <c r="B124" s="18"/>
      <c r="C124" s="18"/>
      <c r="D124" s="18"/>
      <c r="E124" s="18"/>
      <c r="F124" s="18"/>
      <c r="G124" s="39"/>
      <c r="H124" s="18"/>
      <c r="I124" s="18"/>
      <c r="J124" s="18"/>
      <c r="K124" s="18"/>
      <c r="L124" s="18"/>
      <c r="M124" s="18"/>
      <c r="N124" s="39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" customHeight="1">
      <c r="A125" s="18"/>
      <c r="B125" s="18"/>
      <c r="C125" s="18"/>
      <c r="D125" s="18"/>
      <c r="E125" s="18"/>
      <c r="F125" s="18"/>
      <c r="G125" s="39"/>
      <c r="H125" s="18"/>
      <c r="I125" s="18"/>
      <c r="J125" s="18"/>
      <c r="K125" s="18"/>
      <c r="L125" s="18"/>
      <c r="M125" s="18"/>
      <c r="N125" s="39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" customHeight="1">
      <c r="A126" s="18"/>
      <c r="B126" s="18"/>
      <c r="C126" s="18"/>
      <c r="D126" s="18"/>
      <c r="E126" s="18"/>
      <c r="F126" s="18"/>
      <c r="G126" s="39"/>
      <c r="H126" s="18"/>
      <c r="I126" s="18"/>
      <c r="J126" s="18"/>
      <c r="K126" s="18"/>
      <c r="L126" s="18"/>
      <c r="M126" s="18"/>
      <c r="N126" s="39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" customHeight="1">
      <c r="A127" s="18"/>
      <c r="B127" s="18"/>
      <c r="C127" s="18"/>
      <c r="D127" s="18"/>
      <c r="E127" s="18"/>
      <c r="F127" s="18"/>
      <c r="G127" s="39"/>
      <c r="H127" s="18"/>
      <c r="I127" s="18"/>
      <c r="J127" s="18"/>
      <c r="K127" s="18"/>
      <c r="L127" s="18"/>
      <c r="M127" s="18"/>
      <c r="N127" s="39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" customHeight="1">
      <c r="A128" s="18"/>
      <c r="B128" s="18"/>
      <c r="C128" s="18"/>
      <c r="D128" s="18"/>
      <c r="E128" s="18"/>
      <c r="F128" s="18"/>
      <c r="G128" s="39"/>
      <c r="H128" s="18"/>
      <c r="I128" s="18"/>
      <c r="J128" s="18"/>
      <c r="K128" s="18"/>
      <c r="L128" s="18"/>
      <c r="M128" s="18"/>
      <c r="N128" s="39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" customHeight="1">
      <c r="A129" s="18"/>
      <c r="B129" s="18"/>
      <c r="C129" s="18"/>
      <c r="D129" s="18"/>
      <c r="E129" s="18"/>
      <c r="F129" s="18"/>
      <c r="G129" s="39"/>
      <c r="H129" s="18"/>
      <c r="I129" s="18"/>
      <c r="J129" s="18"/>
      <c r="K129" s="18"/>
      <c r="L129" s="18"/>
      <c r="M129" s="18"/>
      <c r="N129" s="39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" customHeight="1">
      <c r="A130" s="18"/>
      <c r="B130" s="18"/>
      <c r="C130" s="18"/>
      <c r="D130" s="18"/>
      <c r="E130" s="18"/>
      <c r="F130" s="18"/>
      <c r="G130" s="39"/>
      <c r="H130" s="18"/>
      <c r="I130" s="18"/>
      <c r="J130" s="18"/>
      <c r="K130" s="18"/>
      <c r="L130" s="18"/>
      <c r="M130" s="18"/>
      <c r="N130" s="39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" customHeight="1">
      <c r="A131" s="18"/>
      <c r="B131" s="18"/>
      <c r="C131" s="18"/>
      <c r="D131" s="18"/>
      <c r="E131" s="18"/>
      <c r="F131" s="18"/>
      <c r="G131" s="39"/>
      <c r="H131" s="18"/>
      <c r="I131" s="18"/>
      <c r="J131" s="18"/>
      <c r="K131" s="18"/>
      <c r="L131" s="18"/>
      <c r="M131" s="18"/>
      <c r="N131" s="39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" customHeight="1">
      <c r="A132" s="18"/>
      <c r="B132" s="18"/>
      <c r="C132" s="18"/>
      <c r="D132" s="18"/>
      <c r="E132" s="18"/>
      <c r="F132" s="18"/>
      <c r="G132" s="39"/>
      <c r="H132" s="18"/>
      <c r="I132" s="18"/>
      <c r="J132" s="18"/>
      <c r="K132" s="18"/>
      <c r="L132" s="18"/>
      <c r="M132" s="18"/>
      <c r="N132" s="39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" customHeight="1">
      <c r="A133" s="18"/>
      <c r="B133" s="18"/>
      <c r="C133" s="18"/>
      <c r="D133" s="18"/>
      <c r="E133" s="18"/>
      <c r="F133" s="18"/>
      <c r="G133" s="39"/>
      <c r="H133" s="18"/>
      <c r="I133" s="18"/>
      <c r="J133" s="18"/>
      <c r="K133" s="18"/>
      <c r="L133" s="18"/>
      <c r="M133" s="18"/>
      <c r="N133" s="39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" customHeight="1">
      <c r="A134" s="18"/>
      <c r="B134" s="18"/>
      <c r="C134" s="18"/>
      <c r="D134" s="18"/>
      <c r="E134" s="18"/>
      <c r="F134" s="18"/>
      <c r="G134" s="39"/>
      <c r="H134" s="18"/>
      <c r="I134" s="18"/>
      <c r="J134" s="18"/>
      <c r="K134" s="18"/>
      <c r="L134" s="18"/>
      <c r="M134" s="18"/>
      <c r="N134" s="39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" customHeight="1">
      <c r="A135" s="18"/>
      <c r="B135" s="18"/>
      <c r="C135" s="18"/>
      <c r="D135" s="18"/>
      <c r="E135" s="18"/>
      <c r="F135" s="18"/>
      <c r="G135" s="39"/>
      <c r="H135" s="18"/>
      <c r="I135" s="18"/>
      <c r="J135" s="18"/>
      <c r="K135" s="18"/>
      <c r="L135" s="18"/>
      <c r="M135" s="18"/>
      <c r="N135" s="39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" customHeight="1">
      <c r="A136" s="18"/>
      <c r="B136" s="18"/>
      <c r="C136" s="18"/>
      <c r="D136" s="18"/>
      <c r="E136" s="18"/>
      <c r="F136" s="18"/>
      <c r="G136" s="39"/>
      <c r="H136" s="18"/>
      <c r="I136" s="18"/>
      <c r="J136" s="18"/>
      <c r="K136" s="18"/>
      <c r="L136" s="18"/>
      <c r="M136" s="18"/>
      <c r="N136" s="39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" customHeight="1">
      <c r="A137" s="18"/>
      <c r="B137" s="18"/>
      <c r="C137" s="18"/>
      <c r="D137" s="18"/>
      <c r="E137" s="18"/>
      <c r="F137" s="18"/>
      <c r="G137" s="39"/>
      <c r="H137" s="18"/>
      <c r="I137" s="18"/>
      <c r="J137" s="18"/>
      <c r="K137" s="18"/>
      <c r="L137" s="18"/>
      <c r="M137" s="18"/>
      <c r="N137" s="39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" customHeight="1">
      <c r="A138" s="18"/>
      <c r="B138" s="18"/>
      <c r="C138" s="18"/>
      <c r="D138" s="18"/>
      <c r="E138" s="18"/>
      <c r="F138" s="18"/>
      <c r="G138" s="39"/>
      <c r="H138" s="18"/>
      <c r="I138" s="18"/>
      <c r="J138" s="18"/>
      <c r="K138" s="18"/>
      <c r="L138" s="18"/>
      <c r="M138" s="18"/>
      <c r="N138" s="39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" customHeight="1">
      <c r="A139" s="18"/>
      <c r="B139" s="18"/>
      <c r="C139" s="18"/>
      <c r="D139" s="18"/>
      <c r="E139" s="18"/>
      <c r="F139" s="18"/>
      <c r="G139" s="39"/>
      <c r="H139" s="18"/>
      <c r="I139" s="18"/>
      <c r="J139" s="18"/>
      <c r="K139" s="18"/>
      <c r="L139" s="18"/>
      <c r="M139" s="18"/>
      <c r="N139" s="39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" customHeight="1">
      <c r="A140" s="18"/>
      <c r="B140" s="18"/>
      <c r="C140" s="18"/>
      <c r="D140" s="18"/>
      <c r="E140" s="18"/>
      <c r="F140" s="18"/>
      <c r="G140" s="39"/>
      <c r="H140" s="18"/>
      <c r="I140" s="18"/>
      <c r="J140" s="18"/>
      <c r="K140" s="18"/>
      <c r="L140" s="18"/>
      <c r="M140" s="18"/>
      <c r="N140" s="39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" customHeight="1">
      <c r="A141" s="18"/>
      <c r="B141" s="18"/>
      <c r="C141" s="18"/>
      <c r="D141" s="18"/>
      <c r="E141" s="18"/>
      <c r="F141" s="18"/>
      <c r="G141" s="39"/>
      <c r="H141" s="18"/>
      <c r="I141" s="18"/>
      <c r="J141" s="18"/>
      <c r="K141" s="18"/>
      <c r="L141" s="18"/>
      <c r="M141" s="18"/>
      <c r="N141" s="39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" customHeight="1">
      <c r="A142" s="18"/>
      <c r="B142" s="18"/>
      <c r="C142" s="18"/>
      <c r="D142" s="18"/>
      <c r="E142" s="18"/>
      <c r="F142" s="18"/>
      <c r="G142" s="39"/>
      <c r="H142" s="18"/>
      <c r="I142" s="18"/>
      <c r="J142" s="18"/>
      <c r="K142" s="18"/>
      <c r="L142" s="18"/>
      <c r="M142" s="18"/>
      <c r="N142" s="39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" customHeight="1">
      <c r="A143" s="18"/>
      <c r="B143" s="18"/>
      <c r="C143" s="18"/>
      <c r="D143" s="18"/>
      <c r="E143" s="18"/>
      <c r="F143" s="18"/>
      <c r="G143" s="39"/>
      <c r="H143" s="18"/>
      <c r="I143" s="18"/>
      <c r="J143" s="18"/>
      <c r="K143" s="18"/>
      <c r="L143" s="18"/>
      <c r="M143" s="18"/>
      <c r="N143" s="39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" customHeight="1">
      <c r="A144" s="18"/>
      <c r="B144" s="18"/>
      <c r="C144" s="18"/>
      <c r="D144" s="18"/>
      <c r="E144" s="18"/>
      <c r="F144" s="18"/>
      <c r="G144" s="39"/>
      <c r="H144" s="18"/>
      <c r="I144" s="18"/>
      <c r="J144" s="18"/>
      <c r="K144" s="18"/>
      <c r="L144" s="18"/>
      <c r="M144" s="18"/>
      <c r="N144" s="39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" customHeight="1">
      <c r="A145" s="18"/>
      <c r="B145" s="18"/>
      <c r="C145" s="18"/>
      <c r="D145" s="18"/>
      <c r="E145" s="18"/>
      <c r="F145" s="18"/>
      <c r="G145" s="39"/>
      <c r="H145" s="18"/>
      <c r="I145" s="18"/>
      <c r="J145" s="18"/>
      <c r="K145" s="18"/>
      <c r="L145" s="18"/>
      <c r="M145" s="18"/>
      <c r="N145" s="39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" customHeight="1">
      <c r="A146" s="18"/>
      <c r="B146" s="18"/>
      <c r="C146" s="18"/>
      <c r="D146" s="18"/>
      <c r="E146" s="18"/>
      <c r="F146" s="18"/>
      <c r="G146" s="39"/>
      <c r="H146" s="18"/>
      <c r="I146" s="18"/>
      <c r="J146" s="18"/>
      <c r="K146" s="18"/>
      <c r="L146" s="18"/>
      <c r="M146" s="18"/>
      <c r="N146" s="39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" customHeight="1">
      <c r="A147" s="18"/>
      <c r="B147" s="18"/>
      <c r="C147" s="18"/>
      <c r="D147" s="18"/>
      <c r="E147" s="18"/>
      <c r="F147" s="18"/>
      <c r="G147" s="39"/>
      <c r="H147" s="18"/>
      <c r="I147" s="18"/>
      <c r="J147" s="18"/>
      <c r="K147" s="18"/>
      <c r="L147" s="18"/>
      <c r="M147" s="18"/>
      <c r="N147" s="39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" customHeight="1">
      <c r="A148" s="18"/>
      <c r="B148" s="18"/>
      <c r="C148" s="18"/>
      <c r="D148" s="18"/>
      <c r="E148" s="18"/>
      <c r="F148" s="18"/>
      <c r="G148" s="39"/>
      <c r="H148" s="18"/>
      <c r="I148" s="18"/>
      <c r="J148" s="18"/>
      <c r="K148" s="18"/>
      <c r="L148" s="18"/>
      <c r="M148" s="18"/>
      <c r="N148" s="39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" customHeight="1">
      <c r="A149" s="18"/>
      <c r="B149" s="18"/>
      <c r="C149" s="18"/>
      <c r="D149" s="18"/>
      <c r="E149" s="18"/>
      <c r="F149" s="18"/>
      <c r="G149" s="39"/>
      <c r="H149" s="18"/>
      <c r="I149" s="18"/>
      <c r="J149" s="18"/>
      <c r="K149" s="18"/>
      <c r="L149" s="18"/>
      <c r="M149" s="18"/>
      <c r="N149" s="39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" customHeight="1">
      <c r="A150" s="18"/>
      <c r="B150" s="18"/>
      <c r="C150" s="18"/>
      <c r="D150" s="18"/>
      <c r="E150" s="18"/>
      <c r="F150" s="18"/>
      <c r="G150" s="39"/>
      <c r="H150" s="18"/>
      <c r="I150" s="18"/>
      <c r="J150" s="18"/>
      <c r="K150" s="18"/>
      <c r="L150" s="18"/>
      <c r="M150" s="18"/>
      <c r="N150" s="39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" customHeight="1">
      <c r="A151" s="18"/>
      <c r="B151" s="18"/>
      <c r="C151" s="18"/>
      <c r="D151" s="18"/>
      <c r="E151" s="18"/>
      <c r="F151" s="18"/>
      <c r="G151" s="39"/>
      <c r="H151" s="18"/>
      <c r="I151" s="18"/>
      <c r="J151" s="18"/>
      <c r="K151" s="18"/>
      <c r="L151" s="18"/>
      <c r="M151" s="18"/>
      <c r="N151" s="39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" customHeight="1">
      <c r="A152" s="18"/>
      <c r="B152" s="18"/>
      <c r="C152" s="18"/>
      <c r="D152" s="18"/>
      <c r="E152" s="18"/>
      <c r="F152" s="18"/>
      <c r="G152" s="39"/>
      <c r="H152" s="18"/>
      <c r="I152" s="18"/>
      <c r="J152" s="18"/>
      <c r="K152" s="18"/>
      <c r="L152" s="18"/>
      <c r="M152" s="18"/>
      <c r="N152" s="39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" customHeight="1">
      <c r="A153" s="18"/>
      <c r="B153" s="18"/>
      <c r="C153" s="18"/>
      <c r="D153" s="18"/>
      <c r="E153" s="18"/>
      <c r="F153" s="18"/>
      <c r="G153" s="39"/>
      <c r="H153" s="18"/>
      <c r="I153" s="18"/>
      <c r="J153" s="18"/>
      <c r="K153" s="18"/>
      <c r="L153" s="18"/>
      <c r="M153" s="18"/>
      <c r="N153" s="39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" customHeight="1">
      <c r="A154" s="18"/>
      <c r="B154" s="18"/>
      <c r="C154" s="18"/>
      <c r="D154" s="18"/>
      <c r="E154" s="18"/>
      <c r="F154" s="18"/>
      <c r="G154" s="39"/>
      <c r="H154" s="18"/>
      <c r="I154" s="18"/>
      <c r="J154" s="18"/>
      <c r="K154" s="18"/>
      <c r="L154" s="18"/>
      <c r="M154" s="18"/>
      <c r="N154" s="39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" customHeight="1">
      <c r="A155" s="18"/>
      <c r="B155" s="18"/>
      <c r="C155" s="18"/>
      <c r="D155" s="18"/>
      <c r="E155" s="18"/>
      <c r="F155" s="18"/>
      <c r="G155" s="39"/>
      <c r="H155" s="18"/>
      <c r="I155" s="18"/>
      <c r="J155" s="18"/>
      <c r="K155" s="18"/>
      <c r="L155" s="18"/>
      <c r="M155" s="18"/>
      <c r="N155" s="39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" customHeight="1">
      <c r="A156" s="18"/>
      <c r="B156" s="18"/>
      <c r="C156" s="18"/>
      <c r="D156" s="18"/>
      <c r="E156" s="18"/>
      <c r="F156" s="18"/>
      <c r="G156" s="39"/>
      <c r="H156" s="18"/>
      <c r="I156" s="18"/>
      <c r="J156" s="18"/>
      <c r="K156" s="18"/>
      <c r="L156" s="18"/>
      <c r="M156" s="18"/>
      <c r="N156" s="39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" customHeight="1">
      <c r="A157" s="18"/>
      <c r="B157" s="18"/>
      <c r="C157" s="18"/>
      <c r="D157" s="18"/>
      <c r="E157" s="18"/>
      <c r="F157" s="18"/>
      <c r="G157" s="39"/>
      <c r="H157" s="18"/>
      <c r="I157" s="18"/>
      <c r="J157" s="18"/>
      <c r="K157" s="18"/>
      <c r="L157" s="18"/>
      <c r="M157" s="18"/>
      <c r="N157" s="39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" customHeight="1">
      <c r="A158" s="18"/>
      <c r="B158" s="18"/>
      <c r="C158" s="18"/>
      <c r="D158" s="18"/>
      <c r="E158" s="18"/>
      <c r="F158" s="18"/>
      <c r="G158" s="39"/>
      <c r="H158" s="18"/>
      <c r="I158" s="18"/>
      <c r="J158" s="18"/>
      <c r="K158" s="18"/>
      <c r="L158" s="18"/>
      <c r="M158" s="18"/>
      <c r="N158" s="39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" customHeight="1">
      <c r="A159" s="18"/>
      <c r="B159" s="18"/>
      <c r="C159" s="18"/>
      <c r="D159" s="18"/>
      <c r="E159" s="18"/>
      <c r="F159" s="18"/>
      <c r="G159" s="39"/>
      <c r="H159" s="18"/>
      <c r="I159" s="18"/>
      <c r="J159" s="18"/>
      <c r="K159" s="18"/>
      <c r="L159" s="18"/>
      <c r="M159" s="18"/>
      <c r="N159" s="39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" customHeight="1">
      <c r="A160" s="18"/>
      <c r="B160" s="18"/>
      <c r="C160" s="18"/>
      <c r="D160" s="18"/>
      <c r="E160" s="18"/>
      <c r="F160" s="18"/>
      <c r="G160" s="39"/>
      <c r="H160" s="18"/>
      <c r="I160" s="18"/>
      <c r="J160" s="18"/>
      <c r="K160" s="18"/>
      <c r="L160" s="18"/>
      <c r="M160" s="18"/>
      <c r="N160" s="39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" customHeight="1">
      <c r="A161" s="18"/>
      <c r="B161" s="18"/>
      <c r="C161" s="18"/>
      <c r="D161" s="18"/>
      <c r="E161" s="18"/>
      <c r="F161" s="18"/>
      <c r="G161" s="39"/>
      <c r="H161" s="18"/>
      <c r="I161" s="18"/>
      <c r="J161" s="18"/>
      <c r="K161" s="18"/>
      <c r="L161" s="18"/>
      <c r="M161" s="18"/>
      <c r="N161" s="39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" customHeight="1">
      <c r="A162" s="18"/>
      <c r="B162" s="18"/>
      <c r="C162" s="18"/>
      <c r="D162" s="18"/>
      <c r="E162" s="18"/>
      <c r="F162" s="18"/>
      <c r="G162" s="39"/>
      <c r="H162" s="18"/>
      <c r="I162" s="18"/>
      <c r="J162" s="18"/>
      <c r="K162" s="18"/>
      <c r="L162" s="18"/>
      <c r="M162" s="18"/>
      <c r="N162" s="39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" customHeight="1">
      <c r="A163" s="18"/>
      <c r="B163" s="18"/>
      <c r="C163" s="18"/>
      <c r="D163" s="18"/>
      <c r="E163" s="18"/>
      <c r="F163" s="18"/>
      <c r="G163" s="39"/>
      <c r="H163" s="18"/>
      <c r="I163" s="18"/>
      <c r="J163" s="18"/>
      <c r="K163" s="18"/>
      <c r="L163" s="18"/>
      <c r="M163" s="18"/>
      <c r="N163" s="39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" customHeight="1">
      <c r="A164" s="18"/>
      <c r="B164" s="18"/>
      <c r="C164" s="18"/>
      <c r="D164" s="18"/>
      <c r="E164" s="18"/>
      <c r="F164" s="18"/>
      <c r="G164" s="39"/>
      <c r="H164" s="18"/>
      <c r="I164" s="18"/>
      <c r="J164" s="18"/>
      <c r="K164" s="18"/>
      <c r="L164" s="18"/>
      <c r="M164" s="18"/>
      <c r="N164" s="39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" customHeight="1">
      <c r="A165" s="18"/>
      <c r="B165" s="18"/>
      <c r="C165" s="18"/>
      <c r="D165" s="18"/>
      <c r="E165" s="18"/>
      <c r="F165" s="18"/>
      <c r="G165" s="39"/>
      <c r="H165" s="18"/>
      <c r="I165" s="18"/>
      <c r="J165" s="18"/>
      <c r="K165" s="18"/>
      <c r="L165" s="18"/>
      <c r="M165" s="18"/>
      <c r="N165" s="39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" customHeight="1">
      <c r="A166" s="18"/>
      <c r="B166" s="18"/>
      <c r="C166" s="18"/>
      <c r="D166" s="18"/>
      <c r="E166" s="18"/>
      <c r="F166" s="18"/>
      <c r="G166" s="39"/>
      <c r="H166" s="18"/>
      <c r="I166" s="18"/>
      <c r="J166" s="18"/>
      <c r="K166" s="18"/>
      <c r="L166" s="18"/>
      <c r="M166" s="18"/>
      <c r="N166" s="39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" customHeight="1">
      <c r="A167" s="18"/>
      <c r="B167" s="18"/>
      <c r="C167" s="18"/>
      <c r="D167" s="18"/>
      <c r="E167" s="18"/>
      <c r="F167" s="18"/>
      <c r="G167" s="39"/>
      <c r="H167" s="18"/>
      <c r="I167" s="18"/>
      <c r="J167" s="18"/>
      <c r="K167" s="18"/>
      <c r="L167" s="18"/>
      <c r="M167" s="18"/>
      <c r="N167" s="39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" customHeight="1">
      <c r="A168" s="18"/>
      <c r="B168" s="18"/>
      <c r="C168" s="18"/>
      <c r="D168" s="18"/>
      <c r="E168" s="18"/>
      <c r="F168" s="18"/>
      <c r="G168" s="39"/>
      <c r="H168" s="18"/>
      <c r="I168" s="18"/>
      <c r="J168" s="18"/>
      <c r="K168" s="18"/>
      <c r="L168" s="18"/>
      <c r="M168" s="18"/>
      <c r="N168" s="39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" customHeight="1">
      <c r="A169" s="18"/>
      <c r="B169" s="18"/>
      <c r="C169" s="18"/>
      <c r="D169" s="18"/>
      <c r="E169" s="18"/>
      <c r="F169" s="18"/>
      <c r="G169" s="39"/>
      <c r="H169" s="18"/>
      <c r="I169" s="18"/>
      <c r="J169" s="18"/>
      <c r="K169" s="18"/>
      <c r="L169" s="18"/>
      <c r="M169" s="18"/>
      <c r="N169" s="39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" customHeight="1">
      <c r="A170" s="18"/>
      <c r="B170" s="18"/>
      <c r="C170" s="18"/>
      <c r="D170" s="18"/>
      <c r="E170" s="18"/>
      <c r="F170" s="18"/>
      <c r="G170" s="39"/>
      <c r="H170" s="18"/>
      <c r="I170" s="18"/>
      <c r="J170" s="18"/>
      <c r="K170" s="18"/>
      <c r="L170" s="18"/>
      <c r="M170" s="18"/>
      <c r="N170" s="39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" customHeight="1">
      <c r="A171" s="18"/>
      <c r="B171" s="18"/>
      <c r="C171" s="18"/>
      <c r="D171" s="18"/>
      <c r="E171" s="18"/>
      <c r="F171" s="18"/>
      <c r="G171" s="39"/>
      <c r="H171" s="18"/>
      <c r="I171" s="18"/>
      <c r="J171" s="18"/>
      <c r="K171" s="18"/>
      <c r="L171" s="18"/>
      <c r="M171" s="18"/>
      <c r="N171" s="39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" customHeight="1">
      <c r="A172" s="18"/>
      <c r="B172" s="18"/>
      <c r="C172" s="18"/>
      <c r="D172" s="18"/>
      <c r="E172" s="18"/>
      <c r="F172" s="18"/>
      <c r="G172" s="39"/>
      <c r="H172" s="18"/>
      <c r="I172" s="18"/>
      <c r="J172" s="18"/>
      <c r="K172" s="18"/>
      <c r="L172" s="18"/>
      <c r="M172" s="18"/>
      <c r="N172" s="39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" customHeight="1">
      <c r="A173" s="18"/>
      <c r="B173" s="18"/>
      <c r="C173" s="18"/>
      <c r="D173" s="18"/>
      <c r="E173" s="18"/>
      <c r="F173" s="18"/>
      <c r="G173" s="39"/>
      <c r="H173" s="18"/>
      <c r="I173" s="18"/>
      <c r="J173" s="18"/>
      <c r="K173" s="18"/>
      <c r="L173" s="18"/>
      <c r="M173" s="18"/>
      <c r="N173" s="39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" customHeight="1">
      <c r="A174" s="18"/>
      <c r="B174" s="18"/>
      <c r="C174" s="18"/>
      <c r="D174" s="18"/>
      <c r="E174" s="18"/>
      <c r="F174" s="18"/>
      <c r="G174" s="39"/>
      <c r="H174" s="18"/>
      <c r="I174" s="18"/>
      <c r="J174" s="18"/>
      <c r="K174" s="18"/>
      <c r="L174" s="18"/>
      <c r="M174" s="18"/>
      <c r="N174" s="39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" customHeight="1">
      <c r="A175" s="18"/>
      <c r="B175" s="18"/>
      <c r="C175" s="18"/>
      <c r="D175" s="18"/>
      <c r="E175" s="18"/>
      <c r="F175" s="18"/>
      <c r="G175" s="39"/>
      <c r="H175" s="18"/>
      <c r="I175" s="18"/>
      <c r="J175" s="18"/>
      <c r="K175" s="18"/>
      <c r="L175" s="18"/>
      <c r="M175" s="18"/>
      <c r="N175" s="39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" customHeight="1">
      <c r="A176" s="18"/>
      <c r="B176" s="18"/>
      <c r="C176" s="18"/>
      <c r="D176" s="18"/>
      <c r="E176" s="18"/>
      <c r="F176" s="18"/>
      <c r="G176" s="39"/>
      <c r="H176" s="18"/>
      <c r="I176" s="18"/>
      <c r="J176" s="18"/>
      <c r="K176" s="18"/>
      <c r="L176" s="18"/>
      <c r="M176" s="18"/>
      <c r="N176" s="39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" customHeight="1">
      <c r="A177" s="18"/>
      <c r="B177" s="18"/>
      <c r="C177" s="18"/>
      <c r="D177" s="18"/>
      <c r="E177" s="18"/>
      <c r="F177" s="18"/>
      <c r="G177" s="39"/>
      <c r="H177" s="18"/>
      <c r="I177" s="18"/>
      <c r="J177" s="18"/>
      <c r="K177" s="18"/>
      <c r="L177" s="18"/>
      <c r="M177" s="18"/>
      <c r="N177" s="39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" customHeight="1">
      <c r="A178" s="18"/>
      <c r="B178" s="18"/>
      <c r="C178" s="18"/>
      <c r="D178" s="18"/>
      <c r="E178" s="18"/>
      <c r="F178" s="18"/>
      <c r="G178" s="39"/>
      <c r="H178" s="18"/>
      <c r="I178" s="18"/>
      <c r="J178" s="18"/>
      <c r="K178" s="18"/>
      <c r="L178" s="18"/>
      <c r="M178" s="18"/>
      <c r="N178" s="39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" customHeight="1">
      <c r="A179" s="18"/>
      <c r="B179" s="18"/>
      <c r="C179" s="18"/>
      <c r="D179" s="18"/>
      <c r="E179" s="18"/>
      <c r="F179" s="18"/>
      <c r="G179" s="39"/>
      <c r="H179" s="18"/>
      <c r="I179" s="18"/>
      <c r="J179" s="18"/>
      <c r="K179" s="18"/>
      <c r="L179" s="18"/>
      <c r="M179" s="18"/>
      <c r="N179" s="39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" customHeight="1">
      <c r="A180" s="18"/>
      <c r="B180" s="18"/>
      <c r="C180" s="18"/>
      <c r="D180" s="18"/>
      <c r="E180" s="18"/>
      <c r="F180" s="18"/>
      <c r="G180" s="39"/>
      <c r="H180" s="18"/>
      <c r="I180" s="18"/>
      <c r="J180" s="18"/>
      <c r="K180" s="18"/>
      <c r="L180" s="18"/>
      <c r="M180" s="18"/>
      <c r="N180" s="39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" customHeight="1">
      <c r="A181" s="18"/>
      <c r="B181" s="18"/>
      <c r="C181" s="18"/>
      <c r="D181" s="18"/>
      <c r="E181" s="18"/>
      <c r="F181" s="18"/>
      <c r="G181" s="39"/>
      <c r="H181" s="18"/>
      <c r="I181" s="18"/>
      <c r="J181" s="18"/>
      <c r="K181" s="18"/>
      <c r="L181" s="18"/>
      <c r="M181" s="18"/>
      <c r="N181" s="39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" customHeight="1">
      <c r="A182" s="18"/>
      <c r="B182" s="18"/>
      <c r="C182" s="18"/>
      <c r="D182" s="18"/>
      <c r="E182" s="18"/>
      <c r="F182" s="18"/>
      <c r="G182" s="39"/>
      <c r="H182" s="18"/>
      <c r="I182" s="18"/>
      <c r="J182" s="18"/>
      <c r="K182" s="18"/>
      <c r="L182" s="18"/>
      <c r="M182" s="18"/>
      <c r="N182" s="39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" customHeight="1">
      <c r="A183" s="18"/>
      <c r="B183" s="18"/>
      <c r="C183" s="18"/>
      <c r="D183" s="18"/>
      <c r="E183" s="18"/>
      <c r="F183" s="18"/>
      <c r="G183" s="39"/>
      <c r="H183" s="18"/>
      <c r="I183" s="18"/>
      <c r="J183" s="18"/>
      <c r="K183" s="18"/>
      <c r="L183" s="18"/>
      <c r="M183" s="18"/>
      <c r="N183" s="39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" customHeight="1">
      <c r="A184" s="18"/>
      <c r="B184" s="18"/>
      <c r="C184" s="18"/>
      <c r="D184" s="18"/>
      <c r="E184" s="18"/>
      <c r="F184" s="18"/>
      <c r="G184" s="39"/>
      <c r="H184" s="18"/>
      <c r="I184" s="18"/>
      <c r="J184" s="18"/>
      <c r="K184" s="18"/>
      <c r="L184" s="18"/>
      <c r="M184" s="18"/>
      <c r="N184" s="39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2.75" customHeight="1">
      <c r="A185" s="18"/>
      <c r="B185" s="17"/>
      <c r="C185" s="17"/>
      <c r="D185" s="17"/>
      <c r="E185" s="17"/>
      <c r="F185" s="17"/>
      <c r="G185" s="36"/>
      <c r="H185" s="18"/>
      <c r="I185" s="18"/>
      <c r="J185" s="18"/>
      <c r="K185" s="18"/>
      <c r="L185" s="18"/>
      <c r="M185" s="17"/>
      <c r="N185" s="39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2.75" customHeight="1">
      <c r="A186" s="18"/>
      <c r="B186" s="17"/>
      <c r="C186" s="17"/>
      <c r="D186" s="17"/>
      <c r="E186" s="17"/>
      <c r="F186" s="17"/>
      <c r="G186" s="36"/>
      <c r="H186" s="18"/>
      <c r="I186" s="18"/>
      <c r="J186" s="18"/>
      <c r="K186" s="18"/>
      <c r="L186" s="18"/>
      <c r="M186" s="17"/>
      <c r="N186" s="39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2.75" customHeight="1">
      <c r="A187" s="18"/>
      <c r="B187" s="17"/>
      <c r="C187" s="17"/>
      <c r="D187" s="17"/>
      <c r="E187" s="17"/>
      <c r="F187" s="17"/>
      <c r="G187" s="36"/>
      <c r="H187" s="18"/>
      <c r="I187" s="18"/>
      <c r="J187" s="18"/>
      <c r="K187" s="18"/>
      <c r="L187" s="18"/>
      <c r="M187" s="17"/>
      <c r="N187" s="39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2.75" customHeight="1">
      <c r="A188" s="18"/>
      <c r="B188" s="17"/>
      <c r="C188" s="17"/>
      <c r="D188" s="17"/>
      <c r="E188" s="17"/>
      <c r="F188" s="17"/>
      <c r="G188" s="36"/>
      <c r="H188" s="18"/>
      <c r="I188" s="18"/>
      <c r="J188" s="18"/>
      <c r="K188" s="18"/>
      <c r="L188" s="18"/>
      <c r="M188" s="17"/>
      <c r="N188" s="39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2.75" customHeight="1">
      <c r="A189" s="18"/>
      <c r="B189" s="17"/>
      <c r="C189" s="17"/>
      <c r="D189" s="17"/>
      <c r="E189" s="17"/>
      <c r="F189" s="17"/>
      <c r="G189" s="36"/>
      <c r="H189" s="18"/>
      <c r="I189" s="18"/>
      <c r="J189" s="18"/>
      <c r="K189" s="18"/>
      <c r="L189" s="18"/>
      <c r="M189" s="17"/>
      <c r="N189" s="39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2.75" customHeight="1">
      <c r="A190" s="18"/>
      <c r="B190" s="17"/>
      <c r="C190" s="17"/>
      <c r="D190" s="17"/>
      <c r="E190" s="17"/>
      <c r="F190" s="17"/>
      <c r="G190" s="36"/>
      <c r="H190" s="18"/>
      <c r="I190" s="18"/>
      <c r="J190" s="18"/>
      <c r="K190" s="18"/>
      <c r="L190" s="18"/>
      <c r="M190" s="17"/>
      <c r="N190" s="39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2.75" customHeight="1">
      <c r="A191" s="18"/>
      <c r="B191" s="17"/>
      <c r="C191" s="17"/>
      <c r="D191" s="17"/>
      <c r="E191" s="17"/>
      <c r="F191" s="17"/>
      <c r="G191" s="36"/>
      <c r="H191" s="18"/>
      <c r="I191" s="18"/>
      <c r="J191" s="18"/>
      <c r="K191" s="18"/>
      <c r="L191" s="18"/>
      <c r="M191" s="17"/>
      <c r="N191" s="39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2.75" customHeight="1">
      <c r="A192" s="18"/>
      <c r="B192" s="17"/>
      <c r="C192" s="17"/>
      <c r="D192" s="17"/>
      <c r="E192" s="17"/>
      <c r="F192" s="17"/>
      <c r="G192" s="36"/>
      <c r="H192" s="18"/>
      <c r="I192" s="18"/>
      <c r="J192" s="18"/>
      <c r="K192" s="18"/>
      <c r="L192" s="18"/>
      <c r="M192" s="17"/>
      <c r="N192" s="39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2.75" customHeight="1">
      <c r="A193" s="18"/>
      <c r="B193" s="17"/>
      <c r="C193" s="17"/>
      <c r="D193" s="17"/>
      <c r="E193" s="17"/>
      <c r="F193" s="17"/>
      <c r="G193" s="36"/>
      <c r="H193" s="18"/>
      <c r="I193" s="18"/>
      <c r="J193" s="18"/>
      <c r="K193" s="18"/>
      <c r="L193" s="18"/>
      <c r="M193" s="17"/>
      <c r="N193" s="39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2.75" customHeight="1">
      <c r="A194" s="18"/>
      <c r="B194" s="17"/>
      <c r="C194" s="17"/>
      <c r="D194" s="17"/>
      <c r="E194" s="17"/>
      <c r="F194" s="17"/>
      <c r="G194" s="36"/>
      <c r="H194" s="18"/>
      <c r="I194" s="18"/>
      <c r="J194" s="18"/>
      <c r="K194" s="18"/>
      <c r="L194" s="18"/>
      <c r="M194" s="17"/>
      <c r="N194" s="39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2.75" customHeight="1">
      <c r="A195" s="18"/>
      <c r="B195" s="17"/>
      <c r="C195" s="17"/>
      <c r="D195" s="17"/>
      <c r="E195" s="17"/>
      <c r="F195" s="17"/>
      <c r="G195" s="36"/>
      <c r="H195" s="18"/>
      <c r="I195" s="18"/>
      <c r="J195" s="18"/>
      <c r="K195" s="18"/>
      <c r="L195" s="18"/>
      <c r="M195" s="17"/>
      <c r="N195" s="39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2.75" customHeight="1">
      <c r="A196" s="18"/>
      <c r="B196" s="17"/>
      <c r="C196" s="17"/>
      <c r="D196" s="17"/>
      <c r="E196" s="17"/>
      <c r="F196" s="17"/>
      <c r="G196" s="36"/>
      <c r="H196" s="18"/>
      <c r="I196" s="18"/>
      <c r="J196" s="18"/>
      <c r="K196" s="18"/>
      <c r="L196" s="18"/>
      <c r="M196" s="17"/>
      <c r="N196" s="39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2.75" customHeight="1">
      <c r="A197" s="18"/>
      <c r="B197" s="17"/>
      <c r="C197" s="17"/>
      <c r="D197" s="17"/>
      <c r="E197" s="17"/>
      <c r="F197" s="17"/>
      <c r="G197" s="36"/>
      <c r="H197" s="18"/>
      <c r="I197" s="18"/>
      <c r="J197" s="18"/>
      <c r="K197" s="18"/>
      <c r="L197" s="18"/>
      <c r="M197" s="17"/>
      <c r="N197" s="39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2.75" customHeight="1">
      <c r="A198" s="18"/>
      <c r="B198" s="17"/>
      <c r="C198" s="17"/>
      <c r="D198" s="17"/>
      <c r="E198" s="17"/>
      <c r="F198" s="17"/>
      <c r="G198" s="36"/>
      <c r="H198" s="18"/>
      <c r="I198" s="18"/>
      <c r="J198" s="18"/>
      <c r="K198" s="18"/>
      <c r="L198" s="18"/>
      <c r="M198" s="17"/>
      <c r="N198" s="39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2.75" customHeight="1">
      <c r="A199" s="18"/>
      <c r="B199" s="17"/>
      <c r="C199" s="17"/>
      <c r="D199" s="17"/>
      <c r="E199" s="17"/>
      <c r="F199" s="17"/>
      <c r="G199" s="36"/>
      <c r="H199" s="18"/>
      <c r="I199" s="18"/>
      <c r="J199" s="18"/>
      <c r="K199" s="18"/>
      <c r="L199" s="18"/>
      <c r="M199" s="17"/>
      <c r="N199" s="39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2.75" customHeight="1">
      <c r="A200" s="18"/>
      <c r="B200" s="17"/>
      <c r="C200" s="17"/>
      <c r="D200" s="17"/>
      <c r="E200" s="17"/>
      <c r="F200" s="17"/>
      <c r="G200" s="36"/>
      <c r="H200" s="18"/>
      <c r="I200" s="18"/>
      <c r="J200" s="18"/>
      <c r="K200" s="18"/>
      <c r="L200" s="18"/>
      <c r="M200" s="17"/>
      <c r="N200" s="39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2.75" customHeight="1">
      <c r="A201" s="18"/>
      <c r="B201" s="17"/>
      <c r="C201" s="17"/>
      <c r="D201" s="17"/>
      <c r="E201" s="17"/>
      <c r="F201" s="17"/>
      <c r="G201" s="36"/>
      <c r="H201" s="18"/>
      <c r="I201" s="18"/>
      <c r="J201" s="18"/>
      <c r="K201" s="18"/>
      <c r="L201" s="18"/>
      <c r="M201" s="17"/>
      <c r="N201" s="39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2.75" customHeight="1">
      <c r="A202" s="18"/>
      <c r="B202" s="17"/>
      <c r="C202" s="17"/>
      <c r="D202" s="17"/>
      <c r="E202" s="17"/>
      <c r="F202" s="17"/>
      <c r="G202" s="36"/>
      <c r="H202" s="18"/>
      <c r="I202" s="18"/>
      <c r="J202" s="18"/>
      <c r="K202" s="18"/>
      <c r="L202" s="18"/>
      <c r="M202" s="17"/>
      <c r="N202" s="39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2.75" customHeight="1">
      <c r="A203" s="18"/>
      <c r="B203" s="17"/>
      <c r="C203" s="17"/>
      <c r="D203" s="17"/>
      <c r="E203" s="17"/>
      <c r="F203" s="17"/>
      <c r="G203" s="36"/>
      <c r="H203" s="18"/>
      <c r="I203" s="18"/>
      <c r="J203" s="18"/>
      <c r="K203" s="18"/>
      <c r="L203" s="18"/>
      <c r="M203" s="17"/>
      <c r="N203" s="39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2.75" customHeight="1">
      <c r="A204" s="18"/>
      <c r="B204" s="17"/>
      <c r="C204" s="17"/>
      <c r="D204" s="17"/>
      <c r="E204" s="17"/>
      <c r="F204" s="17"/>
      <c r="G204" s="36"/>
      <c r="H204" s="18"/>
      <c r="I204" s="18"/>
      <c r="J204" s="18"/>
      <c r="K204" s="18"/>
      <c r="L204" s="18"/>
      <c r="M204" s="17"/>
      <c r="N204" s="39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2.75" customHeight="1">
      <c r="A205" s="18"/>
      <c r="B205" s="17"/>
      <c r="C205" s="17"/>
      <c r="D205" s="17"/>
      <c r="E205" s="17"/>
      <c r="F205" s="17"/>
      <c r="G205" s="36"/>
      <c r="H205" s="18"/>
      <c r="I205" s="18"/>
      <c r="J205" s="18"/>
      <c r="K205" s="18"/>
      <c r="L205" s="18"/>
      <c r="M205" s="17"/>
      <c r="N205" s="39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2.75" customHeight="1">
      <c r="A206" s="18"/>
      <c r="B206" s="17"/>
      <c r="C206" s="17"/>
      <c r="D206" s="17"/>
      <c r="E206" s="17"/>
      <c r="F206" s="17"/>
      <c r="G206" s="36"/>
      <c r="H206" s="18"/>
      <c r="I206" s="18"/>
      <c r="J206" s="18"/>
      <c r="K206" s="18"/>
      <c r="L206" s="18"/>
      <c r="M206" s="17"/>
      <c r="N206" s="39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2.75" customHeight="1">
      <c r="A207" s="18"/>
      <c r="B207" s="17"/>
      <c r="C207" s="17"/>
      <c r="D207" s="17"/>
      <c r="E207" s="17"/>
      <c r="F207" s="17"/>
      <c r="G207" s="36"/>
      <c r="H207" s="18"/>
      <c r="I207" s="18"/>
      <c r="J207" s="18"/>
      <c r="K207" s="18"/>
      <c r="L207" s="18"/>
      <c r="M207" s="17"/>
      <c r="N207" s="39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2.75" customHeight="1">
      <c r="A208" s="18"/>
      <c r="B208" s="17"/>
      <c r="C208" s="17"/>
      <c r="D208" s="17"/>
      <c r="E208" s="17"/>
      <c r="F208" s="17"/>
      <c r="G208" s="36"/>
      <c r="H208" s="18"/>
      <c r="I208" s="18"/>
      <c r="J208" s="18"/>
      <c r="K208" s="18"/>
      <c r="L208" s="18"/>
      <c r="M208" s="17"/>
      <c r="N208" s="39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2.75" customHeight="1">
      <c r="A209" s="18"/>
      <c r="B209" s="17"/>
      <c r="C209" s="17"/>
      <c r="D209" s="17"/>
      <c r="E209" s="17"/>
      <c r="F209" s="17"/>
      <c r="G209" s="36"/>
      <c r="H209" s="18"/>
      <c r="I209" s="18"/>
      <c r="J209" s="18"/>
      <c r="K209" s="18"/>
      <c r="L209" s="18"/>
      <c r="M209" s="17"/>
      <c r="N209" s="39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2.75" customHeight="1">
      <c r="A210" s="18"/>
      <c r="B210" s="17"/>
      <c r="C210" s="17"/>
      <c r="D210" s="17"/>
      <c r="E210" s="17"/>
      <c r="F210" s="17"/>
      <c r="G210" s="36"/>
      <c r="H210" s="18"/>
      <c r="I210" s="18"/>
      <c r="J210" s="18"/>
      <c r="K210" s="18"/>
      <c r="L210" s="18"/>
      <c r="M210" s="17"/>
      <c r="N210" s="39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2.75" customHeight="1">
      <c r="A211" s="18"/>
      <c r="B211" s="17"/>
      <c r="C211" s="17"/>
      <c r="D211" s="17"/>
      <c r="E211" s="17"/>
      <c r="F211" s="17"/>
      <c r="G211" s="36"/>
      <c r="H211" s="18"/>
      <c r="I211" s="18"/>
      <c r="J211" s="18"/>
      <c r="K211" s="18"/>
      <c r="L211" s="18"/>
      <c r="M211" s="17"/>
      <c r="N211" s="39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2.75" customHeight="1">
      <c r="A212" s="18"/>
      <c r="B212" s="17"/>
      <c r="C212" s="17"/>
      <c r="D212" s="17"/>
      <c r="E212" s="17"/>
      <c r="F212" s="17"/>
      <c r="G212" s="36"/>
      <c r="H212" s="18"/>
      <c r="I212" s="18"/>
      <c r="J212" s="18"/>
      <c r="K212" s="18"/>
      <c r="L212" s="18"/>
      <c r="M212" s="17"/>
      <c r="N212" s="39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2.75" customHeight="1">
      <c r="A213" s="18"/>
      <c r="B213" s="17"/>
      <c r="C213" s="17"/>
      <c r="D213" s="17"/>
      <c r="E213" s="17"/>
      <c r="F213" s="17"/>
      <c r="G213" s="36"/>
      <c r="H213" s="18"/>
      <c r="I213" s="18"/>
      <c r="J213" s="18"/>
      <c r="K213" s="18"/>
      <c r="L213" s="18"/>
      <c r="M213" s="17"/>
      <c r="N213" s="39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2.75" customHeight="1">
      <c r="A214" s="18"/>
      <c r="B214" s="17"/>
      <c r="C214" s="17"/>
      <c r="D214" s="17"/>
      <c r="E214" s="17"/>
      <c r="F214" s="17"/>
      <c r="G214" s="36"/>
      <c r="H214" s="18"/>
      <c r="I214" s="18"/>
      <c r="J214" s="18"/>
      <c r="K214" s="18"/>
      <c r="L214" s="18"/>
      <c r="M214" s="17"/>
      <c r="N214" s="39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2.75" customHeight="1">
      <c r="A215" s="18"/>
      <c r="B215" s="17"/>
      <c r="C215" s="17"/>
      <c r="D215" s="17"/>
      <c r="E215" s="17"/>
      <c r="F215" s="17"/>
      <c r="G215" s="36"/>
      <c r="H215" s="18"/>
      <c r="I215" s="18"/>
      <c r="J215" s="18"/>
      <c r="K215" s="18"/>
      <c r="L215" s="18"/>
      <c r="M215" s="17"/>
      <c r="N215" s="39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2.75" customHeight="1">
      <c r="A216" s="18"/>
      <c r="B216" s="17"/>
      <c r="C216" s="17"/>
      <c r="D216" s="17"/>
      <c r="E216" s="17"/>
      <c r="F216" s="17"/>
      <c r="G216" s="36"/>
      <c r="H216" s="18"/>
      <c r="I216" s="18"/>
      <c r="J216" s="18"/>
      <c r="K216" s="18"/>
      <c r="L216" s="18"/>
      <c r="M216" s="17"/>
      <c r="N216" s="39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2.75" customHeight="1">
      <c r="A217" s="18"/>
      <c r="B217" s="17"/>
      <c r="C217" s="17"/>
      <c r="D217" s="17"/>
      <c r="E217" s="17"/>
      <c r="F217" s="17"/>
      <c r="G217" s="36"/>
      <c r="H217" s="18"/>
      <c r="I217" s="18"/>
      <c r="J217" s="18"/>
      <c r="K217" s="18"/>
      <c r="L217" s="18"/>
      <c r="M217" s="17"/>
      <c r="N217" s="39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2.75" customHeight="1">
      <c r="A218" s="18"/>
      <c r="B218" s="17"/>
      <c r="C218" s="17"/>
      <c r="D218" s="17"/>
      <c r="E218" s="17"/>
      <c r="F218" s="17"/>
      <c r="G218" s="36"/>
      <c r="H218" s="18"/>
      <c r="I218" s="18"/>
      <c r="J218" s="18"/>
      <c r="K218" s="18"/>
      <c r="L218" s="18"/>
      <c r="M218" s="17"/>
      <c r="N218" s="39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2.75" customHeight="1">
      <c r="A219" s="18"/>
      <c r="B219" s="17"/>
      <c r="C219" s="17"/>
      <c r="D219" s="17"/>
      <c r="E219" s="17"/>
      <c r="F219" s="17"/>
      <c r="G219" s="36"/>
      <c r="H219" s="18"/>
      <c r="I219" s="18"/>
      <c r="J219" s="18"/>
      <c r="K219" s="18"/>
      <c r="L219" s="18"/>
      <c r="M219" s="17"/>
      <c r="N219" s="39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2.75" customHeight="1">
      <c r="A220" s="18"/>
      <c r="B220" s="17"/>
      <c r="C220" s="17"/>
      <c r="D220" s="17"/>
      <c r="E220" s="17"/>
      <c r="F220" s="17"/>
      <c r="G220" s="36"/>
      <c r="H220" s="18"/>
      <c r="I220" s="18"/>
      <c r="J220" s="18"/>
      <c r="K220" s="18"/>
      <c r="L220" s="18"/>
      <c r="M220" s="17"/>
      <c r="N220" s="39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2.75" customHeight="1">
      <c r="A221" s="18"/>
      <c r="B221" s="17"/>
      <c r="C221" s="17"/>
      <c r="D221" s="17"/>
      <c r="E221" s="17"/>
      <c r="F221" s="17"/>
      <c r="G221" s="36"/>
      <c r="H221" s="18"/>
      <c r="I221" s="18"/>
      <c r="J221" s="18"/>
      <c r="K221" s="18"/>
      <c r="L221" s="18"/>
      <c r="M221" s="17"/>
      <c r="N221" s="39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2.75" customHeight="1">
      <c r="A222" s="18"/>
      <c r="B222" s="17"/>
      <c r="C222" s="17"/>
      <c r="D222" s="17"/>
      <c r="E222" s="17"/>
      <c r="F222" s="17"/>
      <c r="G222" s="36"/>
      <c r="H222" s="18"/>
      <c r="I222" s="18"/>
      <c r="J222" s="18"/>
      <c r="K222" s="18"/>
      <c r="L222" s="18"/>
      <c r="M222" s="17"/>
      <c r="N222" s="39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2.75" customHeight="1">
      <c r="A223" s="18"/>
      <c r="B223" s="17"/>
      <c r="C223" s="17"/>
      <c r="D223" s="17"/>
      <c r="E223" s="17"/>
      <c r="F223" s="17"/>
      <c r="G223" s="36"/>
      <c r="H223" s="18"/>
      <c r="I223" s="18"/>
      <c r="J223" s="18"/>
      <c r="K223" s="18"/>
      <c r="L223" s="18"/>
      <c r="M223" s="17"/>
      <c r="N223" s="39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2.75" customHeight="1">
      <c r="A224" s="18"/>
      <c r="B224" s="17"/>
      <c r="C224" s="17"/>
      <c r="D224" s="17"/>
      <c r="E224" s="17"/>
      <c r="F224" s="17"/>
      <c r="G224" s="36"/>
      <c r="H224" s="18"/>
      <c r="I224" s="18"/>
      <c r="J224" s="18"/>
      <c r="K224" s="18"/>
      <c r="L224" s="18"/>
      <c r="M224" s="17"/>
      <c r="N224" s="39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>
      <c r="A225" s="18"/>
      <c r="B225" s="17"/>
      <c r="C225" s="17"/>
      <c r="D225" s="17"/>
      <c r="E225" s="17"/>
      <c r="F225" s="17"/>
      <c r="G225" s="36"/>
      <c r="H225" s="18"/>
      <c r="I225" s="18"/>
      <c r="J225" s="18"/>
      <c r="K225" s="18"/>
      <c r="L225" s="18"/>
      <c r="M225" s="17"/>
      <c r="N225" s="39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>
      <c r="A226" s="18"/>
      <c r="B226" s="17"/>
      <c r="C226" s="17"/>
      <c r="D226" s="17"/>
      <c r="E226" s="17"/>
      <c r="F226" s="17"/>
      <c r="G226" s="36"/>
      <c r="H226" s="18"/>
      <c r="I226" s="18"/>
      <c r="J226" s="18"/>
      <c r="K226" s="18"/>
      <c r="L226" s="18"/>
      <c r="M226" s="17"/>
      <c r="N226" s="39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2.75" customHeight="1">
      <c r="A227" s="18"/>
      <c r="B227" s="17"/>
      <c r="C227" s="17"/>
      <c r="D227" s="17"/>
      <c r="E227" s="17"/>
      <c r="F227" s="17"/>
      <c r="G227" s="36"/>
      <c r="H227" s="18"/>
      <c r="I227" s="18"/>
      <c r="J227" s="18"/>
      <c r="K227" s="18"/>
      <c r="L227" s="18"/>
      <c r="M227" s="17"/>
      <c r="N227" s="39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2.75" customHeight="1">
      <c r="A228" s="18"/>
      <c r="B228" s="17"/>
      <c r="C228" s="17"/>
      <c r="D228" s="17"/>
      <c r="E228" s="17"/>
      <c r="F228" s="17"/>
      <c r="G228" s="36"/>
      <c r="H228" s="18"/>
      <c r="I228" s="18"/>
      <c r="J228" s="18"/>
      <c r="K228" s="18"/>
      <c r="L228" s="18"/>
      <c r="M228" s="17"/>
      <c r="N228" s="39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2.75" customHeight="1">
      <c r="A229" s="18"/>
      <c r="B229" s="17"/>
      <c r="C229" s="17"/>
      <c r="D229" s="17"/>
      <c r="E229" s="17"/>
      <c r="F229" s="17"/>
      <c r="G229" s="36"/>
      <c r="H229" s="18"/>
      <c r="I229" s="18"/>
      <c r="J229" s="18"/>
      <c r="K229" s="18"/>
      <c r="L229" s="18"/>
      <c r="M229" s="17"/>
      <c r="N229" s="39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2.75" customHeight="1">
      <c r="A230" s="18"/>
      <c r="B230" s="17"/>
      <c r="C230" s="17"/>
      <c r="D230" s="17"/>
      <c r="E230" s="17"/>
      <c r="F230" s="17"/>
      <c r="G230" s="36"/>
      <c r="H230" s="18"/>
      <c r="I230" s="18"/>
      <c r="J230" s="18"/>
      <c r="K230" s="18"/>
      <c r="L230" s="18"/>
      <c r="M230" s="17"/>
      <c r="N230" s="39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2.75" customHeight="1">
      <c r="A231" s="18"/>
      <c r="B231" s="17"/>
      <c r="C231" s="17"/>
      <c r="D231" s="17"/>
      <c r="E231" s="17"/>
      <c r="F231" s="17"/>
      <c r="G231" s="36"/>
      <c r="H231" s="18"/>
      <c r="I231" s="18"/>
      <c r="J231" s="18"/>
      <c r="K231" s="18"/>
      <c r="L231" s="18"/>
      <c r="M231" s="17"/>
      <c r="N231" s="39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2.75" customHeight="1">
      <c r="A232" s="18"/>
      <c r="B232" s="17"/>
      <c r="C232" s="17"/>
      <c r="D232" s="17"/>
      <c r="E232" s="17"/>
      <c r="F232" s="17"/>
      <c r="G232" s="36"/>
      <c r="H232" s="18"/>
      <c r="I232" s="18"/>
      <c r="J232" s="18"/>
      <c r="K232" s="18"/>
      <c r="L232" s="18"/>
      <c r="M232" s="17"/>
      <c r="N232" s="39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2.75" customHeight="1">
      <c r="A233" s="18"/>
      <c r="B233" s="17"/>
      <c r="C233" s="17"/>
      <c r="D233" s="17"/>
      <c r="E233" s="17"/>
      <c r="F233" s="17"/>
      <c r="G233" s="36"/>
      <c r="H233" s="18"/>
      <c r="I233" s="18"/>
      <c r="J233" s="18"/>
      <c r="K233" s="18"/>
      <c r="L233" s="18"/>
      <c r="M233" s="17"/>
      <c r="N233" s="39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2.75" customHeight="1">
      <c r="A234" s="18"/>
      <c r="B234" s="17"/>
      <c r="C234" s="17"/>
      <c r="D234" s="17"/>
      <c r="E234" s="17"/>
      <c r="F234" s="17"/>
      <c r="G234" s="36"/>
      <c r="H234" s="18"/>
      <c r="I234" s="18"/>
      <c r="J234" s="18"/>
      <c r="K234" s="18"/>
      <c r="L234" s="18"/>
      <c r="M234" s="17"/>
      <c r="N234" s="39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2.75" customHeight="1">
      <c r="A235" s="18"/>
      <c r="B235" s="17"/>
      <c r="C235" s="17"/>
      <c r="D235" s="17"/>
      <c r="E235" s="17"/>
      <c r="F235" s="17"/>
      <c r="G235" s="36"/>
      <c r="H235" s="18"/>
      <c r="I235" s="18"/>
      <c r="J235" s="18"/>
      <c r="K235" s="18"/>
      <c r="L235" s="18"/>
      <c r="M235" s="17"/>
      <c r="N235" s="39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2.75" customHeight="1">
      <c r="A236" s="18"/>
      <c r="B236" s="17"/>
      <c r="C236" s="17"/>
      <c r="D236" s="17"/>
      <c r="E236" s="17"/>
      <c r="F236" s="17"/>
      <c r="G236" s="36"/>
      <c r="H236" s="18"/>
      <c r="I236" s="18"/>
      <c r="J236" s="18"/>
      <c r="K236" s="18"/>
      <c r="L236" s="18"/>
      <c r="M236" s="17"/>
      <c r="N236" s="39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2.75" customHeight="1">
      <c r="A237" s="18"/>
      <c r="B237" s="17"/>
      <c r="C237" s="17"/>
      <c r="D237" s="17"/>
      <c r="E237" s="17"/>
      <c r="F237" s="17"/>
      <c r="G237" s="36"/>
      <c r="H237" s="18"/>
      <c r="I237" s="18"/>
      <c r="J237" s="18"/>
      <c r="K237" s="18"/>
      <c r="L237" s="18"/>
      <c r="M237" s="17"/>
      <c r="N237" s="39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2.75" customHeight="1">
      <c r="A238" s="18"/>
      <c r="B238" s="17"/>
      <c r="C238" s="17"/>
      <c r="D238" s="17"/>
      <c r="E238" s="17"/>
      <c r="F238" s="17"/>
      <c r="G238" s="36"/>
      <c r="H238" s="18"/>
      <c r="I238" s="18"/>
      <c r="J238" s="18"/>
      <c r="K238" s="18"/>
      <c r="L238" s="18"/>
      <c r="M238" s="17"/>
      <c r="N238" s="39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2.75" customHeight="1">
      <c r="A239" s="18"/>
      <c r="B239" s="17"/>
      <c r="C239" s="17"/>
      <c r="D239" s="17"/>
      <c r="E239" s="17"/>
      <c r="F239" s="17"/>
      <c r="G239" s="36"/>
      <c r="H239" s="18"/>
      <c r="I239" s="18"/>
      <c r="J239" s="18"/>
      <c r="K239" s="18"/>
      <c r="L239" s="18"/>
      <c r="M239" s="17"/>
      <c r="N239" s="39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2.75" customHeight="1">
      <c r="A240" s="18"/>
      <c r="B240" s="17"/>
      <c r="C240" s="17"/>
      <c r="D240" s="17"/>
      <c r="E240" s="17"/>
      <c r="F240" s="17"/>
      <c r="G240" s="36"/>
      <c r="H240" s="18"/>
      <c r="I240" s="18"/>
      <c r="J240" s="18"/>
      <c r="K240" s="18"/>
      <c r="L240" s="18"/>
      <c r="M240" s="17"/>
      <c r="N240" s="39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2.75" customHeight="1">
      <c r="A241" s="18"/>
      <c r="B241" s="17"/>
      <c r="C241" s="17"/>
      <c r="D241" s="17"/>
      <c r="E241" s="17"/>
      <c r="F241" s="17"/>
      <c r="G241" s="36"/>
      <c r="H241" s="18"/>
      <c r="I241" s="18"/>
      <c r="J241" s="18"/>
      <c r="K241" s="18"/>
      <c r="L241" s="18"/>
      <c r="M241" s="17"/>
      <c r="N241" s="39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2.75" customHeight="1">
      <c r="A242" s="18"/>
      <c r="B242" s="17"/>
      <c r="C242" s="17"/>
      <c r="D242" s="17"/>
      <c r="E242" s="17"/>
      <c r="F242" s="17"/>
      <c r="G242" s="36"/>
      <c r="H242" s="18"/>
      <c r="I242" s="18"/>
      <c r="J242" s="18"/>
      <c r="K242" s="18"/>
      <c r="L242" s="18"/>
      <c r="M242" s="17"/>
      <c r="N242" s="39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2.75" customHeight="1">
      <c r="A243" s="18"/>
      <c r="B243" s="17"/>
      <c r="C243" s="17"/>
      <c r="D243" s="17"/>
      <c r="E243" s="17"/>
      <c r="F243" s="17"/>
      <c r="G243" s="36"/>
      <c r="H243" s="18"/>
      <c r="I243" s="18"/>
      <c r="J243" s="18"/>
      <c r="K243" s="18"/>
      <c r="L243" s="18"/>
      <c r="M243" s="17"/>
      <c r="N243" s="39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2.75" customHeight="1">
      <c r="A244" s="18"/>
      <c r="B244" s="17"/>
      <c r="C244" s="17"/>
      <c r="D244" s="17"/>
      <c r="E244" s="17"/>
      <c r="F244" s="17"/>
      <c r="G244" s="36"/>
      <c r="H244" s="18"/>
      <c r="I244" s="18"/>
      <c r="J244" s="18"/>
      <c r="K244" s="18"/>
      <c r="L244" s="18"/>
      <c r="M244" s="17"/>
      <c r="N244" s="39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2.75" customHeight="1">
      <c r="A245" s="18"/>
      <c r="B245" s="17"/>
      <c r="C245" s="17"/>
      <c r="D245" s="17"/>
      <c r="E245" s="17"/>
      <c r="F245" s="17"/>
      <c r="G245" s="36"/>
      <c r="H245" s="18"/>
      <c r="I245" s="18"/>
      <c r="J245" s="18"/>
      <c r="K245" s="18"/>
      <c r="L245" s="18"/>
      <c r="M245" s="17"/>
      <c r="N245" s="39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2.75" customHeight="1">
      <c r="A246" s="18"/>
      <c r="B246" s="17"/>
      <c r="C246" s="17"/>
      <c r="D246" s="17"/>
      <c r="E246" s="17"/>
      <c r="F246" s="17"/>
      <c r="G246" s="36"/>
      <c r="H246" s="18"/>
      <c r="I246" s="18"/>
      <c r="J246" s="18"/>
      <c r="K246" s="18"/>
      <c r="L246" s="18"/>
      <c r="M246" s="17"/>
      <c r="N246" s="39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2.75" customHeight="1">
      <c r="A247" s="18"/>
      <c r="B247" s="17"/>
      <c r="C247" s="17"/>
      <c r="D247" s="17"/>
      <c r="E247" s="17"/>
      <c r="F247" s="17"/>
      <c r="G247" s="36"/>
      <c r="H247" s="18"/>
      <c r="I247" s="18"/>
      <c r="J247" s="18"/>
      <c r="K247" s="18"/>
      <c r="L247" s="18"/>
      <c r="M247" s="17"/>
      <c r="N247" s="39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2.75" customHeight="1">
      <c r="A248" s="18"/>
      <c r="B248" s="17"/>
      <c r="C248" s="17"/>
      <c r="D248" s="17"/>
      <c r="E248" s="17"/>
      <c r="F248" s="17"/>
      <c r="G248" s="36"/>
      <c r="H248" s="18"/>
      <c r="I248" s="18"/>
      <c r="J248" s="18"/>
      <c r="K248" s="18"/>
      <c r="L248" s="18"/>
      <c r="M248" s="17"/>
      <c r="N248" s="39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2.75" customHeight="1">
      <c r="A249" s="18"/>
      <c r="B249" s="17"/>
      <c r="C249" s="17"/>
      <c r="D249" s="17"/>
      <c r="E249" s="17"/>
      <c r="F249" s="17"/>
      <c r="G249" s="36"/>
      <c r="H249" s="18"/>
      <c r="I249" s="18"/>
      <c r="J249" s="18"/>
      <c r="K249" s="18"/>
      <c r="L249" s="18"/>
      <c r="M249" s="17"/>
      <c r="N249" s="39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2.75" customHeight="1">
      <c r="A250" s="18"/>
      <c r="B250" s="17"/>
      <c r="C250" s="17"/>
      <c r="D250" s="17"/>
      <c r="E250" s="17"/>
      <c r="F250" s="17"/>
      <c r="G250" s="36"/>
      <c r="H250" s="18"/>
      <c r="I250" s="18"/>
      <c r="J250" s="18"/>
      <c r="K250" s="18"/>
      <c r="L250" s="18"/>
      <c r="M250" s="17"/>
      <c r="N250" s="39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2.75" customHeight="1">
      <c r="A251" s="18"/>
      <c r="B251" s="17"/>
      <c r="C251" s="17"/>
      <c r="D251" s="17"/>
      <c r="E251" s="17"/>
      <c r="F251" s="17"/>
      <c r="G251" s="36"/>
      <c r="H251" s="18"/>
      <c r="I251" s="18"/>
      <c r="J251" s="18"/>
      <c r="K251" s="18"/>
      <c r="L251" s="18"/>
      <c r="M251" s="17"/>
      <c r="N251" s="39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2.75" customHeight="1">
      <c r="A252" s="18"/>
      <c r="B252" s="17"/>
      <c r="C252" s="17"/>
      <c r="D252" s="17"/>
      <c r="E252" s="17"/>
      <c r="F252" s="17"/>
      <c r="G252" s="36"/>
      <c r="H252" s="18"/>
      <c r="I252" s="18"/>
      <c r="J252" s="18"/>
      <c r="K252" s="18"/>
      <c r="L252" s="18"/>
      <c r="M252" s="17"/>
      <c r="N252" s="39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2.75" customHeight="1">
      <c r="A253" s="18"/>
      <c r="B253" s="17"/>
      <c r="C253" s="17"/>
      <c r="D253" s="17"/>
      <c r="E253" s="17"/>
      <c r="F253" s="17"/>
      <c r="G253" s="36"/>
      <c r="H253" s="18"/>
      <c r="I253" s="18"/>
      <c r="J253" s="18"/>
      <c r="K253" s="18"/>
      <c r="L253" s="18"/>
      <c r="M253" s="17"/>
      <c r="N253" s="39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2.75" customHeight="1">
      <c r="A254" s="18"/>
      <c r="B254" s="17"/>
      <c r="C254" s="17"/>
      <c r="D254" s="17"/>
      <c r="E254" s="17"/>
      <c r="F254" s="17"/>
      <c r="G254" s="36"/>
      <c r="H254" s="18"/>
      <c r="I254" s="18"/>
      <c r="J254" s="18"/>
      <c r="K254" s="18"/>
      <c r="L254" s="18"/>
      <c r="M254" s="17"/>
      <c r="N254" s="39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2.75" customHeight="1">
      <c r="A255" s="18"/>
      <c r="B255" s="17"/>
      <c r="C255" s="17"/>
      <c r="D255" s="17"/>
      <c r="E255" s="17"/>
      <c r="F255" s="17"/>
      <c r="G255" s="36"/>
      <c r="H255" s="18"/>
      <c r="I255" s="18"/>
      <c r="J255" s="18"/>
      <c r="K255" s="18"/>
      <c r="L255" s="18"/>
      <c r="M255" s="17"/>
      <c r="N255" s="39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2.75" customHeight="1">
      <c r="A256" s="18"/>
      <c r="B256" s="17"/>
      <c r="C256" s="17"/>
      <c r="D256" s="17"/>
      <c r="E256" s="17"/>
      <c r="F256" s="17"/>
      <c r="G256" s="36"/>
      <c r="H256" s="18"/>
      <c r="I256" s="18"/>
      <c r="J256" s="18"/>
      <c r="K256" s="18"/>
      <c r="L256" s="18"/>
      <c r="M256" s="17"/>
      <c r="N256" s="39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2.75" customHeight="1">
      <c r="A257" s="18"/>
      <c r="B257" s="17"/>
      <c r="C257" s="17"/>
      <c r="D257" s="17"/>
      <c r="E257" s="17"/>
      <c r="F257" s="17"/>
      <c r="G257" s="36"/>
      <c r="H257" s="18"/>
      <c r="I257" s="18"/>
      <c r="J257" s="18"/>
      <c r="K257" s="18"/>
      <c r="L257" s="18"/>
      <c r="M257" s="17"/>
      <c r="N257" s="39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2.75" customHeight="1">
      <c r="A258" s="18"/>
      <c r="B258" s="17"/>
      <c r="C258" s="17"/>
      <c r="D258" s="17"/>
      <c r="E258" s="17"/>
      <c r="F258" s="17"/>
      <c r="G258" s="36"/>
      <c r="H258" s="18"/>
      <c r="I258" s="18"/>
      <c r="J258" s="18"/>
      <c r="K258" s="18"/>
      <c r="L258" s="18"/>
      <c r="M258" s="17"/>
      <c r="N258" s="39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2.75" customHeight="1">
      <c r="A259" s="18"/>
      <c r="B259" s="17"/>
      <c r="C259" s="17"/>
      <c r="D259" s="17"/>
      <c r="E259" s="17"/>
      <c r="F259" s="17"/>
      <c r="G259" s="36"/>
      <c r="H259" s="18"/>
      <c r="I259" s="18"/>
      <c r="J259" s="18"/>
      <c r="K259" s="18"/>
      <c r="L259" s="18"/>
      <c r="M259" s="17"/>
      <c r="N259" s="39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2.75" customHeight="1">
      <c r="A260" s="18"/>
      <c r="B260" s="17"/>
      <c r="C260" s="17"/>
      <c r="D260" s="17"/>
      <c r="E260" s="17"/>
      <c r="F260" s="17"/>
      <c r="G260" s="36"/>
      <c r="H260" s="18"/>
      <c r="I260" s="18"/>
      <c r="J260" s="18"/>
      <c r="K260" s="18"/>
      <c r="L260" s="18"/>
      <c r="M260" s="17"/>
      <c r="N260" s="39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2.75" customHeight="1">
      <c r="A261" s="18"/>
      <c r="B261" s="17"/>
      <c r="C261" s="17"/>
      <c r="D261" s="17"/>
      <c r="E261" s="17"/>
      <c r="F261" s="17"/>
      <c r="G261" s="36"/>
      <c r="H261" s="18"/>
      <c r="I261" s="18"/>
      <c r="J261" s="18"/>
      <c r="K261" s="18"/>
      <c r="L261" s="18"/>
      <c r="M261" s="17"/>
      <c r="N261" s="39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2.75" customHeight="1">
      <c r="A262" s="18"/>
      <c r="B262" s="17"/>
      <c r="C262" s="17"/>
      <c r="D262" s="17"/>
      <c r="E262" s="17"/>
      <c r="F262" s="17"/>
      <c r="G262" s="36"/>
      <c r="H262" s="18"/>
      <c r="I262" s="18"/>
      <c r="J262" s="18"/>
      <c r="K262" s="18"/>
      <c r="L262" s="18"/>
      <c r="M262" s="17"/>
      <c r="N262" s="39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2.75" customHeight="1">
      <c r="A263" s="18"/>
      <c r="B263" s="17"/>
      <c r="C263" s="17"/>
      <c r="D263" s="17"/>
      <c r="E263" s="17"/>
      <c r="F263" s="17"/>
      <c r="G263" s="36"/>
      <c r="H263" s="18"/>
      <c r="I263" s="18"/>
      <c r="J263" s="18"/>
      <c r="K263" s="18"/>
      <c r="L263" s="18"/>
      <c r="M263" s="17"/>
      <c r="N263" s="39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2.75" customHeight="1">
      <c r="A264" s="18"/>
      <c r="B264" s="17"/>
      <c r="C264" s="17"/>
      <c r="D264" s="17"/>
      <c r="E264" s="17"/>
      <c r="F264" s="17"/>
      <c r="G264" s="36"/>
      <c r="H264" s="18"/>
      <c r="I264" s="18"/>
      <c r="J264" s="18"/>
      <c r="K264" s="18"/>
      <c r="L264" s="18"/>
      <c r="M264" s="17"/>
      <c r="N264" s="39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2.75" customHeight="1">
      <c r="A265" s="18"/>
      <c r="B265" s="17"/>
      <c r="C265" s="17"/>
      <c r="D265" s="17"/>
      <c r="E265" s="17"/>
      <c r="F265" s="17"/>
      <c r="G265" s="36"/>
      <c r="H265" s="18"/>
      <c r="I265" s="18"/>
      <c r="J265" s="18"/>
      <c r="K265" s="18"/>
      <c r="L265" s="18"/>
      <c r="M265" s="17"/>
      <c r="N265" s="39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2.75" customHeight="1">
      <c r="A266" s="18"/>
      <c r="B266" s="17"/>
      <c r="C266" s="17"/>
      <c r="D266" s="17"/>
      <c r="E266" s="17"/>
      <c r="F266" s="17"/>
      <c r="G266" s="36"/>
      <c r="H266" s="18"/>
      <c r="I266" s="18"/>
      <c r="J266" s="18"/>
      <c r="K266" s="18"/>
      <c r="L266" s="18"/>
      <c r="M266" s="17"/>
      <c r="N266" s="39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2.75" customHeight="1">
      <c r="A267" s="18"/>
      <c r="B267" s="17"/>
      <c r="C267" s="17"/>
      <c r="D267" s="17"/>
      <c r="E267" s="17"/>
      <c r="F267" s="17"/>
      <c r="G267" s="36"/>
      <c r="H267" s="18"/>
      <c r="I267" s="18"/>
      <c r="J267" s="18"/>
      <c r="K267" s="18"/>
      <c r="L267" s="18"/>
      <c r="M267" s="17"/>
      <c r="N267" s="39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2.75" customHeight="1">
      <c r="A268" s="18"/>
      <c r="B268" s="17"/>
      <c r="C268" s="17"/>
      <c r="D268" s="17"/>
      <c r="E268" s="17"/>
      <c r="F268" s="17"/>
      <c r="G268" s="36"/>
      <c r="H268" s="18"/>
      <c r="I268" s="18"/>
      <c r="J268" s="18"/>
      <c r="K268" s="18"/>
      <c r="L268" s="18"/>
      <c r="M268" s="17"/>
      <c r="N268" s="39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2.75" customHeight="1">
      <c r="A269" s="18"/>
      <c r="B269" s="17"/>
      <c r="C269" s="17"/>
      <c r="D269" s="17"/>
      <c r="E269" s="17"/>
      <c r="F269" s="17"/>
      <c r="G269" s="36"/>
      <c r="H269" s="18"/>
      <c r="I269" s="18"/>
      <c r="J269" s="18"/>
      <c r="K269" s="18"/>
      <c r="L269" s="18"/>
      <c r="M269" s="17"/>
      <c r="N269" s="39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2.75" customHeight="1">
      <c r="A270" s="18"/>
      <c r="B270" s="17"/>
      <c r="C270" s="17"/>
      <c r="D270" s="17"/>
      <c r="E270" s="17"/>
      <c r="F270" s="17"/>
      <c r="G270" s="36"/>
      <c r="H270" s="18"/>
      <c r="I270" s="18"/>
      <c r="J270" s="18"/>
      <c r="K270" s="18"/>
      <c r="L270" s="18"/>
      <c r="M270" s="17"/>
      <c r="N270" s="39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2.75" customHeight="1">
      <c r="A271" s="18"/>
      <c r="B271" s="17"/>
      <c r="C271" s="17"/>
      <c r="D271" s="17"/>
      <c r="E271" s="17"/>
      <c r="F271" s="17"/>
      <c r="G271" s="36"/>
      <c r="H271" s="18"/>
      <c r="I271" s="18"/>
      <c r="J271" s="18"/>
      <c r="K271" s="18"/>
      <c r="L271" s="18"/>
      <c r="M271" s="17"/>
      <c r="N271" s="39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2.75" customHeight="1">
      <c r="A272" s="18"/>
      <c r="B272" s="17"/>
      <c r="C272" s="17"/>
      <c r="D272" s="17"/>
      <c r="E272" s="17"/>
      <c r="F272" s="17"/>
      <c r="G272" s="36"/>
      <c r="H272" s="18"/>
      <c r="I272" s="18"/>
      <c r="J272" s="18"/>
      <c r="K272" s="18"/>
      <c r="L272" s="18"/>
      <c r="M272" s="17"/>
      <c r="N272" s="39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2.75" customHeight="1">
      <c r="A273" s="18"/>
      <c r="B273" s="17"/>
      <c r="C273" s="17"/>
      <c r="D273" s="17"/>
      <c r="E273" s="17"/>
      <c r="F273" s="17"/>
      <c r="G273" s="36"/>
      <c r="H273" s="18"/>
      <c r="I273" s="18"/>
      <c r="J273" s="18"/>
      <c r="K273" s="18"/>
      <c r="L273" s="18"/>
      <c r="M273" s="17"/>
      <c r="N273" s="39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2.75" customHeight="1">
      <c r="A274" s="18"/>
      <c r="B274" s="17"/>
      <c r="C274" s="17"/>
      <c r="D274" s="17"/>
      <c r="E274" s="17"/>
      <c r="F274" s="17"/>
      <c r="G274" s="36"/>
      <c r="H274" s="18"/>
      <c r="I274" s="18"/>
      <c r="J274" s="18"/>
      <c r="K274" s="18"/>
      <c r="L274" s="18"/>
      <c r="M274" s="17"/>
      <c r="N274" s="39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2.75" customHeight="1">
      <c r="A275" s="18"/>
      <c r="B275" s="17"/>
      <c r="C275" s="17"/>
      <c r="D275" s="17"/>
      <c r="E275" s="17"/>
      <c r="F275" s="17"/>
      <c r="G275" s="36"/>
      <c r="H275" s="18"/>
      <c r="I275" s="18"/>
      <c r="J275" s="18"/>
      <c r="K275" s="18"/>
      <c r="L275" s="18"/>
      <c r="M275" s="17"/>
      <c r="N275" s="39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2.75" customHeight="1">
      <c r="A276" s="18"/>
      <c r="B276" s="17"/>
      <c r="C276" s="17"/>
      <c r="D276" s="17"/>
      <c r="E276" s="17"/>
      <c r="F276" s="17"/>
      <c r="G276" s="36"/>
      <c r="H276" s="18"/>
      <c r="I276" s="18"/>
      <c r="J276" s="18"/>
      <c r="K276" s="18"/>
      <c r="L276" s="18"/>
      <c r="M276" s="17"/>
      <c r="N276" s="39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2.75" customHeight="1">
      <c r="A277" s="18"/>
      <c r="B277" s="17"/>
      <c r="C277" s="17"/>
      <c r="D277" s="17"/>
      <c r="E277" s="17"/>
      <c r="F277" s="17"/>
      <c r="G277" s="36"/>
      <c r="H277" s="18"/>
      <c r="I277" s="18"/>
      <c r="J277" s="18"/>
      <c r="K277" s="18"/>
      <c r="L277" s="18"/>
      <c r="M277" s="17"/>
      <c r="N277" s="39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2.75" customHeight="1">
      <c r="A278" s="18"/>
      <c r="B278" s="17"/>
      <c r="C278" s="17"/>
      <c r="D278" s="17"/>
      <c r="E278" s="17"/>
      <c r="F278" s="17"/>
      <c r="G278" s="36"/>
      <c r="H278" s="18"/>
      <c r="I278" s="18"/>
      <c r="J278" s="18"/>
      <c r="K278" s="18"/>
      <c r="L278" s="18"/>
      <c r="M278" s="17"/>
      <c r="N278" s="39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2.75" customHeight="1">
      <c r="A279" s="18"/>
      <c r="B279" s="17"/>
      <c r="C279" s="17"/>
      <c r="D279" s="17"/>
      <c r="E279" s="17"/>
      <c r="F279" s="17"/>
      <c r="G279" s="36"/>
      <c r="H279" s="18"/>
      <c r="I279" s="18"/>
      <c r="J279" s="18"/>
      <c r="K279" s="18"/>
      <c r="L279" s="18"/>
      <c r="M279" s="17"/>
      <c r="N279" s="39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2.75" customHeight="1">
      <c r="A280" s="18"/>
      <c r="B280" s="17"/>
      <c r="C280" s="17"/>
      <c r="D280" s="17"/>
      <c r="E280" s="17"/>
      <c r="F280" s="17"/>
      <c r="G280" s="36"/>
      <c r="H280" s="18"/>
      <c r="I280" s="18"/>
      <c r="J280" s="18"/>
      <c r="K280" s="18"/>
      <c r="L280" s="18"/>
      <c r="M280" s="17"/>
      <c r="N280" s="39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2.75" customHeight="1">
      <c r="A281" s="18"/>
      <c r="B281" s="17"/>
      <c r="C281" s="17"/>
      <c r="D281" s="17"/>
      <c r="E281" s="17"/>
      <c r="F281" s="17"/>
      <c r="G281" s="36"/>
      <c r="H281" s="18"/>
      <c r="I281" s="18"/>
      <c r="J281" s="18"/>
      <c r="K281" s="18"/>
      <c r="L281" s="18"/>
      <c r="M281" s="17"/>
      <c r="N281" s="39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2.75" customHeight="1">
      <c r="A282" s="18"/>
      <c r="B282" s="17"/>
      <c r="C282" s="17"/>
      <c r="D282" s="17"/>
      <c r="E282" s="17"/>
      <c r="F282" s="17"/>
      <c r="G282" s="36"/>
      <c r="H282" s="18"/>
      <c r="I282" s="18"/>
      <c r="J282" s="18"/>
      <c r="K282" s="18"/>
      <c r="L282" s="18"/>
      <c r="M282" s="17"/>
      <c r="N282" s="39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2.75" customHeight="1">
      <c r="A283" s="18"/>
      <c r="B283" s="17"/>
      <c r="C283" s="17"/>
      <c r="D283" s="17"/>
      <c r="E283" s="17"/>
      <c r="F283" s="17"/>
      <c r="G283" s="36"/>
      <c r="H283" s="18"/>
      <c r="I283" s="18"/>
      <c r="J283" s="18"/>
      <c r="K283" s="18"/>
      <c r="L283" s="18"/>
      <c r="M283" s="17"/>
      <c r="N283" s="39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2.75" customHeight="1">
      <c r="A284" s="18"/>
      <c r="B284" s="17"/>
      <c r="C284" s="17"/>
      <c r="D284" s="17"/>
      <c r="E284" s="17"/>
      <c r="F284" s="17"/>
      <c r="G284" s="36"/>
      <c r="H284" s="18"/>
      <c r="I284" s="18"/>
      <c r="J284" s="18"/>
      <c r="K284" s="18"/>
      <c r="L284" s="18"/>
      <c r="M284" s="17"/>
      <c r="N284" s="39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2.75" customHeight="1">
      <c r="A285" s="18"/>
      <c r="B285" s="17"/>
      <c r="C285" s="17"/>
      <c r="D285" s="17"/>
      <c r="E285" s="17"/>
      <c r="F285" s="17"/>
      <c r="G285" s="36"/>
      <c r="H285" s="18"/>
      <c r="I285" s="18"/>
      <c r="J285" s="18"/>
      <c r="K285" s="18"/>
      <c r="L285" s="18"/>
      <c r="M285" s="17"/>
      <c r="N285" s="39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2.75" customHeight="1">
      <c r="A286" s="18"/>
      <c r="B286" s="17"/>
      <c r="C286" s="17"/>
      <c r="D286" s="17"/>
      <c r="E286" s="17"/>
      <c r="F286" s="17"/>
      <c r="G286" s="36"/>
      <c r="H286" s="18"/>
      <c r="I286" s="18"/>
      <c r="J286" s="18"/>
      <c r="K286" s="18"/>
      <c r="L286" s="18"/>
      <c r="M286" s="17"/>
      <c r="N286" s="39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2.75" customHeight="1">
      <c r="A287" s="18"/>
      <c r="B287" s="17"/>
      <c r="C287" s="17"/>
      <c r="D287" s="17"/>
      <c r="E287" s="17"/>
      <c r="F287" s="17"/>
      <c r="G287" s="36"/>
      <c r="H287" s="18"/>
      <c r="I287" s="18"/>
      <c r="J287" s="18"/>
      <c r="K287" s="18"/>
      <c r="L287" s="18"/>
      <c r="M287" s="17"/>
      <c r="N287" s="39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2.75" customHeight="1">
      <c r="A288" s="18"/>
      <c r="B288" s="17"/>
      <c r="C288" s="17"/>
      <c r="D288" s="17"/>
      <c r="E288" s="17"/>
      <c r="F288" s="17"/>
      <c r="G288" s="36"/>
      <c r="H288" s="18"/>
      <c r="I288" s="18"/>
      <c r="J288" s="18"/>
      <c r="K288" s="18"/>
      <c r="L288" s="18"/>
      <c r="M288" s="17"/>
      <c r="N288" s="39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2.75" customHeight="1">
      <c r="A289" s="18"/>
      <c r="B289" s="17"/>
      <c r="C289" s="17"/>
      <c r="D289" s="17"/>
      <c r="E289" s="17"/>
      <c r="F289" s="17"/>
      <c r="G289" s="36"/>
      <c r="H289" s="18"/>
      <c r="I289" s="18"/>
      <c r="J289" s="18"/>
      <c r="K289" s="18"/>
      <c r="L289" s="18"/>
      <c r="M289" s="17"/>
      <c r="N289" s="39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2.75" customHeight="1">
      <c r="A290" s="18"/>
      <c r="B290" s="17"/>
      <c r="C290" s="17"/>
      <c r="D290" s="17"/>
      <c r="E290" s="17"/>
      <c r="F290" s="17"/>
      <c r="G290" s="36"/>
      <c r="H290" s="18"/>
      <c r="I290" s="18"/>
      <c r="J290" s="18"/>
      <c r="K290" s="18"/>
      <c r="L290" s="18"/>
      <c r="M290" s="17"/>
      <c r="N290" s="39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2.75" customHeight="1">
      <c r="A291" s="18"/>
      <c r="B291" s="17"/>
      <c r="C291" s="17"/>
      <c r="D291" s="17"/>
      <c r="E291" s="17"/>
      <c r="F291" s="17"/>
      <c r="G291" s="36"/>
      <c r="H291" s="18"/>
      <c r="I291" s="18"/>
      <c r="J291" s="18"/>
      <c r="K291" s="18"/>
      <c r="L291" s="18"/>
      <c r="M291" s="17"/>
      <c r="N291" s="39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2.75" customHeight="1">
      <c r="A292" s="18"/>
      <c r="B292" s="17"/>
      <c r="C292" s="17"/>
      <c r="D292" s="17"/>
      <c r="E292" s="17"/>
      <c r="F292" s="17"/>
      <c r="G292" s="36"/>
      <c r="H292" s="18"/>
      <c r="I292" s="18"/>
      <c r="J292" s="18"/>
      <c r="K292" s="18"/>
      <c r="L292" s="18"/>
      <c r="M292" s="17"/>
      <c r="N292" s="39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2.75" customHeight="1">
      <c r="A293" s="18"/>
      <c r="B293" s="17"/>
      <c r="C293" s="17"/>
      <c r="D293" s="17"/>
      <c r="E293" s="17"/>
      <c r="F293" s="17"/>
      <c r="G293" s="36"/>
      <c r="H293" s="18"/>
      <c r="I293" s="18"/>
      <c r="J293" s="18"/>
      <c r="K293" s="18"/>
      <c r="L293" s="18"/>
      <c r="M293" s="17"/>
      <c r="N293" s="39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2.75" customHeight="1">
      <c r="A294" s="18"/>
      <c r="B294" s="17"/>
      <c r="C294" s="17"/>
      <c r="D294" s="17"/>
      <c r="E294" s="17"/>
      <c r="F294" s="17"/>
      <c r="G294" s="36"/>
      <c r="H294" s="18"/>
      <c r="I294" s="18"/>
      <c r="J294" s="18"/>
      <c r="K294" s="18"/>
      <c r="L294" s="18"/>
      <c r="M294" s="17"/>
      <c r="N294" s="39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2.75" customHeight="1">
      <c r="A295" s="18"/>
      <c r="B295" s="17"/>
      <c r="C295" s="17"/>
      <c r="D295" s="17"/>
      <c r="E295" s="17"/>
      <c r="F295" s="17"/>
      <c r="G295" s="36"/>
      <c r="H295" s="18"/>
      <c r="I295" s="18"/>
      <c r="J295" s="18"/>
      <c r="K295" s="18"/>
      <c r="L295" s="18"/>
      <c r="M295" s="17"/>
      <c r="N295" s="39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2.75" customHeight="1">
      <c r="A296" s="18"/>
      <c r="B296" s="17"/>
      <c r="C296" s="17"/>
      <c r="D296" s="17"/>
      <c r="E296" s="17"/>
      <c r="F296" s="17"/>
      <c r="G296" s="36"/>
      <c r="H296" s="18"/>
      <c r="I296" s="18"/>
      <c r="J296" s="18"/>
      <c r="K296" s="18"/>
      <c r="L296" s="18"/>
      <c r="M296" s="17"/>
      <c r="N296" s="39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2.75" customHeight="1">
      <c r="A297" s="18"/>
      <c r="B297" s="17"/>
      <c r="C297" s="17"/>
      <c r="D297" s="17"/>
      <c r="E297" s="17"/>
      <c r="F297" s="17"/>
      <c r="G297" s="36"/>
      <c r="H297" s="18"/>
      <c r="I297" s="18"/>
      <c r="J297" s="18"/>
      <c r="K297" s="18"/>
      <c r="L297" s="18"/>
      <c r="M297" s="17"/>
      <c r="N297" s="39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2.75" customHeight="1">
      <c r="A298" s="18"/>
      <c r="B298" s="17"/>
      <c r="C298" s="17"/>
      <c r="D298" s="17"/>
      <c r="E298" s="17"/>
      <c r="F298" s="17"/>
      <c r="G298" s="36"/>
      <c r="H298" s="18"/>
      <c r="I298" s="18"/>
      <c r="J298" s="18"/>
      <c r="K298" s="18"/>
      <c r="L298" s="18"/>
      <c r="M298" s="17"/>
      <c r="N298" s="39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2.75" customHeight="1">
      <c r="A299" s="18"/>
      <c r="B299" s="17"/>
      <c r="C299" s="17"/>
      <c r="D299" s="17"/>
      <c r="E299" s="17"/>
      <c r="F299" s="17"/>
      <c r="G299" s="36"/>
      <c r="H299" s="18"/>
      <c r="I299" s="18"/>
      <c r="J299" s="18"/>
      <c r="K299" s="18"/>
      <c r="L299" s="18"/>
      <c r="M299" s="17"/>
      <c r="N299" s="39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2.75" customHeight="1">
      <c r="A300" s="18"/>
      <c r="B300" s="17"/>
      <c r="C300" s="17"/>
      <c r="D300" s="17"/>
      <c r="E300" s="17"/>
      <c r="F300" s="17"/>
      <c r="G300" s="36"/>
      <c r="H300" s="18"/>
      <c r="I300" s="18"/>
      <c r="J300" s="18"/>
      <c r="K300" s="18"/>
      <c r="L300" s="18"/>
      <c r="M300" s="17"/>
      <c r="N300" s="39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2.75" customHeight="1">
      <c r="A301" s="18"/>
      <c r="B301" s="17"/>
      <c r="C301" s="17"/>
      <c r="D301" s="17"/>
      <c r="E301" s="17"/>
      <c r="F301" s="17"/>
      <c r="G301" s="36"/>
      <c r="H301" s="18"/>
      <c r="I301" s="18"/>
      <c r="J301" s="18"/>
      <c r="K301" s="18"/>
      <c r="L301" s="18"/>
      <c r="M301" s="17"/>
      <c r="N301" s="39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2.75" customHeight="1">
      <c r="A302" s="18"/>
      <c r="B302" s="17"/>
      <c r="C302" s="17"/>
      <c r="D302" s="17"/>
      <c r="E302" s="17"/>
      <c r="F302" s="17"/>
      <c r="G302" s="36"/>
      <c r="H302" s="18"/>
      <c r="I302" s="18"/>
      <c r="J302" s="18"/>
      <c r="K302" s="18"/>
      <c r="L302" s="18"/>
      <c r="M302" s="17"/>
      <c r="N302" s="39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2.75" customHeight="1">
      <c r="A303" s="18"/>
      <c r="B303" s="17"/>
      <c r="C303" s="17"/>
      <c r="D303" s="17"/>
      <c r="E303" s="17"/>
      <c r="F303" s="17"/>
      <c r="G303" s="36"/>
      <c r="H303" s="18"/>
      <c r="I303" s="18"/>
      <c r="J303" s="18"/>
      <c r="K303" s="18"/>
      <c r="L303" s="18"/>
      <c r="M303" s="17"/>
      <c r="N303" s="39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2.75" customHeight="1">
      <c r="A304" s="18"/>
      <c r="B304" s="17"/>
      <c r="C304" s="17"/>
      <c r="D304" s="17"/>
      <c r="E304" s="17"/>
      <c r="F304" s="17"/>
      <c r="G304" s="36"/>
      <c r="H304" s="18"/>
      <c r="I304" s="18"/>
      <c r="J304" s="18"/>
      <c r="K304" s="18"/>
      <c r="L304" s="18"/>
      <c r="M304" s="17"/>
      <c r="N304" s="39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2.75" customHeight="1">
      <c r="A305" s="18"/>
      <c r="B305" s="17"/>
      <c r="C305" s="17"/>
      <c r="D305" s="17"/>
      <c r="E305" s="17"/>
      <c r="F305" s="17"/>
      <c r="G305" s="36"/>
      <c r="H305" s="18"/>
      <c r="I305" s="18"/>
      <c r="J305" s="18"/>
      <c r="K305" s="18"/>
      <c r="L305" s="18"/>
      <c r="M305" s="17"/>
      <c r="N305" s="39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2.75" customHeight="1">
      <c r="A306" s="18"/>
      <c r="B306" s="17"/>
      <c r="C306" s="17"/>
      <c r="D306" s="17"/>
      <c r="E306" s="17"/>
      <c r="F306" s="17"/>
      <c r="G306" s="36"/>
      <c r="H306" s="18"/>
      <c r="I306" s="18"/>
      <c r="J306" s="18"/>
      <c r="K306" s="18"/>
      <c r="L306" s="18"/>
      <c r="M306" s="17"/>
      <c r="N306" s="39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2.75" customHeight="1">
      <c r="A307" s="18"/>
      <c r="B307" s="17"/>
      <c r="C307" s="17"/>
      <c r="D307" s="17"/>
      <c r="E307" s="17"/>
      <c r="F307" s="17"/>
      <c r="G307" s="36"/>
      <c r="H307" s="18"/>
      <c r="I307" s="18"/>
      <c r="J307" s="18"/>
      <c r="K307" s="18"/>
      <c r="L307" s="18"/>
      <c r="M307" s="17"/>
      <c r="N307" s="39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2.75" customHeight="1">
      <c r="A308" s="18"/>
      <c r="B308" s="17"/>
      <c r="C308" s="17"/>
      <c r="D308" s="17"/>
      <c r="E308" s="17"/>
      <c r="F308" s="17"/>
      <c r="G308" s="36"/>
      <c r="H308" s="18"/>
      <c r="I308" s="18"/>
      <c r="J308" s="18"/>
      <c r="K308" s="18"/>
      <c r="L308" s="18"/>
      <c r="M308" s="17"/>
      <c r="N308" s="39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2.75" customHeight="1">
      <c r="A309" s="18"/>
      <c r="B309" s="17"/>
      <c r="C309" s="17"/>
      <c r="D309" s="17"/>
      <c r="E309" s="17"/>
      <c r="F309" s="17"/>
      <c r="G309" s="36"/>
      <c r="H309" s="18"/>
      <c r="I309" s="18"/>
      <c r="J309" s="18"/>
      <c r="K309" s="18"/>
      <c r="L309" s="18"/>
      <c r="M309" s="17"/>
      <c r="N309" s="39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2.75" customHeight="1">
      <c r="A310" s="18"/>
      <c r="B310" s="17"/>
      <c r="C310" s="17"/>
      <c r="D310" s="17"/>
      <c r="E310" s="17"/>
      <c r="F310" s="17"/>
      <c r="G310" s="36"/>
      <c r="H310" s="18"/>
      <c r="I310" s="18"/>
      <c r="J310" s="18"/>
      <c r="K310" s="18"/>
      <c r="L310" s="18"/>
      <c r="M310" s="17"/>
      <c r="N310" s="39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2.75" customHeight="1">
      <c r="A311" s="18"/>
      <c r="B311" s="17"/>
      <c r="C311" s="17"/>
      <c r="D311" s="17"/>
      <c r="E311" s="17"/>
      <c r="F311" s="17"/>
      <c r="G311" s="36"/>
      <c r="H311" s="18"/>
      <c r="I311" s="18"/>
      <c r="J311" s="18"/>
      <c r="K311" s="18"/>
      <c r="L311" s="18"/>
      <c r="M311" s="17"/>
      <c r="N311" s="39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2.75" customHeight="1">
      <c r="A312" s="18"/>
      <c r="B312" s="17"/>
      <c r="C312" s="17"/>
      <c r="D312" s="17"/>
      <c r="E312" s="17"/>
      <c r="F312" s="17"/>
      <c r="G312" s="36"/>
      <c r="H312" s="18"/>
      <c r="I312" s="18"/>
      <c r="J312" s="18"/>
      <c r="K312" s="18"/>
      <c r="L312" s="18"/>
      <c r="M312" s="17"/>
      <c r="N312" s="39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2.75" customHeight="1">
      <c r="A313" s="18"/>
      <c r="B313" s="17"/>
      <c r="C313" s="17"/>
      <c r="D313" s="17"/>
      <c r="E313" s="17"/>
      <c r="F313" s="17"/>
      <c r="G313" s="36"/>
      <c r="H313" s="18"/>
      <c r="I313" s="18"/>
      <c r="J313" s="18"/>
      <c r="K313" s="18"/>
      <c r="L313" s="18"/>
      <c r="M313" s="17"/>
      <c r="N313" s="39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2.75" customHeight="1">
      <c r="A314" s="18"/>
      <c r="B314" s="17"/>
      <c r="C314" s="17"/>
      <c r="D314" s="17"/>
      <c r="E314" s="17"/>
      <c r="F314" s="17"/>
      <c r="G314" s="36"/>
      <c r="H314" s="18"/>
      <c r="I314" s="18"/>
      <c r="J314" s="18"/>
      <c r="K314" s="18"/>
      <c r="L314" s="18"/>
      <c r="M314" s="17"/>
      <c r="N314" s="39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2.75" customHeight="1">
      <c r="A315" s="18"/>
      <c r="B315" s="17"/>
      <c r="C315" s="17"/>
      <c r="D315" s="17"/>
      <c r="E315" s="17"/>
      <c r="F315" s="17"/>
      <c r="G315" s="36"/>
      <c r="H315" s="18"/>
      <c r="I315" s="18"/>
      <c r="J315" s="18"/>
      <c r="K315" s="18"/>
      <c r="L315" s="18"/>
      <c r="M315" s="17"/>
      <c r="N315" s="39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2.75" customHeight="1">
      <c r="A316" s="18"/>
      <c r="B316" s="17"/>
      <c r="C316" s="17"/>
      <c r="D316" s="17"/>
      <c r="E316" s="17"/>
      <c r="F316" s="17"/>
      <c r="G316" s="36"/>
      <c r="H316" s="18"/>
      <c r="I316" s="18"/>
      <c r="J316" s="18"/>
      <c r="K316" s="18"/>
      <c r="L316" s="18"/>
      <c r="M316" s="17"/>
      <c r="N316" s="39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2.75" customHeight="1">
      <c r="A317" s="18"/>
      <c r="B317" s="17"/>
      <c r="C317" s="17"/>
      <c r="D317" s="17"/>
      <c r="E317" s="17"/>
      <c r="F317" s="17"/>
      <c r="G317" s="36"/>
      <c r="H317" s="18"/>
      <c r="I317" s="18"/>
      <c r="J317" s="18"/>
      <c r="K317" s="18"/>
      <c r="L317" s="18"/>
      <c r="M317" s="17"/>
      <c r="N317" s="39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2.75" customHeight="1">
      <c r="A318" s="18"/>
      <c r="B318" s="17"/>
      <c r="C318" s="17"/>
      <c r="D318" s="17"/>
      <c r="E318" s="17"/>
      <c r="F318" s="17"/>
      <c r="G318" s="36"/>
      <c r="H318" s="18"/>
      <c r="I318" s="18"/>
      <c r="J318" s="18"/>
      <c r="K318" s="18"/>
      <c r="L318" s="18"/>
      <c r="M318" s="17"/>
      <c r="N318" s="39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2.75" customHeight="1">
      <c r="A319" s="18"/>
      <c r="B319" s="17"/>
      <c r="C319" s="17"/>
      <c r="D319" s="17"/>
      <c r="E319" s="17"/>
      <c r="F319" s="17"/>
      <c r="G319" s="36"/>
      <c r="H319" s="18"/>
      <c r="I319" s="18"/>
      <c r="J319" s="18"/>
      <c r="K319" s="18"/>
      <c r="L319" s="18"/>
      <c r="M319" s="17"/>
      <c r="N319" s="39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2.75" customHeight="1">
      <c r="A320" s="18"/>
      <c r="B320" s="17"/>
      <c r="C320" s="17"/>
      <c r="D320" s="17"/>
      <c r="E320" s="17"/>
      <c r="F320" s="17"/>
      <c r="G320" s="36"/>
      <c r="H320" s="18"/>
      <c r="I320" s="18"/>
      <c r="J320" s="18"/>
      <c r="K320" s="18"/>
      <c r="L320" s="18"/>
      <c r="M320" s="17"/>
      <c r="N320" s="39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2.75" customHeight="1">
      <c r="A321" s="18"/>
      <c r="B321" s="17"/>
      <c r="C321" s="17"/>
      <c r="D321" s="17"/>
      <c r="E321" s="17"/>
      <c r="F321" s="17"/>
      <c r="G321" s="36"/>
      <c r="H321" s="18"/>
      <c r="I321" s="18"/>
      <c r="J321" s="18"/>
      <c r="K321" s="18"/>
      <c r="L321" s="18"/>
      <c r="M321" s="17"/>
      <c r="N321" s="39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2.75" customHeight="1">
      <c r="A322" s="18"/>
      <c r="B322" s="17"/>
      <c r="C322" s="17"/>
      <c r="D322" s="17"/>
      <c r="E322" s="17"/>
      <c r="F322" s="17"/>
      <c r="G322" s="36"/>
      <c r="H322" s="18"/>
      <c r="I322" s="18"/>
      <c r="J322" s="18"/>
      <c r="K322" s="18"/>
      <c r="L322" s="18"/>
      <c r="M322" s="17"/>
      <c r="N322" s="39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2.75" customHeight="1">
      <c r="A323" s="18"/>
      <c r="B323" s="17"/>
      <c r="C323" s="17"/>
      <c r="D323" s="17"/>
      <c r="E323" s="17"/>
      <c r="F323" s="17"/>
      <c r="G323" s="36"/>
      <c r="H323" s="18"/>
      <c r="I323" s="18"/>
      <c r="J323" s="18"/>
      <c r="K323" s="18"/>
      <c r="L323" s="18"/>
      <c r="M323" s="17"/>
      <c r="N323" s="39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2.75" customHeight="1">
      <c r="A324" s="18"/>
      <c r="B324" s="17"/>
      <c r="C324" s="17"/>
      <c r="D324" s="17"/>
      <c r="E324" s="17"/>
      <c r="F324" s="17"/>
      <c r="G324" s="36"/>
      <c r="H324" s="18"/>
      <c r="I324" s="18"/>
      <c r="J324" s="18"/>
      <c r="K324" s="18"/>
      <c r="L324" s="18"/>
      <c r="M324" s="17"/>
      <c r="N324" s="39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2.75" customHeight="1">
      <c r="A325" s="18"/>
      <c r="B325" s="17"/>
      <c r="C325" s="17"/>
      <c r="D325" s="17"/>
      <c r="E325" s="17"/>
      <c r="F325" s="17"/>
      <c r="G325" s="36"/>
      <c r="H325" s="18"/>
      <c r="I325" s="18"/>
      <c r="J325" s="18"/>
      <c r="K325" s="18"/>
      <c r="L325" s="18"/>
      <c r="M325" s="17"/>
      <c r="N325" s="39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2.75" customHeight="1">
      <c r="A326" s="18"/>
      <c r="B326" s="17"/>
      <c r="C326" s="17"/>
      <c r="D326" s="17"/>
      <c r="E326" s="17"/>
      <c r="F326" s="17"/>
      <c r="G326" s="36"/>
      <c r="H326" s="18"/>
      <c r="I326" s="18"/>
      <c r="J326" s="18"/>
      <c r="K326" s="18"/>
      <c r="L326" s="18"/>
      <c r="M326" s="17"/>
      <c r="N326" s="39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2.75" customHeight="1">
      <c r="A327" s="18"/>
      <c r="B327" s="17"/>
      <c r="C327" s="17"/>
      <c r="D327" s="17"/>
      <c r="E327" s="17"/>
      <c r="F327" s="17"/>
      <c r="G327" s="36"/>
      <c r="H327" s="18"/>
      <c r="I327" s="18"/>
      <c r="J327" s="18"/>
      <c r="K327" s="18"/>
      <c r="L327" s="18"/>
      <c r="M327" s="17"/>
      <c r="N327" s="39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2.75" customHeight="1">
      <c r="A328" s="18"/>
      <c r="B328" s="17"/>
      <c r="C328" s="17"/>
      <c r="D328" s="17"/>
      <c r="E328" s="17"/>
      <c r="F328" s="17"/>
      <c r="G328" s="36"/>
      <c r="H328" s="18"/>
      <c r="I328" s="18"/>
      <c r="J328" s="18"/>
      <c r="K328" s="18"/>
      <c r="L328" s="18"/>
      <c r="M328" s="17"/>
      <c r="N328" s="39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2.75" customHeight="1">
      <c r="A329" s="18"/>
      <c r="B329" s="17"/>
      <c r="C329" s="17"/>
      <c r="D329" s="17"/>
      <c r="E329" s="17"/>
      <c r="F329" s="17"/>
      <c r="G329" s="36"/>
      <c r="H329" s="18"/>
      <c r="I329" s="18"/>
      <c r="J329" s="18"/>
      <c r="K329" s="18"/>
      <c r="L329" s="18"/>
      <c r="M329" s="17"/>
      <c r="N329" s="39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2.75" customHeight="1">
      <c r="A330" s="18"/>
      <c r="B330" s="17"/>
      <c r="C330" s="17"/>
      <c r="D330" s="17"/>
      <c r="E330" s="17"/>
      <c r="F330" s="17"/>
      <c r="G330" s="36"/>
      <c r="H330" s="18"/>
      <c r="I330" s="18"/>
      <c r="J330" s="18"/>
      <c r="K330" s="18"/>
      <c r="L330" s="18"/>
      <c r="M330" s="17"/>
      <c r="N330" s="39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2.75" customHeight="1">
      <c r="A331" s="18"/>
      <c r="B331" s="17"/>
      <c r="C331" s="17"/>
      <c r="D331" s="17"/>
      <c r="E331" s="17"/>
      <c r="F331" s="17"/>
      <c r="G331" s="36"/>
      <c r="H331" s="18"/>
      <c r="I331" s="18"/>
      <c r="J331" s="18"/>
      <c r="K331" s="18"/>
      <c r="L331" s="18"/>
      <c r="M331" s="17"/>
      <c r="N331" s="39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2.75" customHeight="1">
      <c r="A332" s="18"/>
      <c r="B332" s="17"/>
      <c r="C332" s="17"/>
      <c r="D332" s="17"/>
      <c r="E332" s="17"/>
      <c r="F332" s="17"/>
      <c r="G332" s="36"/>
      <c r="H332" s="18"/>
      <c r="I332" s="18"/>
      <c r="J332" s="18"/>
      <c r="K332" s="18"/>
      <c r="L332" s="18"/>
      <c r="M332" s="17"/>
      <c r="N332" s="39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2.75" customHeight="1">
      <c r="A333" s="18"/>
      <c r="B333" s="17"/>
      <c r="C333" s="17"/>
      <c r="D333" s="17"/>
      <c r="E333" s="17"/>
      <c r="F333" s="17"/>
      <c r="G333" s="36"/>
      <c r="H333" s="18"/>
      <c r="I333" s="18"/>
      <c r="J333" s="18"/>
      <c r="K333" s="18"/>
      <c r="L333" s="18"/>
      <c r="M333" s="17"/>
      <c r="N333" s="39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2.75" customHeight="1">
      <c r="A334" s="18"/>
      <c r="B334" s="17"/>
      <c r="C334" s="17"/>
      <c r="D334" s="17"/>
      <c r="E334" s="17"/>
      <c r="F334" s="17"/>
      <c r="G334" s="36"/>
      <c r="H334" s="18"/>
      <c r="I334" s="18"/>
      <c r="J334" s="18"/>
      <c r="K334" s="18"/>
      <c r="L334" s="18"/>
      <c r="M334" s="17"/>
      <c r="N334" s="39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2.75" customHeight="1">
      <c r="A335" s="18"/>
      <c r="B335" s="17"/>
      <c r="C335" s="17"/>
      <c r="D335" s="17"/>
      <c r="E335" s="17"/>
      <c r="F335" s="17"/>
      <c r="G335" s="36"/>
      <c r="H335" s="18"/>
      <c r="I335" s="18"/>
      <c r="J335" s="18"/>
      <c r="K335" s="18"/>
      <c r="L335" s="18"/>
      <c r="M335" s="17"/>
      <c r="N335" s="39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2.75" customHeight="1">
      <c r="A336" s="18"/>
      <c r="B336" s="17"/>
      <c r="C336" s="17"/>
      <c r="D336" s="17"/>
      <c r="E336" s="17"/>
      <c r="F336" s="17"/>
      <c r="G336" s="36"/>
      <c r="H336" s="18"/>
      <c r="I336" s="18"/>
      <c r="J336" s="18"/>
      <c r="K336" s="18"/>
      <c r="L336" s="18"/>
      <c r="M336" s="17"/>
      <c r="N336" s="39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2.75" customHeight="1">
      <c r="A337" s="18"/>
      <c r="B337" s="17"/>
      <c r="C337" s="17"/>
      <c r="D337" s="17"/>
      <c r="E337" s="17"/>
      <c r="F337" s="17"/>
      <c r="G337" s="36"/>
      <c r="H337" s="18"/>
      <c r="I337" s="18"/>
      <c r="J337" s="18"/>
      <c r="K337" s="18"/>
      <c r="L337" s="18"/>
      <c r="M337" s="17"/>
      <c r="N337" s="39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2.75" customHeight="1">
      <c r="A338" s="18"/>
      <c r="B338" s="17"/>
      <c r="C338" s="17"/>
      <c r="D338" s="17"/>
      <c r="E338" s="17"/>
      <c r="F338" s="17"/>
      <c r="G338" s="36"/>
      <c r="H338" s="18"/>
      <c r="I338" s="18"/>
      <c r="J338" s="18"/>
      <c r="K338" s="18"/>
      <c r="L338" s="18"/>
      <c r="M338" s="17"/>
      <c r="N338" s="39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2.75" customHeight="1">
      <c r="A339" s="18"/>
      <c r="B339" s="17"/>
      <c r="C339" s="17"/>
      <c r="D339" s="17"/>
      <c r="E339" s="17"/>
      <c r="F339" s="17"/>
      <c r="G339" s="36"/>
      <c r="H339" s="18"/>
      <c r="I339" s="18"/>
      <c r="J339" s="18"/>
      <c r="K339" s="18"/>
      <c r="L339" s="18"/>
      <c r="M339" s="17"/>
      <c r="N339" s="39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2.75" customHeight="1">
      <c r="A340" s="18"/>
      <c r="B340" s="17"/>
      <c r="C340" s="17"/>
      <c r="D340" s="17"/>
      <c r="E340" s="17"/>
      <c r="F340" s="17"/>
      <c r="G340" s="36"/>
      <c r="H340" s="18"/>
      <c r="I340" s="18"/>
      <c r="J340" s="18"/>
      <c r="K340" s="18"/>
      <c r="L340" s="18"/>
      <c r="M340" s="17"/>
      <c r="N340" s="39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2.75" customHeight="1">
      <c r="A341" s="18"/>
      <c r="B341" s="17"/>
      <c r="C341" s="17"/>
      <c r="D341" s="17"/>
      <c r="E341" s="17"/>
      <c r="F341" s="17"/>
      <c r="G341" s="36"/>
      <c r="H341" s="18"/>
      <c r="I341" s="18"/>
      <c r="J341" s="18"/>
      <c r="K341" s="18"/>
      <c r="L341" s="18"/>
      <c r="M341" s="17"/>
      <c r="N341" s="39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2.75" customHeight="1">
      <c r="A342" s="18"/>
      <c r="B342" s="17"/>
      <c r="C342" s="17"/>
      <c r="D342" s="17"/>
      <c r="E342" s="17"/>
      <c r="F342" s="17"/>
      <c r="G342" s="36"/>
      <c r="H342" s="18"/>
      <c r="I342" s="18"/>
      <c r="J342" s="18"/>
      <c r="K342" s="18"/>
      <c r="L342" s="18"/>
      <c r="M342" s="17"/>
      <c r="N342" s="39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2.75" customHeight="1">
      <c r="A343" s="18"/>
      <c r="B343" s="17"/>
      <c r="C343" s="17"/>
      <c r="D343" s="17"/>
      <c r="E343" s="17"/>
      <c r="F343" s="17"/>
      <c r="G343" s="36"/>
      <c r="H343" s="18"/>
      <c r="I343" s="18"/>
      <c r="J343" s="18"/>
      <c r="K343" s="18"/>
      <c r="L343" s="18"/>
      <c r="M343" s="17"/>
      <c r="N343" s="39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2.75" customHeight="1">
      <c r="A344" s="18"/>
      <c r="B344" s="17"/>
      <c r="C344" s="17"/>
      <c r="D344" s="17"/>
      <c r="E344" s="17"/>
      <c r="F344" s="17"/>
      <c r="G344" s="36"/>
      <c r="H344" s="18"/>
      <c r="I344" s="18"/>
      <c r="J344" s="18"/>
      <c r="K344" s="18"/>
      <c r="L344" s="18"/>
      <c r="M344" s="17"/>
      <c r="N344" s="39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2.75" customHeight="1">
      <c r="A345" s="18"/>
      <c r="B345" s="17"/>
      <c r="C345" s="17"/>
      <c r="D345" s="17"/>
      <c r="E345" s="17"/>
      <c r="F345" s="17"/>
      <c r="G345" s="36"/>
      <c r="H345" s="18"/>
      <c r="I345" s="18"/>
      <c r="J345" s="18"/>
      <c r="K345" s="18"/>
      <c r="L345" s="18"/>
      <c r="M345" s="17"/>
      <c r="N345" s="39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2.75" customHeight="1">
      <c r="A346" s="18"/>
      <c r="B346" s="17"/>
      <c r="C346" s="17"/>
      <c r="D346" s="17"/>
      <c r="E346" s="17"/>
      <c r="F346" s="17"/>
      <c r="G346" s="36"/>
      <c r="H346" s="18"/>
      <c r="I346" s="18"/>
      <c r="J346" s="18"/>
      <c r="K346" s="18"/>
      <c r="L346" s="18"/>
      <c r="M346" s="17"/>
      <c r="N346" s="39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2.75" customHeight="1">
      <c r="A347" s="18"/>
      <c r="B347" s="17"/>
      <c r="C347" s="17"/>
      <c r="D347" s="17"/>
      <c r="E347" s="17"/>
      <c r="F347" s="17"/>
      <c r="G347" s="36"/>
      <c r="H347" s="18"/>
      <c r="I347" s="18"/>
      <c r="J347" s="18"/>
      <c r="K347" s="18"/>
      <c r="L347" s="18"/>
      <c r="M347" s="17"/>
      <c r="N347" s="39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2.75" customHeight="1">
      <c r="A348" s="18"/>
      <c r="B348" s="17"/>
      <c r="C348" s="17"/>
      <c r="D348" s="17"/>
      <c r="E348" s="17"/>
      <c r="F348" s="17"/>
      <c r="G348" s="36"/>
      <c r="H348" s="18"/>
      <c r="I348" s="18"/>
      <c r="J348" s="18"/>
      <c r="K348" s="18"/>
      <c r="L348" s="18"/>
      <c r="M348" s="17"/>
      <c r="N348" s="39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2.75" customHeight="1">
      <c r="A349" s="18"/>
      <c r="B349" s="17"/>
      <c r="C349" s="17"/>
      <c r="D349" s="17"/>
      <c r="E349" s="17"/>
      <c r="F349" s="17"/>
      <c r="G349" s="36"/>
      <c r="H349" s="18"/>
      <c r="I349" s="18"/>
      <c r="J349" s="18"/>
      <c r="K349" s="18"/>
      <c r="L349" s="18"/>
      <c r="M349" s="17"/>
      <c r="N349" s="39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2.75" customHeight="1">
      <c r="A350" s="18"/>
      <c r="B350" s="17"/>
      <c r="C350" s="17"/>
      <c r="D350" s="17"/>
      <c r="E350" s="17"/>
      <c r="F350" s="17"/>
      <c r="G350" s="36"/>
      <c r="H350" s="18"/>
      <c r="I350" s="18"/>
      <c r="J350" s="18"/>
      <c r="K350" s="18"/>
      <c r="L350" s="18"/>
      <c r="M350" s="17"/>
      <c r="N350" s="39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2.75" customHeight="1">
      <c r="A351" s="18"/>
      <c r="B351" s="17"/>
      <c r="C351" s="17"/>
      <c r="D351" s="17"/>
      <c r="E351" s="17"/>
      <c r="F351" s="17"/>
      <c r="G351" s="36"/>
      <c r="H351" s="18"/>
      <c r="I351" s="18"/>
      <c r="J351" s="18"/>
      <c r="K351" s="18"/>
      <c r="L351" s="18"/>
      <c r="M351" s="17"/>
      <c r="N351" s="39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2.75" customHeight="1">
      <c r="A352" s="18"/>
      <c r="B352" s="17"/>
      <c r="C352" s="17"/>
      <c r="D352" s="17"/>
      <c r="E352" s="17"/>
      <c r="F352" s="17"/>
      <c r="G352" s="36"/>
      <c r="H352" s="18"/>
      <c r="I352" s="18"/>
      <c r="J352" s="18"/>
      <c r="K352" s="18"/>
      <c r="L352" s="18"/>
      <c r="M352" s="17"/>
      <c r="N352" s="39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2.75" customHeight="1">
      <c r="A353" s="18"/>
      <c r="B353" s="17"/>
      <c r="C353" s="17"/>
      <c r="D353" s="17"/>
      <c r="E353" s="17"/>
      <c r="F353" s="17"/>
      <c r="G353" s="36"/>
      <c r="H353" s="18"/>
      <c r="I353" s="18"/>
      <c r="J353" s="18"/>
      <c r="K353" s="18"/>
      <c r="L353" s="18"/>
      <c r="M353" s="17"/>
      <c r="N353" s="39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2.75" customHeight="1">
      <c r="A354" s="18"/>
      <c r="B354" s="17"/>
      <c r="C354" s="17"/>
      <c r="D354" s="17"/>
      <c r="E354" s="17"/>
      <c r="F354" s="17"/>
      <c r="G354" s="36"/>
      <c r="H354" s="18"/>
      <c r="I354" s="18"/>
      <c r="J354" s="18"/>
      <c r="K354" s="18"/>
      <c r="L354" s="18"/>
      <c r="M354" s="17"/>
      <c r="N354" s="39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2.75" customHeight="1">
      <c r="A355" s="18"/>
      <c r="B355" s="17"/>
      <c r="C355" s="17"/>
      <c r="D355" s="17"/>
      <c r="E355" s="17"/>
      <c r="F355" s="17"/>
      <c r="G355" s="36"/>
      <c r="H355" s="18"/>
      <c r="I355" s="18"/>
      <c r="J355" s="18"/>
      <c r="K355" s="18"/>
      <c r="L355" s="18"/>
      <c r="M355" s="17"/>
      <c r="N355" s="39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2.75" customHeight="1">
      <c r="A356" s="18"/>
      <c r="B356" s="17"/>
      <c r="C356" s="17"/>
      <c r="D356" s="17"/>
      <c r="E356" s="17"/>
      <c r="F356" s="17"/>
      <c r="G356" s="36"/>
      <c r="H356" s="18"/>
      <c r="I356" s="18"/>
      <c r="J356" s="18"/>
      <c r="K356" s="18"/>
      <c r="L356" s="18"/>
      <c r="M356" s="17"/>
      <c r="N356" s="39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2.75" customHeight="1">
      <c r="A357" s="18"/>
      <c r="B357" s="17"/>
      <c r="C357" s="17"/>
      <c r="D357" s="17"/>
      <c r="E357" s="17"/>
      <c r="F357" s="17"/>
      <c r="G357" s="36"/>
      <c r="H357" s="18"/>
      <c r="I357" s="18"/>
      <c r="J357" s="18"/>
      <c r="K357" s="18"/>
      <c r="L357" s="18"/>
      <c r="M357" s="17"/>
      <c r="N357" s="39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2.75" customHeight="1">
      <c r="A358" s="18"/>
      <c r="B358" s="17"/>
      <c r="C358" s="17"/>
      <c r="D358" s="17"/>
      <c r="E358" s="17"/>
      <c r="F358" s="17"/>
      <c r="G358" s="36"/>
      <c r="H358" s="18"/>
      <c r="I358" s="18"/>
      <c r="J358" s="18"/>
      <c r="K358" s="18"/>
      <c r="L358" s="18"/>
      <c r="M358" s="17"/>
      <c r="N358" s="39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2.75" customHeight="1">
      <c r="A359" s="18"/>
      <c r="B359" s="17"/>
      <c r="C359" s="17"/>
      <c r="D359" s="17"/>
      <c r="E359" s="17"/>
      <c r="F359" s="17"/>
      <c r="G359" s="36"/>
      <c r="H359" s="18"/>
      <c r="I359" s="18"/>
      <c r="J359" s="18"/>
      <c r="K359" s="18"/>
      <c r="L359" s="18"/>
      <c r="M359" s="17"/>
      <c r="N359" s="39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2.75" customHeight="1">
      <c r="A360" s="18"/>
      <c r="B360" s="17"/>
      <c r="C360" s="17"/>
      <c r="D360" s="17"/>
      <c r="E360" s="17"/>
      <c r="F360" s="17"/>
      <c r="G360" s="36"/>
      <c r="H360" s="18"/>
      <c r="I360" s="18"/>
      <c r="J360" s="18"/>
      <c r="K360" s="18"/>
      <c r="L360" s="18"/>
      <c r="M360" s="17"/>
      <c r="N360" s="39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2.75" customHeight="1">
      <c r="A361" s="18"/>
      <c r="B361" s="17"/>
      <c r="C361" s="17"/>
      <c r="D361" s="17"/>
      <c r="E361" s="17"/>
      <c r="F361" s="17"/>
      <c r="G361" s="36"/>
      <c r="H361" s="18"/>
      <c r="I361" s="18"/>
      <c r="J361" s="18"/>
      <c r="K361" s="18"/>
      <c r="L361" s="18"/>
      <c r="M361" s="17"/>
      <c r="N361" s="39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2.75" customHeight="1">
      <c r="A362" s="18"/>
      <c r="B362" s="17"/>
      <c r="C362" s="17"/>
      <c r="D362" s="17"/>
      <c r="E362" s="17"/>
      <c r="F362" s="17"/>
      <c r="G362" s="36"/>
      <c r="H362" s="18"/>
      <c r="I362" s="18"/>
      <c r="J362" s="18"/>
      <c r="K362" s="18"/>
      <c r="L362" s="18"/>
      <c r="M362" s="17"/>
      <c r="N362" s="39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2.75" customHeight="1">
      <c r="A363" s="18"/>
      <c r="B363" s="17"/>
      <c r="C363" s="17"/>
      <c r="D363" s="17"/>
      <c r="E363" s="17"/>
      <c r="F363" s="17"/>
      <c r="G363" s="36"/>
      <c r="H363" s="18"/>
      <c r="I363" s="18"/>
      <c r="J363" s="18"/>
      <c r="K363" s="18"/>
      <c r="L363" s="18"/>
      <c r="M363" s="17"/>
      <c r="N363" s="39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2.75" customHeight="1">
      <c r="A364" s="18"/>
      <c r="B364" s="17"/>
      <c r="C364" s="17"/>
      <c r="D364" s="17"/>
      <c r="E364" s="17"/>
      <c r="F364" s="17"/>
      <c r="G364" s="36"/>
      <c r="H364" s="18"/>
      <c r="I364" s="18"/>
      <c r="J364" s="18"/>
      <c r="K364" s="18"/>
      <c r="L364" s="18"/>
      <c r="M364" s="17"/>
      <c r="N364" s="39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2.75" customHeight="1">
      <c r="A365" s="18"/>
      <c r="B365" s="17"/>
      <c r="C365" s="17"/>
      <c r="D365" s="17"/>
      <c r="E365" s="17"/>
      <c r="F365" s="17"/>
      <c r="G365" s="36"/>
      <c r="H365" s="18"/>
      <c r="I365" s="18"/>
      <c r="J365" s="18"/>
      <c r="K365" s="18"/>
      <c r="L365" s="18"/>
      <c r="M365" s="17"/>
      <c r="N365" s="39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2.75" customHeight="1">
      <c r="A366" s="18"/>
      <c r="B366" s="17"/>
      <c r="C366" s="17"/>
      <c r="D366" s="17"/>
      <c r="E366" s="17"/>
      <c r="F366" s="17"/>
      <c r="G366" s="36"/>
      <c r="H366" s="18"/>
      <c r="I366" s="18"/>
      <c r="J366" s="18"/>
      <c r="K366" s="18"/>
      <c r="L366" s="18"/>
      <c r="M366" s="17"/>
      <c r="N366" s="39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2.75" customHeight="1">
      <c r="A367" s="18"/>
      <c r="B367" s="17"/>
      <c r="C367" s="17"/>
      <c r="D367" s="17"/>
      <c r="E367" s="17"/>
      <c r="F367" s="17"/>
      <c r="G367" s="36"/>
      <c r="H367" s="18"/>
      <c r="I367" s="18"/>
      <c r="J367" s="18"/>
      <c r="K367" s="18"/>
      <c r="L367" s="18"/>
      <c r="M367" s="17"/>
      <c r="N367" s="39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2.75" customHeight="1">
      <c r="A368" s="18"/>
      <c r="B368" s="17"/>
      <c r="C368" s="17"/>
      <c r="D368" s="17"/>
      <c r="E368" s="17"/>
      <c r="F368" s="17"/>
      <c r="G368" s="36"/>
      <c r="H368" s="18"/>
      <c r="I368" s="18"/>
      <c r="J368" s="18"/>
      <c r="K368" s="18"/>
      <c r="L368" s="18"/>
      <c r="M368" s="17"/>
      <c r="N368" s="39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2.75" customHeight="1">
      <c r="A369" s="18"/>
      <c r="B369" s="17"/>
      <c r="C369" s="17"/>
      <c r="D369" s="17"/>
      <c r="E369" s="17"/>
      <c r="F369" s="17"/>
      <c r="G369" s="36"/>
      <c r="H369" s="18"/>
      <c r="I369" s="18"/>
      <c r="J369" s="18"/>
      <c r="K369" s="18"/>
      <c r="L369" s="18"/>
      <c r="M369" s="17"/>
      <c r="N369" s="39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2.75" customHeight="1">
      <c r="A370" s="18"/>
      <c r="B370" s="17"/>
      <c r="C370" s="17"/>
      <c r="D370" s="17"/>
      <c r="E370" s="17"/>
      <c r="F370" s="17"/>
      <c r="G370" s="36"/>
      <c r="H370" s="18"/>
      <c r="I370" s="18"/>
      <c r="J370" s="18"/>
      <c r="K370" s="18"/>
      <c r="L370" s="18"/>
      <c r="M370" s="17"/>
      <c r="N370" s="39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2.75" customHeight="1">
      <c r="A371" s="18"/>
      <c r="B371" s="17"/>
      <c r="C371" s="17"/>
      <c r="D371" s="17"/>
      <c r="E371" s="17"/>
      <c r="F371" s="17"/>
      <c r="G371" s="36"/>
      <c r="H371" s="18"/>
      <c r="I371" s="18"/>
      <c r="J371" s="18"/>
      <c r="K371" s="18"/>
      <c r="L371" s="18"/>
      <c r="M371" s="17"/>
      <c r="N371" s="39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2.75" customHeight="1">
      <c r="A372" s="18"/>
      <c r="B372" s="17"/>
      <c r="C372" s="17"/>
      <c r="D372" s="17"/>
      <c r="E372" s="17"/>
      <c r="F372" s="17"/>
      <c r="G372" s="36"/>
      <c r="H372" s="18"/>
      <c r="I372" s="18"/>
      <c r="J372" s="18"/>
      <c r="K372" s="18"/>
      <c r="L372" s="18"/>
      <c r="M372" s="17"/>
      <c r="N372" s="39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2.75" customHeight="1">
      <c r="A373" s="18"/>
      <c r="B373" s="17"/>
      <c r="C373" s="17"/>
      <c r="D373" s="17"/>
      <c r="E373" s="17"/>
      <c r="F373" s="17"/>
      <c r="G373" s="36"/>
      <c r="H373" s="18"/>
      <c r="I373" s="18"/>
      <c r="J373" s="18"/>
      <c r="K373" s="18"/>
      <c r="L373" s="18"/>
      <c r="M373" s="17"/>
      <c r="N373" s="39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2.75" customHeight="1">
      <c r="A374" s="18"/>
      <c r="B374" s="17"/>
      <c r="C374" s="17"/>
      <c r="D374" s="17"/>
      <c r="E374" s="17"/>
      <c r="F374" s="17"/>
      <c r="G374" s="36"/>
      <c r="H374" s="18"/>
      <c r="I374" s="18"/>
      <c r="J374" s="18"/>
      <c r="K374" s="18"/>
      <c r="L374" s="18"/>
      <c r="M374" s="17"/>
      <c r="N374" s="39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2.75" customHeight="1">
      <c r="A375" s="18"/>
      <c r="B375" s="17"/>
      <c r="C375" s="17"/>
      <c r="D375" s="17"/>
      <c r="E375" s="17"/>
      <c r="F375" s="17"/>
      <c r="G375" s="36"/>
      <c r="H375" s="18"/>
      <c r="I375" s="18"/>
      <c r="J375" s="18"/>
      <c r="K375" s="18"/>
      <c r="L375" s="18"/>
      <c r="M375" s="17"/>
      <c r="N375" s="39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2.75" customHeight="1">
      <c r="A376" s="18"/>
      <c r="B376" s="17"/>
      <c r="C376" s="17"/>
      <c r="D376" s="17"/>
      <c r="E376" s="17"/>
      <c r="F376" s="17"/>
      <c r="G376" s="36"/>
      <c r="H376" s="18"/>
      <c r="I376" s="18"/>
      <c r="J376" s="18"/>
      <c r="K376" s="18"/>
      <c r="L376" s="18"/>
      <c r="M376" s="17"/>
      <c r="N376" s="39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2.75" customHeight="1">
      <c r="A377" s="18"/>
      <c r="B377" s="17"/>
      <c r="C377" s="17"/>
      <c r="D377" s="17"/>
      <c r="E377" s="17"/>
      <c r="F377" s="17"/>
      <c r="G377" s="36"/>
      <c r="H377" s="18"/>
      <c r="I377" s="18"/>
      <c r="J377" s="18"/>
      <c r="K377" s="18"/>
      <c r="L377" s="18"/>
      <c r="M377" s="17"/>
      <c r="N377" s="39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2.75" customHeight="1">
      <c r="A378" s="18"/>
      <c r="B378" s="17"/>
      <c r="C378" s="17"/>
      <c r="D378" s="17"/>
      <c r="E378" s="17"/>
      <c r="F378" s="17"/>
      <c r="G378" s="36"/>
      <c r="H378" s="18"/>
      <c r="I378" s="18"/>
      <c r="J378" s="18"/>
      <c r="K378" s="18"/>
      <c r="L378" s="18"/>
      <c r="M378" s="17"/>
      <c r="N378" s="39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2.75" customHeight="1">
      <c r="A379" s="18"/>
      <c r="B379" s="17"/>
      <c r="C379" s="17"/>
      <c r="D379" s="17"/>
      <c r="E379" s="17"/>
      <c r="F379" s="17"/>
      <c r="G379" s="36"/>
      <c r="H379" s="18"/>
      <c r="I379" s="18"/>
      <c r="J379" s="18"/>
      <c r="K379" s="18"/>
      <c r="L379" s="18"/>
      <c r="M379" s="17"/>
      <c r="N379" s="39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2.75" customHeight="1">
      <c r="A380" s="18"/>
      <c r="B380" s="17"/>
      <c r="C380" s="17"/>
      <c r="D380" s="17"/>
      <c r="E380" s="17"/>
      <c r="F380" s="17"/>
      <c r="G380" s="36"/>
      <c r="H380" s="18"/>
      <c r="I380" s="18"/>
      <c r="J380" s="18"/>
      <c r="K380" s="18"/>
      <c r="L380" s="18"/>
      <c r="M380" s="17"/>
      <c r="N380" s="39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2.75" customHeight="1">
      <c r="A381" s="18"/>
      <c r="B381" s="17"/>
      <c r="C381" s="17"/>
      <c r="D381" s="17"/>
      <c r="E381" s="17"/>
      <c r="F381" s="17"/>
      <c r="G381" s="36"/>
      <c r="H381" s="18"/>
      <c r="I381" s="18"/>
      <c r="J381" s="18"/>
      <c r="K381" s="18"/>
      <c r="L381" s="18"/>
      <c r="M381" s="17"/>
      <c r="N381" s="39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2.75" customHeight="1">
      <c r="A382" s="18"/>
      <c r="B382" s="17"/>
      <c r="C382" s="17"/>
      <c r="D382" s="17"/>
      <c r="E382" s="17"/>
      <c r="F382" s="17"/>
      <c r="G382" s="36"/>
      <c r="H382" s="18"/>
      <c r="I382" s="18"/>
      <c r="J382" s="18"/>
      <c r="K382" s="18"/>
      <c r="L382" s="18"/>
      <c r="M382" s="17"/>
      <c r="N382" s="39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2.75" customHeight="1">
      <c r="A383" s="18"/>
      <c r="B383" s="17"/>
      <c r="C383" s="17"/>
      <c r="D383" s="17"/>
      <c r="E383" s="17"/>
      <c r="F383" s="17"/>
      <c r="G383" s="36"/>
      <c r="H383" s="18"/>
      <c r="I383" s="18"/>
      <c r="J383" s="18"/>
      <c r="K383" s="18"/>
      <c r="L383" s="18"/>
      <c r="M383" s="17"/>
      <c r="N383" s="39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2.75" customHeight="1">
      <c r="A384" s="18"/>
      <c r="B384" s="17"/>
      <c r="C384" s="17"/>
      <c r="D384" s="17"/>
      <c r="E384" s="17"/>
      <c r="F384" s="17"/>
      <c r="G384" s="36"/>
      <c r="H384" s="18"/>
      <c r="I384" s="18"/>
      <c r="J384" s="18"/>
      <c r="K384" s="18"/>
      <c r="L384" s="18"/>
      <c r="M384" s="17"/>
      <c r="N384" s="39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2.75" customHeight="1">
      <c r="A385" s="18"/>
      <c r="B385" s="17"/>
      <c r="C385" s="17"/>
      <c r="D385" s="17"/>
      <c r="E385" s="17"/>
      <c r="F385" s="17"/>
      <c r="G385" s="36"/>
      <c r="H385" s="18"/>
      <c r="I385" s="18"/>
      <c r="J385" s="18"/>
      <c r="K385" s="18"/>
      <c r="L385" s="18"/>
      <c r="M385" s="17"/>
      <c r="N385" s="39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2.75" customHeight="1">
      <c r="A386" s="18"/>
      <c r="B386" s="17"/>
      <c r="C386" s="17"/>
      <c r="D386" s="17"/>
      <c r="E386" s="17"/>
      <c r="F386" s="17"/>
      <c r="G386" s="36"/>
      <c r="H386" s="18"/>
      <c r="I386" s="18"/>
      <c r="J386" s="18"/>
      <c r="K386" s="18"/>
      <c r="L386" s="18"/>
      <c r="M386" s="17"/>
      <c r="N386" s="39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2.75" customHeight="1">
      <c r="A387" s="18"/>
      <c r="B387" s="17"/>
      <c r="C387" s="17"/>
      <c r="D387" s="17"/>
      <c r="E387" s="17"/>
      <c r="F387" s="17"/>
      <c r="G387" s="36"/>
      <c r="H387" s="18"/>
      <c r="I387" s="18"/>
      <c r="J387" s="18"/>
      <c r="K387" s="18"/>
      <c r="L387" s="18"/>
      <c r="M387" s="17"/>
      <c r="N387" s="39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2.75" customHeight="1">
      <c r="A388" s="18"/>
      <c r="B388" s="17"/>
      <c r="C388" s="17"/>
      <c r="D388" s="17"/>
      <c r="E388" s="17"/>
      <c r="F388" s="17"/>
      <c r="G388" s="36"/>
      <c r="H388" s="18"/>
      <c r="I388" s="18"/>
      <c r="J388" s="18"/>
      <c r="K388" s="18"/>
      <c r="L388" s="18"/>
      <c r="M388" s="17"/>
      <c r="N388" s="39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2.75" customHeight="1">
      <c r="A389" s="18"/>
      <c r="B389" s="17"/>
      <c r="C389" s="17"/>
      <c r="D389" s="17"/>
      <c r="E389" s="17"/>
      <c r="F389" s="17"/>
      <c r="G389" s="36"/>
      <c r="H389" s="18"/>
      <c r="I389" s="18"/>
      <c r="J389" s="18"/>
      <c r="K389" s="18"/>
      <c r="L389" s="18"/>
      <c r="M389" s="17"/>
      <c r="N389" s="39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2.75" customHeight="1">
      <c r="A390" s="18"/>
      <c r="B390" s="17"/>
      <c r="C390" s="17"/>
      <c r="D390" s="17"/>
      <c r="E390" s="17"/>
      <c r="F390" s="17"/>
      <c r="G390" s="36"/>
      <c r="H390" s="18"/>
      <c r="I390" s="18"/>
      <c r="J390" s="18"/>
      <c r="K390" s="18"/>
      <c r="L390" s="18"/>
      <c r="M390" s="17"/>
      <c r="N390" s="39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2.75" customHeight="1">
      <c r="A391" s="18"/>
      <c r="B391" s="17"/>
      <c r="C391" s="17"/>
      <c r="D391" s="17"/>
      <c r="E391" s="17"/>
      <c r="F391" s="17"/>
      <c r="G391" s="36"/>
      <c r="H391" s="18"/>
      <c r="I391" s="18"/>
      <c r="J391" s="18"/>
      <c r="K391" s="18"/>
      <c r="L391" s="18"/>
      <c r="M391" s="17"/>
      <c r="N391" s="39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2.75" customHeight="1">
      <c r="A392" s="18"/>
      <c r="B392" s="17"/>
      <c r="C392" s="17"/>
      <c r="D392" s="17"/>
      <c r="E392" s="17"/>
      <c r="F392" s="17"/>
      <c r="G392" s="36"/>
      <c r="H392" s="18"/>
      <c r="I392" s="18"/>
      <c r="J392" s="18"/>
      <c r="K392" s="18"/>
      <c r="L392" s="18"/>
      <c r="M392" s="17"/>
      <c r="N392" s="39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2.75" customHeight="1">
      <c r="A393" s="18"/>
      <c r="B393" s="17"/>
      <c r="C393" s="17"/>
      <c r="D393" s="17"/>
      <c r="E393" s="17"/>
      <c r="F393" s="17"/>
      <c r="G393" s="36"/>
      <c r="H393" s="18"/>
      <c r="I393" s="18"/>
      <c r="J393" s="18"/>
      <c r="K393" s="18"/>
      <c r="L393" s="18"/>
      <c r="M393" s="17"/>
      <c r="N393" s="39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2.75" customHeight="1">
      <c r="A394" s="18"/>
      <c r="B394" s="17"/>
      <c r="C394" s="17"/>
      <c r="D394" s="17"/>
      <c r="E394" s="17"/>
      <c r="F394" s="17"/>
      <c r="G394" s="36"/>
      <c r="H394" s="18"/>
      <c r="I394" s="18"/>
      <c r="J394" s="18"/>
      <c r="K394" s="18"/>
      <c r="L394" s="18"/>
      <c r="M394" s="17"/>
      <c r="N394" s="39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2.75" customHeight="1">
      <c r="A395" s="18"/>
      <c r="B395" s="17"/>
      <c r="C395" s="17"/>
      <c r="D395" s="17"/>
      <c r="E395" s="17"/>
      <c r="F395" s="17"/>
      <c r="G395" s="36"/>
      <c r="H395" s="18"/>
      <c r="I395" s="18"/>
      <c r="J395" s="18"/>
      <c r="K395" s="18"/>
      <c r="L395" s="18"/>
      <c r="M395" s="17"/>
      <c r="N395" s="39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2.75" customHeight="1">
      <c r="A396" s="18"/>
      <c r="B396" s="17"/>
      <c r="C396" s="17"/>
      <c r="D396" s="17"/>
      <c r="E396" s="17"/>
      <c r="F396" s="17"/>
      <c r="G396" s="36"/>
      <c r="H396" s="18"/>
      <c r="I396" s="18"/>
      <c r="J396" s="18"/>
      <c r="K396" s="18"/>
      <c r="L396" s="18"/>
      <c r="M396" s="17"/>
      <c r="N396" s="39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2.75" customHeight="1">
      <c r="A397" s="18"/>
      <c r="B397" s="17"/>
      <c r="C397" s="17"/>
      <c r="D397" s="17"/>
      <c r="E397" s="17"/>
      <c r="F397" s="17"/>
      <c r="G397" s="36"/>
      <c r="H397" s="18"/>
      <c r="I397" s="18"/>
      <c r="J397" s="18"/>
      <c r="K397" s="18"/>
      <c r="L397" s="18"/>
      <c r="M397" s="17"/>
      <c r="N397" s="39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2.75" customHeight="1">
      <c r="A398" s="18"/>
      <c r="B398" s="17"/>
      <c r="C398" s="17"/>
      <c r="D398" s="17"/>
      <c r="E398" s="17"/>
      <c r="F398" s="17"/>
      <c r="G398" s="36"/>
      <c r="H398" s="18"/>
      <c r="I398" s="18"/>
      <c r="J398" s="18"/>
      <c r="K398" s="18"/>
      <c r="L398" s="18"/>
      <c r="M398" s="17"/>
      <c r="N398" s="39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2.75" customHeight="1">
      <c r="A399" s="18"/>
      <c r="B399" s="17"/>
      <c r="C399" s="17"/>
      <c r="D399" s="17"/>
      <c r="E399" s="17"/>
      <c r="F399" s="17"/>
      <c r="G399" s="36"/>
      <c r="H399" s="18"/>
      <c r="I399" s="18"/>
      <c r="J399" s="18"/>
      <c r="K399" s="18"/>
      <c r="L399" s="18"/>
      <c r="M399" s="17"/>
      <c r="N399" s="39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2.75" customHeight="1">
      <c r="A400" s="18"/>
      <c r="B400" s="17"/>
      <c r="C400" s="17"/>
      <c r="D400" s="17"/>
      <c r="E400" s="17"/>
      <c r="F400" s="17"/>
      <c r="G400" s="36"/>
      <c r="H400" s="18"/>
      <c r="I400" s="18"/>
      <c r="J400" s="18"/>
      <c r="K400" s="18"/>
      <c r="L400" s="18"/>
      <c r="M400" s="17"/>
      <c r="N400" s="39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2.75" customHeight="1">
      <c r="A401" s="18"/>
      <c r="B401" s="17"/>
      <c r="C401" s="17"/>
      <c r="D401" s="17"/>
      <c r="E401" s="17"/>
      <c r="F401" s="17"/>
      <c r="G401" s="36"/>
      <c r="H401" s="18"/>
      <c r="I401" s="18"/>
      <c r="J401" s="18"/>
      <c r="K401" s="18"/>
      <c r="L401" s="18"/>
      <c r="M401" s="17"/>
      <c r="N401" s="39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2.75" customHeight="1">
      <c r="A402" s="18"/>
      <c r="B402" s="17"/>
      <c r="C402" s="17"/>
      <c r="D402" s="17"/>
      <c r="E402" s="17"/>
      <c r="F402" s="17"/>
      <c r="G402" s="36"/>
      <c r="H402" s="18"/>
      <c r="I402" s="18"/>
      <c r="J402" s="18"/>
      <c r="K402" s="18"/>
      <c r="L402" s="18"/>
      <c r="M402" s="17"/>
      <c r="N402" s="39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2.75" customHeight="1">
      <c r="A403" s="18"/>
      <c r="B403" s="17"/>
      <c r="C403" s="17"/>
      <c r="D403" s="17"/>
      <c r="E403" s="17"/>
      <c r="F403" s="17"/>
      <c r="G403" s="36"/>
      <c r="H403" s="18"/>
      <c r="I403" s="18"/>
      <c r="J403" s="18"/>
      <c r="K403" s="18"/>
      <c r="L403" s="18"/>
      <c r="M403" s="17"/>
      <c r="N403" s="39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2.75" customHeight="1">
      <c r="A404" s="18"/>
      <c r="B404" s="17"/>
      <c r="C404" s="17"/>
      <c r="D404" s="17"/>
      <c r="E404" s="17"/>
      <c r="F404" s="17"/>
      <c r="G404" s="36"/>
      <c r="H404" s="18"/>
      <c r="I404" s="18"/>
      <c r="J404" s="18"/>
      <c r="K404" s="18"/>
      <c r="L404" s="18"/>
      <c r="M404" s="17"/>
      <c r="N404" s="39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2.75" customHeight="1">
      <c r="A405" s="18"/>
      <c r="B405" s="17"/>
      <c r="C405" s="17"/>
      <c r="D405" s="17"/>
      <c r="E405" s="17"/>
      <c r="F405" s="17"/>
      <c r="G405" s="36"/>
      <c r="H405" s="18"/>
      <c r="I405" s="18"/>
      <c r="J405" s="18"/>
      <c r="K405" s="18"/>
      <c r="L405" s="18"/>
      <c r="M405" s="17"/>
      <c r="N405" s="39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2.75" customHeight="1">
      <c r="A406" s="18"/>
      <c r="B406" s="17"/>
      <c r="C406" s="17"/>
      <c r="D406" s="17"/>
      <c r="E406" s="17"/>
      <c r="F406" s="17"/>
      <c r="G406" s="36"/>
      <c r="H406" s="18"/>
      <c r="I406" s="18"/>
      <c r="J406" s="18"/>
      <c r="K406" s="18"/>
      <c r="L406" s="18"/>
      <c r="M406" s="17"/>
      <c r="N406" s="39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2.75" customHeight="1">
      <c r="A407" s="18"/>
      <c r="B407" s="17"/>
      <c r="C407" s="17"/>
      <c r="D407" s="17"/>
      <c r="E407" s="17"/>
      <c r="F407" s="17"/>
      <c r="G407" s="36"/>
      <c r="H407" s="18"/>
      <c r="I407" s="18"/>
      <c r="J407" s="18"/>
      <c r="K407" s="18"/>
      <c r="L407" s="18"/>
      <c r="M407" s="17"/>
      <c r="N407" s="39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2.75" customHeight="1">
      <c r="A408" s="18"/>
      <c r="B408" s="17"/>
      <c r="C408" s="17"/>
      <c r="D408" s="17"/>
      <c r="E408" s="17"/>
      <c r="F408" s="17"/>
      <c r="G408" s="36"/>
      <c r="H408" s="18"/>
      <c r="I408" s="18"/>
      <c r="J408" s="18"/>
      <c r="K408" s="18"/>
      <c r="L408" s="18"/>
      <c r="M408" s="17"/>
      <c r="N408" s="39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2.75" customHeight="1">
      <c r="A409" s="18"/>
      <c r="B409" s="17"/>
      <c r="C409" s="17"/>
      <c r="D409" s="17"/>
      <c r="E409" s="17"/>
      <c r="F409" s="17"/>
      <c r="G409" s="36"/>
      <c r="H409" s="18"/>
      <c r="I409" s="18"/>
      <c r="J409" s="18"/>
      <c r="K409" s="18"/>
      <c r="L409" s="18"/>
      <c r="M409" s="17"/>
      <c r="N409" s="39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2.75" customHeight="1">
      <c r="A410" s="18"/>
      <c r="B410" s="17"/>
      <c r="C410" s="17"/>
      <c r="D410" s="17"/>
      <c r="E410" s="17"/>
      <c r="F410" s="17"/>
      <c r="G410" s="36"/>
      <c r="H410" s="18"/>
      <c r="I410" s="18"/>
      <c r="J410" s="18"/>
      <c r="K410" s="18"/>
      <c r="L410" s="18"/>
      <c r="M410" s="17"/>
      <c r="N410" s="39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2.75" customHeight="1">
      <c r="A411" s="18"/>
      <c r="B411" s="17"/>
      <c r="C411" s="17"/>
      <c r="D411" s="17"/>
      <c r="E411" s="17"/>
      <c r="F411" s="17"/>
      <c r="G411" s="36"/>
      <c r="H411" s="18"/>
      <c r="I411" s="18"/>
      <c r="J411" s="18"/>
      <c r="K411" s="18"/>
      <c r="L411" s="18"/>
      <c r="M411" s="17"/>
      <c r="N411" s="39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2.75" customHeight="1">
      <c r="A412" s="18"/>
      <c r="B412" s="17"/>
      <c r="C412" s="17"/>
      <c r="D412" s="17"/>
      <c r="E412" s="17"/>
      <c r="F412" s="17"/>
      <c r="G412" s="36"/>
      <c r="H412" s="18"/>
      <c r="I412" s="18"/>
      <c r="J412" s="18"/>
      <c r="K412" s="18"/>
      <c r="L412" s="18"/>
      <c r="M412" s="17"/>
      <c r="N412" s="39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2.75" customHeight="1">
      <c r="A413" s="18"/>
      <c r="B413" s="17"/>
      <c r="C413" s="17"/>
      <c r="D413" s="17"/>
      <c r="E413" s="17"/>
      <c r="F413" s="17"/>
      <c r="G413" s="36"/>
      <c r="H413" s="18"/>
      <c r="I413" s="18"/>
      <c r="J413" s="18"/>
      <c r="K413" s="18"/>
      <c r="L413" s="18"/>
      <c r="M413" s="17"/>
      <c r="N413" s="39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2.75" customHeight="1">
      <c r="A414" s="18"/>
      <c r="B414" s="17"/>
      <c r="C414" s="17"/>
      <c r="D414" s="17"/>
      <c r="E414" s="17"/>
      <c r="F414" s="17"/>
      <c r="G414" s="36"/>
      <c r="H414" s="18"/>
      <c r="I414" s="18"/>
      <c r="J414" s="18"/>
      <c r="K414" s="18"/>
      <c r="L414" s="18"/>
      <c r="M414" s="17"/>
      <c r="N414" s="39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2.75" customHeight="1">
      <c r="A415" s="18"/>
      <c r="B415" s="17"/>
      <c r="C415" s="17"/>
      <c r="D415" s="17"/>
      <c r="E415" s="17"/>
      <c r="F415" s="17"/>
      <c r="G415" s="36"/>
      <c r="H415" s="18"/>
      <c r="I415" s="18"/>
      <c r="J415" s="18"/>
      <c r="K415" s="18"/>
      <c r="L415" s="18"/>
      <c r="M415" s="17"/>
      <c r="N415" s="39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2.75" customHeight="1">
      <c r="A416" s="18"/>
      <c r="B416" s="17"/>
      <c r="C416" s="17"/>
      <c r="D416" s="17"/>
      <c r="E416" s="17"/>
      <c r="F416" s="17"/>
      <c r="G416" s="36"/>
      <c r="H416" s="18"/>
      <c r="I416" s="18"/>
      <c r="J416" s="18"/>
      <c r="K416" s="18"/>
      <c r="L416" s="18"/>
      <c r="M416" s="17"/>
      <c r="N416" s="39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2.75" customHeight="1">
      <c r="A417" s="18"/>
      <c r="B417" s="17"/>
      <c r="C417" s="17"/>
      <c r="D417" s="17"/>
      <c r="E417" s="17"/>
      <c r="F417" s="17"/>
      <c r="G417" s="36"/>
      <c r="H417" s="18"/>
      <c r="I417" s="18"/>
      <c r="J417" s="18"/>
      <c r="K417" s="18"/>
      <c r="L417" s="18"/>
      <c r="M417" s="17"/>
      <c r="N417" s="39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2.75" customHeight="1">
      <c r="A418" s="18"/>
      <c r="B418" s="17"/>
      <c r="C418" s="17"/>
      <c r="D418" s="17"/>
      <c r="E418" s="17"/>
      <c r="F418" s="17"/>
      <c r="G418" s="36"/>
      <c r="H418" s="18"/>
      <c r="I418" s="18"/>
      <c r="J418" s="18"/>
      <c r="K418" s="18"/>
      <c r="L418" s="18"/>
      <c r="M418" s="17"/>
      <c r="N418" s="39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2.75" customHeight="1">
      <c r="A419" s="18"/>
      <c r="B419" s="17"/>
      <c r="C419" s="17"/>
      <c r="D419" s="17"/>
      <c r="E419" s="17"/>
      <c r="F419" s="17"/>
      <c r="G419" s="36"/>
      <c r="H419" s="18"/>
      <c r="I419" s="18"/>
      <c r="J419" s="18"/>
      <c r="K419" s="18"/>
      <c r="L419" s="18"/>
      <c r="M419" s="17"/>
      <c r="N419" s="39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2.75" customHeight="1">
      <c r="A420" s="18"/>
      <c r="B420" s="17"/>
      <c r="C420" s="17"/>
      <c r="D420" s="17"/>
      <c r="E420" s="17"/>
      <c r="F420" s="17"/>
      <c r="G420" s="36"/>
      <c r="H420" s="18"/>
      <c r="I420" s="18"/>
      <c r="J420" s="18"/>
      <c r="K420" s="18"/>
      <c r="L420" s="18"/>
      <c r="M420" s="17"/>
      <c r="N420" s="39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2.75" customHeight="1">
      <c r="A421" s="18"/>
      <c r="B421" s="17"/>
      <c r="C421" s="17"/>
      <c r="D421" s="17"/>
      <c r="E421" s="17"/>
      <c r="F421" s="17"/>
      <c r="G421" s="36"/>
      <c r="H421" s="18"/>
      <c r="I421" s="18"/>
      <c r="J421" s="18"/>
      <c r="K421" s="18"/>
      <c r="L421" s="18"/>
      <c r="M421" s="17"/>
      <c r="N421" s="39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2.75" customHeight="1">
      <c r="A422" s="18"/>
      <c r="B422" s="17"/>
      <c r="C422" s="17"/>
      <c r="D422" s="17"/>
      <c r="E422" s="17"/>
      <c r="F422" s="17"/>
      <c r="G422" s="36"/>
      <c r="H422" s="18"/>
      <c r="I422" s="18"/>
      <c r="J422" s="18"/>
      <c r="K422" s="18"/>
      <c r="L422" s="18"/>
      <c r="M422" s="17"/>
      <c r="N422" s="39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2.75" customHeight="1">
      <c r="A423" s="18"/>
      <c r="B423" s="17"/>
      <c r="C423" s="17"/>
      <c r="D423" s="17"/>
      <c r="E423" s="17"/>
      <c r="F423" s="17"/>
      <c r="G423" s="36"/>
      <c r="H423" s="18"/>
      <c r="I423" s="18"/>
      <c r="J423" s="18"/>
      <c r="K423" s="18"/>
      <c r="L423" s="18"/>
      <c r="M423" s="17"/>
      <c r="N423" s="39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2.75" customHeight="1">
      <c r="A424" s="18"/>
      <c r="B424" s="17"/>
      <c r="C424" s="17"/>
      <c r="D424" s="17"/>
      <c r="E424" s="17"/>
      <c r="F424" s="17"/>
      <c r="G424" s="36"/>
      <c r="H424" s="18"/>
      <c r="I424" s="18"/>
      <c r="J424" s="18"/>
      <c r="K424" s="18"/>
      <c r="L424" s="18"/>
      <c r="M424" s="17"/>
      <c r="N424" s="39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2.75" customHeight="1">
      <c r="A425" s="18"/>
      <c r="B425" s="17"/>
      <c r="C425" s="17"/>
      <c r="D425" s="17"/>
      <c r="E425" s="17"/>
      <c r="F425" s="17"/>
      <c r="G425" s="36"/>
      <c r="H425" s="18"/>
      <c r="I425" s="18"/>
      <c r="J425" s="18"/>
      <c r="K425" s="18"/>
      <c r="L425" s="18"/>
      <c r="M425" s="17"/>
      <c r="N425" s="39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2.75" customHeight="1">
      <c r="A426" s="18"/>
      <c r="B426" s="17"/>
      <c r="C426" s="17"/>
      <c r="D426" s="17"/>
      <c r="E426" s="17"/>
      <c r="F426" s="17"/>
      <c r="G426" s="36"/>
      <c r="H426" s="18"/>
      <c r="I426" s="18"/>
      <c r="J426" s="18"/>
      <c r="K426" s="18"/>
      <c r="L426" s="18"/>
      <c r="M426" s="17"/>
      <c r="N426" s="39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2.75" customHeight="1">
      <c r="A427" s="18"/>
      <c r="B427" s="17"/>
      <c r="C427" s="17"/>
      <c r="D427" s="17"/>
      <c r="E427" s="17"/>
      <c r="F427" s="17"/>
      <c r="G427" s="36"/>
      <c r="H427" s="18"/>
      <c r="I427" s="18"/>
      <c r="J427" s="18"/>
      <c r="K427" s="18"/>
      <c r="L427" s="18"/>
      <c r="M427" s="17"/>
      <c r="N427" s="39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2.75" customHeight="1">
      <c r="A428" s="18"/>
      <c r="B428" s="17"/>
      <c r="C428" s="17"/>
      <c r="D428" s="17"/>
      <c r="E428" s="17"/>
      <c r="F428" s="17"/>
      <c r="G428" s="36"/>
      <c r="H428" s="18"/>
      <c r="I428" s="18"/>
      <c r="J428" s="18"/>
      <c r="K428" s="18"/>
      <c r="L428" s="18"/>
      <c r="M428" s="17"/>
      <c r="N428" s="39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2.75" customHeight="1">
      <c r="A429" s="18"/>
      <c r="B429" s="17"/>
      <c r="C429" s="17"/>
      <c r="D429" s="17"/>
      <c r="E429" s="17"/>
      <c r="F429" s="17"/>
      <c r="G429" s="36"/>
      <c r="H429" s="18"/>
      <c r="I429" s="18"/>
      <c r="J429" s="18"/>
      <c r="K429" s="18"/>
      <c r="L429" s="18"/>
      <c r="M429" s="17"/>
      <c r="N429" s="39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2.75" customHeight="1">
      <c r="A430" s="18"/>
      <c r="B430" s="17"/>
      <c r="C430" s="17"/>
      <c r="D430" s="17"/>
      <c r="E430" s="17"/>
      <c r="F430" s="17"/>
      <c r="G430" s="36"/>
      <c r="H430" s="18"/>
      <c r="I430" s="18"/>
      <c r="J430" s="18"/>
      <c r="K430" s="18"/>
      <c r="L430" s="18"/>
      <c r="M430" s="17"/>
      <c r="N430" s="39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2.75" customHeight="1">
      <c r="A431" s="18"/>
      <c r="B431" s="17"/>
      <c r="C431" s="17"/>
      <c r="D431" s="17"/>
      <c r="E431" s="17"/>
      <c r="F431" s="17"/>
      <c r="G431" s="36"/>
      <c r="H431" s="18"/>
      <c r="I431" s="18"/>
      <c r="J431" s="18"/>
      <c r="K431" s="18"/>
      <c r="L431" s="18"/>
      <c r="M431" s="17"/>
      <c r="N431" s="39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2.75" customHeight="1">
      <c r="A432" s="18"/>
      <c r="B432" s="17"/>
      <c r="C432" s="17"/>
      <c r="D432" s="17"/>
      <c r="E432" s="17"/>
      <c r="F432" s="17"/>
      <c r="G432" s="36"/>
      <c r="H432" s="18"/>
      <c r="I432" s="18"/>
      <c r="J432" s="18"/>
      <c r="K432" s="18"/>
      <c r="L432" s="18"/>
      <c r="M432" s="17"/>
      <c r="N432" s="39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2.75" customHeight="1">
      <c r="A433" s="18"/>
      <c r="B433" s="17"/>
      <c r="C433" s="17"/>
      <c r="D433" s="17"/>
      <c r="E433" s="17"/>
      <c r="F433" s="17"/>
      <c r="G433" s="36"/>
      <c r="H433" s="18"/>
      <c r="I433" s="18"/>
      <c r="J433" s="18"/>
      <c r="K433" s="18"/>
      <c r="L433" s="18"/>
      <c r="M433" s="17"/>
      <c r="N433" s="39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2.75" customHeight="1">
      <c r="A434" s="18"/>
      <c r="B434" s="17"/>
      <c r="C434" s="17"/>
      <c r="D434" s="17"/>
      <c r="E434" s="17"/>
      <c r="F434" s="17"/>
      <c r="G434" s="36"/>
      <c r="H434" s="18"/>
      <c r="I434" s="18"/>
      <c r="J434" s="18"/>
      <c r="K434" s="18"/>
      <c r="L434" s="18"/>
      <c r="M434" s="17"/>
      <c r="N434" s="39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2.75" customHeight="1">
      <c r="A435" s="18"/>
      <c r="B435" s="17"/>
      <c r="C435" s="17"/>
      <c r="D435" s="17"/>
      <c r="E435" s="17"/>
      <c r="F435" s="17"/>
      <c r="G435" s="36"/>
      <c r="H435" s="18"/>
      <c r="I435" s="18"/>
      <c r="J435" s="18"/>
      <c r="K435" s="18"/>
      <c r="L435" s="18"/>
      <c r="M435" s="17"/>
      <c r="N435" s="39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2.75" customHeight="1">
      <c r="A436" s="18"/>
      <c r="B436" s="17"/>
      <c r="C436" s="17"/>
      <c r="D436" s="17"/>
      <c r="E436" s="17"/>
      <c r="F436" s="17"/>
      <c r="G436" s="36"/>
      <c r="H436" s="18"/>
      <c r="I436" s="18"/>
      <c r="J436" s="18"/>
      <c r="K436" s="18"/>
      <c r="L436" s="18"/>
      <c r="M436" s="17"/>
      <c r="N436" s="39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2.75" customHeight="1">
      <c r="A437" s="18"/>
      <c r="B437" s="17"/>
      <c r="C437" s="17"/>
      <c r="D437" s="17"/>
      <c r="E437" s="17"/>
      <c r="F437" s="17"/>
      <c r="G437" s="36"/>
      <c r="H437" s="18"/>
      <c r="I437" s="18"/>
      <c r="J437" s="18"/>
      <c r="K437" s="18"/>
      <c r="L437" s="18"/>
      <c r="M437" s="17"/>
      <c r="N437" s="39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2.75" customHeight="1">
      <c r="A438" s="18"/>
      <c r="B438" s="17"/>
      <c r="C438" s="17"/>
      <c r="D438" s="17"/>
      <c r="E438" s="17"/>
      <c r="F438" s="17"/>
      <c r="G438" s="36"/>
      <c r="H438" s="18"/>
      <c r="I438" s="18"/>
      <c r="J438" s="18"/>
      <c r="K438" s="18"/>
      <c r="L438" s="18"/>
      <c r="M438" s="17"/>
      <c r="N438" s="39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2.75" customHeight="1">
      <c r="A439" s="18"/>
      <c r="B439" s="17"/>
      <c r="C439" s="17"/>
      <c r="D439" s="17"/>
      <c r="E439" s="17"/>
      <c r="F439" s="17"/>
      <c r="G439" s="36"/>
      <c r="H439" s="18"/>
      <c r="I439" s="18"/>
      <c r="J439" s="18"/>
      <c r="K439" s="18"/>
      <c r="L439" s="18"/>
      <c r="M439" s="17"/>
      <c r="N439" s="39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2.75" customHeight="1">
      <c r="A440" s="18"/>
      <c r="B440" s="17"/>
      <c r="C440" s="17"/>
      <c r="D440" s="17"/>
      <c r="E440" s="17"/>
      <c r="F440" s="17"/>
      <c r="G440" s="36"/>
      <c r="H440" s="18"/>
      <c r="I440" s="18"/>
      <c r="J440" s="18"/>
      <c r="K440" s="18"/>
      <c r="L440" s="18"/>
      <c r="M440" s="17"/>
      <c r="N440" s="39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2.75" customHeight="1">
      <c r="A441" s="18"/>
      <c r="B441" s="17"/>
      <c r="C441" s="17"/>
      <c r="D441" s="17"/>
      <c r="E441" s="17"/>
      <c r="F441" s="17"/>
      <c r="G441" s="36"/>
      <c r="H441" s="18"/>
      <c r="I441" s="18"/>
      <c r="J441" s="18"/>
      <c r="K441" s="18"/>
      <c r="L441" s="18"/>
      <c r="M441" s="17"/>
      <c r="N441" s="39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2.75" customHeight="1">
      <c r="A442" s="18"/>
      <c r="B442" s="17"/>
      <c r="C442" s="17"/>
      <c r="D442" s="17"/>
      <c r="E442" s="17"/>
      <c r="F442" s="17"/>
      <c r="G442" s="36"/>
      <c r="H442" s="18"/>
      <c r="I442" s="18"/>
      <c r="J442" s="18"/>
      <c r="K442" s="18"/>
      <c r="L442" s="18"/>
      <c r="M442" s="17"/>
      <c r="N442" s="39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2.75" customHeight="1">
      <c r="A443" s="18"/>
      <c r="B443" s="17"/>
      <c r="C443" s="17"/>
      <c r="D443" s="17"/>
      <c r="E443" s="17"/>
      <c r="F443" s="17"/>
      <c r="G443" s="36"/>
      <c r="H443" s="18"/>
      <c r="I443" s="18"/>
      <c r="J443" s="18"/>
      <c r="K443" s="18"/>
      <c r="L443" s="18"/>
      <c r="M443" s="17"/>
      <c r="N443" s="39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2.75" customHeight="1">
      <c r="A444" s="18"/>
      <c r="B444" s="17"/>
      <c r="C444" s="17"/>
      <c r="D444" s="17"/>
      <c r="E444" s="17"/>
      <c r="F444" s="17"/>
      <c r="G444" s="36"/>
      <c r="H444" s="18"/>
      <c r="I444" s="18"/>
      <c r="J444" s="18"/>
      <c r="K444" s="18"/>
      <c r="L444" s="18"/>
      <c r="M444" s="17"/>
      <c r="N444" s="39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2.75" customHeight="1">
      <c r="A445" s="18"/>
      <c r="B445" s="17"/>
      <c r="C445" s="17"/>
      <c r="D445" s="17"/>
      <c r="E445" s="17"/>
      <c r="F445" s="17"/>
      <c r="G445" s="36"/>
      <c r="H445" s="18"/>
      <c r="I445" s="18"/>
      <c r="J445" s="18"/>
      <c r="K445" s="18"/>
      <c r="L445" s="18"/>
      <c r="M445" s="17"/>
      <c r="N445" s="39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2.75" customHeight="1">
      <c r="A446" s="18"/>
      <c r="B446" s="17"/>
      <c r="C446" s="17"/>
      <c r="D446" s="17"/>
      <c r="E446" s="17"/>
      <c r="F446" s="17"/>
      <c r="G446" s="36"/>
      <c r="H446" s="18"/>
      <c r="I446" s="18"/>
      <c r="J446" s="18"/>
      <c r="K446" s="18"/>
      <c r="L446" s="18"/>
      <c r="M446" s="17"/>
      <c r="N446" s="39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2.75" customHeight="1">
      <c r="A447" s="18"/>
      <c r="B447" s="17"/>
      <c r="C447" s="17"/>
      <c r="D447" s="17"/>
      <c r="E447" s="17"/>
      <c r="F447" s="17"/>
      <c r="G447" s="36"/>
      <c r="H447" s="18"/>
      <c r="I447" s="18"/>
      <c r="J447" s="18"/>
      <c r="K447" s="18"/>
      <c r="L447" s="18"/>
      <c r="M447" s="17"/>
      <c r="N447" s="39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2.75" customHeight="1">
      <c r="A448" s="18"/>
      <c r="B448" s="17"/>
      <c r="C448" s="17"/>
      <c r="D448" s="17"/>
      <c r="E448" s="17"/>
      <c r="F448" s="17"/>
      <c r="G448" s="36"/>
      <c r="H448" s="18"/>
      <c r="I448" s="18"/>
      <c r="J448" s="18"/>
      <c r="K448" s="18"/>
      <c r="L448" s="18"/>
      <c r="M448" s="17"/>
      <c r="N448" s="39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2.75" customHeight="1">
      <c r="A449" s="18"/>
      <c r="B449" s="17"/>
      <c r="C449" s="17"/>
      <c r="D449" s="17"/>
      <c r="E449" s="17"/>
      <c r="F449" s="17"/>
      <c r="G449" s="36"/>
      <c r="H449" s="18"/>
      <c r="I449" s="18"/>
      <c r="J449" s="18"/>
      <c r="K449" s="18"/>
      <c r="L449" s="18"/>
      <c r="M449" s="17"/>
      <c r="N449" s="39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2.75" customHeight="1">
      <c r="A450" s="18"/>
      <c r="B450" s="17"/>
      <c r="C450" s="17"/>
      <c r="D450" s="17"/>
      <c r="E450" s="17"/>
      <c r="F450" s="17"/>
      <c r="G450" s="36"/>
      <c r="H450" s="18"/>
      <c r="I450" s="18"/>
      <c r="J450" s="18"/>
      <c r="K450" s="18"/>
      <c r="L450" s="18"/>
      <c r="M450" s="17"/>
      <c r="N450" s="39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2.75" customHeight="1">
      <c r="A451" s="18"/>
      <c r="B451" s="17"/>
      <c r="C451" s="17"/>
      <c r="D451" s="17"/>
      <c r="E451" s="17"/>
      <c r="F451" s="17"/>
      <c r="G451" s="36"/>
      <c r="H451" s="18"/>
      <c r="I451" s="18"/>
      <c r="J451" s="18"/>
      <c r="K451" s="18"/>
      <c r="L451" s="18"/>
      <c r="M451" s="17"/>
      <c r="N451" s="39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2.75" customHeight="1">
      <c r="A452" s="18"/>
      <c r="B452" s="17"/>
      <c r="C452" s="17"/>
      <c r="D452" s="17"/>
      <c r="E452" s="17"/>
      <c r="F452" s="17"/>
      <c r="G452" s="36"/>
      <c r="H452" s="18"/>
      <c r="I452" s="18"/>
      <c r="J452" s="18"/>
      <c r="K452" s="18"/>
      <c r="L452" s="18"/>
      <c r="M452" s="17"/>
      <c r="N452" s="39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2.75" customHeight="1">
      <c r="A453" s="18"/>
      <c r="B453" s="17"/>
      <c r="C453" s="17"/>
      <c r="D453" s="17"/>
      <c r="E453" s="17"/>
      <c r="F453" s="17"/>
      <c r="G453" s="36"/>
      <c r="H453" s="18"/>
      <c r="I453" s="18"/>
      <c r="J453" s="18"/>
      <c r="K453" s="18"/>
      <c r="L453" s="18"/>
      <c r="M453" s="17"/>
      <c r="N453" s="39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2.75" customHeight="1">
      <c r="A454" s="18"/>
      <c r="B454" s="17"/>
      <c r="C454" s="17"/>
      <c r="D454" s="17"/>
      <c r="E454" s="17"/>
      <c r="F454" s="17"/>
      <c r="G454" s="36"/>
      <c r="H454" s="18"/>
      <c r="I454" s="18"/>
      <c r="J454" s="18"/>
      <c r="K454" s="18"/>
      <c r="L454" s="18"/>
      <c r="M454" s="17"/>
      <c r="N454" s="39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2.75" customHeight="1">
      <c r="A455" s="18"/>
      <c r="B455" s="17"/>
      <c r="C455" s="17"/>
      <c r="D455" s="17"/>
      <c r="E455" s="17"/>
      <c r="F455" s="17"/>
      <c r="G455" s="36"/>
      <c r="H455" s="18"/>
      <c r="I455" s="18"/>
      <c r="J455" s="18"/>
      <c r="K455" s="18"/>
      <c r="L455" s="18"/>
      <c r="M455" s="17"/>
      <c r="N455" s="39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2.75" customHeight="1">
      <c r="A456" s="18"/>
      <c r="B456" s="17"/>
      <c r="C456" s="17"/>
      <c r="D456" s="17"/>
      <c r="E456" s="17"/>
      <c r="F456" s="17"/>
      <c r="G456" s="36"/>
      <c r="H456" s="18"/>
      <c r="I456" s="18"/>
      <c r="J456" s="18"/>
      <c r="K456" s="18"/>
      <c r="L456" s="18"/>
      <c r="M456" s="17"/>
      <c r="N456" s="39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2.75" customHeight="1">
      <c r="A457" s="18"/>
      <c r="B457" s="17"/>
      <c r="C457" s="17"/>
      <c r="D457" s="17"/>
      <c r="E457" s="17"/>
      <c r="F457" s="17"/>
      <c r="G457" s="36"/>
      <c r="H457" s="18"/>
      <c r="I457" s="18"/>
      <c r="J457" s="18"/>
      <c r="K457" s="18"/>
      <c r="L457" s="18"/>
      <c r="M457" s="17"/>
      <c r="N457" s="39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2.75" customHeight="1">
      <c r="A458" s="18"/>
      <c r="B458" s="17"/>
      <c r="C458" s="17"/>
      <c r="D458" s="17"/>
      <c r="E458" s="17"/>
      <c r="F458" s="17"/>
      <c r="G458" s="36"/>
      <c r="H458" s="18"/>
      <c r="I458" s="18"/>
      <c r="J458" s="18"/>
      <c r="K458" s="18"/>
      <c r="L458" s="18"/>
      <c r="M458" s="17"/>
      <c r="N458" s="39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2.75" customHeight="1">
      <c r="A459" s="18"/>
      <c r="B459" s="17"/>
      <c r="C459" s="17"/>
      <c r="D459" s="17"/>
      <c r="E459" s="17"/>
      <c r="F459" s="17"/>
      <c r="G459" s="36"/>
      <c r="H459" s="18"/>
      <c r="I459" s="18"/>
      <c r="J459" s="18"/>
      <c r="K459" s="18"/>
      <c r="L459" s="18"/>
      <c r="M459" s="17"/>
      <c r="N459" s="39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2.75" customHeight="1">
      <c r="A460" s="18"/>
      <c r="B460" s="17"/>
      <c r="C460" s="17"/>
      <c r="D460" s="17"/>
      <c r="E460" s="17"/>
      <c r="F460" s="17"/>
      <c r="G460" s="36"/>
      <c r="H460" s="18"/>
      <c r="I460" s="18"/>
      <c r="J460" s="18"/>
      <c r="K460" s="18"/>
      <c r="L460" s="18"/>
      <c r="M460" s="17"/>
      <c r="N460" s="39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2.75" customHeight="1">
      <c r="A461" s="18"/>
      <c r="B461" s="17"/>
      <c r="C461" s="17"/>
      <c r="D461" s="17"/>
      <c r="E461" s="17"/>
      <c r="F461" s="17"/>
      <c r="G461" s="36"/>
      <c r="H461" s="18"/>
      <c r="I461" s="18"/>
      <c r="J461" s="18"/>
      <c r="K461" s="18"/>
      <c r="L461" s="18"/>
      <c r="M461" s="17"/>
      <c r="N461" s="39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2.75" customHeight="1">
      <c r="A462" s="18"/>
      <c r="B462" s="17"/>
      <c r="C462" s="17"/>
      <c r="D462" s="17"/>
      <c r="E462" s="17"/>
      <c r="F462" s="17"/>
      <c r="G462" s="36"/>
      <c r="H462" s="18"/>
      <c r="I462" s="18"/>
      <c r="J462" s="18"/>
      <c r="K462" s="18"/>
      <c r="L462" s="18"/>
      <c r="M462" s="17"/>
      <c r="N462" s="39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2.75" customHeight="1">
      <c r="A463" s="18"/>
      <c r="B463" s="17"/>
      <c r="C463" s="17"/>
      <c r="D463" s="17"/>
      <c r="E463" s="17"/>
      <c r="F463" s="17"/>
      <c r="G463" s="36"/>
      <c r="H463" s="18"/>
      <c r="I463" s="18"/>
      <c r="J463" s="18"/>
      <c r="K463" s="18"/>
      <c r="L463" s="18"/>
      <c r="M463" s="17"/>
      <c r="N463" s="39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2.75" customHeight="1">
      <c r="A464" s="18"/>
      <c r="B464" s="17"/>
      <c r="C464" s="17"/>
      <c r="D464" s="17"/>
      <c r="E464" s="17"/>
      <c r="F464" s="17"/>
      <c r="G464" s="36"/>
      <c r="H464" s="18"/>
      <c r="I464" s="18"/>
      <c r="J464" s="18"/>
      <c r="K464" s="18"/>
      <c r="L464" s="18"/>
      <c r="M464" s="17"/>
      <c r="N464" s="39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2.75" customHeight="1">
      <c r="A465" s="18"/>
      <c r="B465" s="17"/>
      <c r="C465" s="17"/>
      <c r="D465" s="17"/>
      <c r="E465" s="17"/>
      <c r="F465" s="17"/>
      <c r="G465" s="36"/>
      <c r="H465" s="18"/>
      <c r="I465" s="18"/>
      <c r="J465" s="18"/>
      <c r="K465" s="18"/>
      <c r="L465" s="18"/>
      <c r="M465" s="17"/>
      <c r="N465" s="39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2.75" customHeight="1">
      <c r="A466" s="18"/>
      <c r="B466" s="17"/>
      <c r="C466" s="17"/>
      <c r="D466" s="17"/>
      <c r="E466" s="17"/>
      <c r="F466" s="17"/>
      <c r="G466" s="36"/>
      <c r="H466" s="18"/>
      <c r="I466" s="18"/>
      <c r="J466" s="18"/>
      <c r="K466" s="18"/>
      <c r="L466" s="18"/>
      <c r="M466" s="17"/>
      <c r="N466" s="39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2.75" customHeight="1">
      <c r="A467" s="18"/>
      <c r="B467" s="17"/>
      <c r="C467" s="17"/>
      <c r="D467" s="17"/>
      <c r="E467" s="17"/>
      <c r="F467" s="17"/>
      <c r="G467" s="36"/>
      <c r="H467" s="18"/>
      <c r="I467" s="18"/>
      <c r="J467" s="18"/>
      <c r="K467" s="18"/>
      <c r="L467" s="18"/>
      <c r="M467" s="17"/>
      <c r="N467" s="39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2.75" customHeight="1">
      <c r="A468" s="18"/>
      <c r="B468" s="17"/>
      <c r="C468" s="17"/>
      <c r="D468" s="17"/>
      <c r="E468" s="17"/>
      <c r="F468" s="17"/>
      <c r="G468" s="36"/>
      <c r="H468" s="18"/>
      <c r="I468" s="18"/>
      <c r="J468" s="18"/>
      <c r="K468" s="18"/>
      <c r="L468" s="18"/>
      <c r="M468" s="17"/>
      <c r="N468" s="39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2.75" customHeight="1">
      <c r="A469" s="18"/>
      <c r="B469" s="17"/>
      <c r="C469" s="17"/>
      <c r="D469" s="17"/>
      <c r="E469" s="17"/>
      <c r="F469" s="17"/>
      <c r="G469" s="36"/>
      <c r="H469" s="18"/>
      <c r="I469" s="18"/>
      <c r="J469" s="18"/>
      <c r="K469" s="18"/>
      <c r="L469" s="18"/>
      <c r="M469" s="17"/>
      <c r="N469" s="39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2.75" customHeight="1">
      <c r="A470" s="18"/>
      <c r="B470" s="17"/>
      <c r="C470" s="17"/>
      <c r="D470" s="17"/>
      <c r="E470" s="17"/>
      <c r="F470" s="17"/>
      <c r="G470" s="36"/>
      <c r="H470" s="18"/>
      <c r="I470" s="18"/>
      <c r="J470" s="18"/>
      <c r="K470" s="18"/>
      <c r="L470" s="18"/>
      <c r="M470" s="17"/>
      <c r="N470" s="39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2.75" customHeight="1">
      <c r="A471" s="18"/>
      <c r="B471" s="17"/>
      <c r="C471" s="17"/>
      <c r="D471" s="17"/>
      <c r="E471" s="17"/>
      <c r="F471" s="17"/>
      <c r="G471" s="36"/>
      <c r="H471" s="18"/>
      <c r="I471" s="18"/>
      <c r="J471" s="18"/>
      <c r="K471" s="18"/>
      <c r="L471" s="18"/>
      <c r="M471" s="17"/>
      <c r="N471" s="39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2.75" customHeight="1">
      <c r="A472" s="18"/>
      <c r="B472" s="17"/>
      <c r="C472" s="17"/>
      <c r="D472" s="17"/>
      <c r="E472" s="17"/>
      <c r="F472" s="17"/>
      <c r="G472" s="36"/>
      <c r="H472" s="18"/>
      <c r="I472" s="18"/>
      <c r="J472" s="18"/>
      <c r="K472" s="18"/>
      <c r="L472" s="18"/>
      <c r="M472" s="17"/>
      <c r="N472" s="39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2.75" customHeight="1">
      <c r="A473" s="18"/>
      <c r="B473" s="17"/>
      <c r="C473" s="17"/>
      <c r="D473" s="17"/>
      <c r="E473" s="17"/>
      <c r="F473" s="17"/>
      <c r="G473" s="36"/>
      <c r="H473" s="18"/>
      <c r="I473" s="18"/>
      <c r="J473" s="18"/>
      <c r="K473" s="18"/>
      <c r="L473" s="18"/>
      <c r="M473" s="17"/>
      <c r="N473" s="39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2.75" customHeight="1">
      <c r="A474" s="18"/>
      <c r="B474" s="17"/>
      <c r="C474" s="17"/>
      <c r="D474" s="17"/>
      <c r="E474" s="17"/>
      <c r="F474" s="17"/>
      <c r="G474" s="36"/>
      <c r="H474" s="18"/>
      <c r="I474" s="18"/>
      <c r="J474" s="18"/>
      <c r="K474" s="18"/>
      <c r="L474" s="18"/>
      <c r="M474" s="17"/>
      <c r="N474" s="39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2.75" customHeight="1">
      <c r="A475" s="18"/>
      <c r="B475" s="17"/>
      <c r="C475" s="17"/>
      <c r="D475" s="17"/>
      <c r="E475" s="17"/>
      <c r="F475" s="17"/>
      <c r="G475" s="36"/>
      <c r="H475" s="18"/>
      <c r="I475" s="18"/>
      <c r="J475" s="18"/>
      <c r="K475" s="18"/>
      <c r="L475" s="18"/>
      <c r="M475" s="17"/>
      <c r="N475" s="39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2.75" customHeight="1">
      <c r="A476" s="18"/>
      <c r="B476" s="17"/>
      <c r="C476" s="17"/>
      <c r="D476" s="17"/>
      <c r="E476" s="17"/>
      <c r="F476" s="17"/>
      <c r="G476" s="36"/>
      <c r="H476" s="18"/>
      <c r="I476" s="18"/>
      <c r="J476" s="18"/>
      <c r="K476" s="18"/>
      <c r="L476" s="18"/>
      <c r="M476" s="17"/>
      <c r="N476" s="39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2.75" customHeight="1">
      <c r="A477" s="18"/>
      <c r="B477" s="17"/>
      <c r="C477" s="17"/>
      <c r="D477" s="17"/>
      <c r="E477" s="17"/>
      <c r="F477" s="17"/>
      <c r="G477" s="36"/>
      <c r="H477" s="18"/>
      <c r="I477" s="18"/>
      <c r="J477" s="18"/>
      <c r="K477" s="18"/>
      <c r="L477" s="18"/>
      <c r="M477" s="17"/>
      <c r="N477" s="39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2.75" customHeight="1">
      <c r="A478" s="18"/>
      <c r="B478" s="17"/>
      <c r="C478" s="17"/>
      <c r="D478" s="17"/>
      <c r="E478" s="17"/>
      <c r="F478" s="17"/>
      <c r="G478" s="36"/>
      <c r="H478" s="18"/>
      <c r="I478" s="18"/>
      <c r="J478" s="18"/>
      <c r="K478" s="18"/>
      <c r="L478" s="18"/>
      <c r="M478" s="17"/>
      <c r="N478" s="39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2.75" customHeight="1">
      <c r="A479" s="18"/>
      <c r="B479" s="17"/>
      <c r="C479" s="17"/>
      <c r="D479" s="17"/>
      <c r="E479" s="17"/>
      <c r="F479" s="17"/>
      <c r="G479" s="36"/>
      <c r="H479" s="18"/>
      <c r="I479" s="18"/>
      <c r="J479" s="18"/>
      <c r="K479" s="18"/>
      <c r="L479" s="18"/>
      <c r="M479" s="17"/>
      <c r="N479" s="39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2.75" customHeight="1">
      <c r="A480" s="18"/>
      <c r="B480" s="17"/>
      <c r="C480" s="17"/>
      <c r="D480" s="17"/>
      <c r="E480" s="17"/>
      <c r="F480" s="17"/>
      <c r="G480" s="36"/>
      <c r="H480" s="18"/>
      <c r="I480" s="18"/>
      <c r="J480" s="18"/>
      <c r="K480" s="18"/>
      <c r="L480" s="18"/>
      <c r="M480" s="17"/>
      <c r="N480" s="39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2.75" customHeight="1">
      <c r="A481" s="18"/>
      <c r="B481" s="17"/>
      <c r="C481" s="17"/>
      <c r="D481" s="17"/>
      <c r="E481" s="17"/>
      <c r="F481" s="17"/>
      <c r="G481" s="36"/>
      <c r="H481" s="18"/>
      <c r="I481" s="18"/>
      <c r="J481" s="18"/>
      <c r="K481" s="18"/>
      <c r="L481" s="18"/>
      <c r="M481" s="17"/>
      <c r="N481" s="39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2.75" customHeight="1">
      <c r="A482" s="18"/>
      <c r="B482" s="17"/>
      <c r="C482" s="17"/>
      <c r="D482" s="17"/>
      <c r="E482" s="17"/>
      <c r="F482" s="17"/>
      <c r="G482" s="36"/>
      <c r="H482" s="18"/>
      <c r="I482" s="18"/>
      <c r="J482" s="18"/>
      <c r="K482" s="18"/>
      <c r="L482" s="18"/>
      <c r="M482" s="17"/>
      <c r="N482" s="39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2.75" customHeight="1">
      <c r="A483" s="18"/>
      <c r="B483" s="17"/>
      <c r="C483" s="17"/>
      <c r="D483" s="17"/>
      <c r="E483" s="17"/>
      <c r="F483" s="17"/>
      <c r="G483" s="36"/>
      <c r="H483" s="18"/>
      <c r="I483" s="18"/>
      <c r="J483" s="18"/>
      <c r="K483" s="18"/>
      <c r="L483" s="18"/>
      <c r="M483" s="17"/>
      <c r="N483" s="39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2.75" customHeight="1">
      <c r="A484" s="18"/>
      <c r="B484" s="17"/>
      <c r="C484" s="17"/>
      <c r="D484" s="17"/>
      <c r="E484" s="17"/>
      <c r="F484" s="17"/>
      <c r="G484" s="36"/>
      <c r="H484" s="18"/>
      <c r="I484" s="18"/>
      <c r="J484" s="18"/>
      <c r="K484" s="18"/>
      <c r="L484" s="18"/>
      <c r="M484" s="17"/>
      <c r="N484" s="39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2.75" customHeight="1">
      <c r="A485" s="18"/>
      <c r="B485" s="17"/>
      <c r="C485" s="17"/>
      <c r="D485" s="17"/>
      <c r="E485" s="17"/>
      <c r="F485" s="17"/>
      <c r="G485" s="36"/>
      <c r="H485" s="18"/>
      <c r="I485" s="18"/>
      <c r="J485" s="18"/>
      <c r="K485" s="18"/>
      <c r="L485" s="18"/>
      <c r="M485" s="17"/>
      <c r="N485" s="39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2.75" customHeight="1">
      <c r="A486" s="18"/>
      <c r="B486" s="17"/>
      <c r="C486" s="17"/>
      <c r="D486" s="17"/>
      <c r="E486" s="17"/>
      <c r="F486" s="17"/>
      <c r="G486" s="36"/>
      <c r="H486" s="18"/>
      <c r="I486" s="18"/>
      <c r="J486" s="18"/>
      <c r="K486" s="18"/>
      <c r="L486" s="18"/>
      <c r="M486" s="17"/>
      <c r="N486" s="39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2.75" customHeight="1">
      <c r="A487" s="18"/>
      <c r="B487" s="17"/>
      <c r="C487" s="17"/>
      <c r="D487" s="17"/>
      <c r="E487" s="17"/>
      <c r="F487" s="17"/>
      <c r="G487" s="36"/>
      <c r="H487" s="18"/>
      <c r="I487" s="18"/>
      <c r="J487" s="18"/>
      <c r="K487" s="18"/>
      <c r="L487" s="18"/>
      <c r="M487" s="17"/>
      <c r="N487" s="39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2.75" customHeight="1">
      <c r="A488" s="18"/>
      <c r="B488" s="17"/>
      <c r="C488" s="17"/>
      <c r="D488" s="17"/>
      <c r="E488" s="17"/>
      <c r="F488" s="17"/>
      <c r="G488" s="36"/>
      <c r="H488" s="18"/>
      <c r="I488" s="18"/>
      <c r="J488" s="18"/>
      <c r="K488" s="18"/>
      <c r="L488" s="18"/>
      <c r="M488" s="17"/>
      <c r="N488" s="39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2.75" customHeight="1">
      <c r="A489" s="18"/>
      <c r="B489" s="17"/>
      <c r="C489" s="17"/>
      <c r="D489" s="17"/>
      <c r="E489" s="17"/>
      <c r="F489" s="17"/>
      <c r="G489" s="36"/>
      <c r="H489" s="18"/>
      <c r="I489" s="18"/>
      <c r="J489" s="18"/>
      <c r="K489" s="18"/>
      <c r="L489" s="18"/>
      <c r="M489" s="17"/>
      <c r="N489" s="39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2.75" customHeight="1">
      <c r="A490" s="18"/>
      <c r="B490" s="17"/>
      <c r="C490" s="17"/>
      <c r="D490" s="17"/>
      <c r="E490" s="17"/>
      <c r="F490" s="17"/>
      <c r="G490" s="36"/>
      <c r="H490" s="18"/>
      <c r="I490" s="18"/>
      <c r="J490" s="18"/>
      <c r="K490" s="18"/>
      <c r="L490" s="18"/>
      <c r="M490" s="17"/>
      <c r="N490" s="39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2.75" customHeight="1">
      <c r="A491" s="18"/>
      <c r="B491" s="17"/>
      <c r="C491" s="17"/>
      <c r="D491" s="17"/>
      <c r="E491" s="17"/>
      <c r="F491" s="17"/>
      <c r="G491" s="36"/>
      <c r="H491" s="18"/>
      <c r="I491" s="18"/>
      <c r="J491" s="18"/>
      <c r="K491" s="18"/>
      <c r="L491" s="18"/>
      <c r="M491" s="17"/>
      <c r="N491" s="39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2.75" customHeight="1">
      <c r="A492" s="18"/>
      <c r="B492" s="17"/>
      <c r="C492" s="17"/>
      <c r="D492" s="17"/>
      <c r="E492" s="17"/>
      <c r="F492" s="17"/>
      <c r="G492" s="36"/>
      <c r="H492" s="18"/>
      <c r="I492" s="18"/>
      <c r="J492" s="18"/>
      <c r="K492" s="18"/>
      <c r="L492" s="18"/>
      <c r="M492" s="17"/>
      <c r="N492" s="39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2.75" customHeight="1">
      <c r="A493" s="18"/>
      <c r="B493" s="17"/>
      <c r="C493" s="17"/>
      <c r="D493" s="17"/>
      <c r="E493" s="17"/>
      <c r="F493" s="17"/>
      <c r="G493" s="36"/>
      <c r="H493" s="18"/>
      <c r="I493" s="18"/>
      <c r="J493" s="18"/>
      <c r="K493" s="18"/>
      <c r="L493" s="18"/>
      <c r="M493" s="17"/>
      <c r="N493" s="39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2.75" customHeight="1">
      <c r="A494" s="18"/>
      <c r="B494" s="17"/>
      <c r="C494" s="17"/>
      <c r="D494" s="17"/>
      <c r="E494" s="17"/>
      <c r="F494" s="17"/>
      <c r="G494" s="36"/>
      <c r="H494" s="18"/>
      <c r="I494" s="18"/>
      <c r="J494" s="18"/>
      <c r="K494" s="18"/>
      <c r="L494" s="18"/>
      <c r="M494" s="17"/>
      <c r="N494" s="39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2.75" customHeight="1">
      <c r="A495" s="18"/>
      <c r="B495" s="17"/>
      <c r="C495" s="17"/>
      <c r="D495" s="17"/>
      <c r="E495" s="17"/>
      <c r="F495" s="17"/>
      <c r="G495" s="36"/>
      <c r="H495" s="18"/>
      <c r="I495" s="18"/>
      <c r="J495" s="18"/>
      <c r="K495" s="18"/>
      <c r="L495" s="18"/>
      <c r="M495" s="17"/>
      <c r="N495" s="39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2.75" customHeight="1">
      <c r="A496" s="18"/>
      <c r="B496" s="17"/>
      <c r="C496" s="17"/>
      <c r="D496" s="17"/>
      <c r="E496" s="17"/>
      <c r="F496" s="17"/>
      <c r="G496" s="36"/>
      <c r="H496" s="18"/>
      <c r="I496" s="18"/>
      <c r="J496" s="18"/>
      <c r="K496" s="18"/>
      <c r="L496" s="18"/>
      <c r="M496" s="17"/>
      <c r="N496" s="39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2.75" customHeight="1">
      <c r="A497" s="18"/>
      <c r="B497" s="17"/>
      <c r="C497" s="17"/>
      <c r="D497" s="17"/>
      <c r="E497" s="17"/>
      <c r="F497" s="17"/>
      <c r="G497" s="36"/>
      <c r="H497" s="18"/>
      <c r="I497" s="18"/>
      <c r="J497" s="18"/>
      <c r="K497" s="18"/>
      <c r="L497" s="18"/>
      <c r="M497" s="17"/>
      <c r="N497" s="39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2.75" customHeight="1">
      <c r="A498" s="18"/>
      <c r="B498" s="17"/>
      <c r="C498" s="17"/>
      <c r="D498" s="17"/>
      <c r="E498" s="17"/>
      <c r="F498" s="17"/>
      <c r="G498" s="36"/>
      <c r="H498" s="18"/>
      <c r="I498" s="18"/>
      <c r="J498" s="18"/>
      <c r="K498" s="18"/>
      <c r="L498" s="18"/>
      <c r="M498" s="17"/>
      <c r="N498" s="39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2.75" customHeight="1">
      <c r="A499" s="18"/>
      <c r="B499" s="17"/>
      <c r="C499" s="17"/>
      <c r="D499" s="17"/>
      <c r="E499" s="17"/>
      <c r="F499" s="17"/>
      <c r="G499" s="36"/>
      <c r="H499" s="18"/>
      <c r="I499" s="18"/>
      <c r="J499" s="18"/>
      <c r="K499" s="18"/>
      <c r="L499" s="18"/>
      <c r="M499" s="17"/>
      <c r="N499" s="39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2.75" customHeight="1">
      <c r="A500" s="18"/>
      <c r="B500" s="17"/>
      <c r="C500" s="17"/>
      <c r="D500" s="17"/>
      <c r="E500" s="17"/>
      <c r="F500" s="17"/>
      <c r="G500" s="36"/>
      <c r="H500" s="18"/>
      <c r="I500" s="18"/>
      <c r="J500" s="18"/>
      <c r="K500" s="18"/>
      <c r="L500" s="18"/>
      <c r="M500" s="17"/>
      <c r="N500" s="39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2.75" customHeight="1">
      <c r="A501" s="18"/>
      <c r="B501" s="17"/>
      <c r="C501" s="17"/>
      <c r="D501" s="17"/>
      <c r="E501" s="17"/>
      <c r="F501" s="17"/>
      <c r="G501" s="36"/>
      <c r="H501" s="18"/>
      <c r="I501" s="18"/>
      <c r="J501" s="18"/>
      <c r="K501" s="18"/>
      <c r="L501" s="18"/>
      <c r="M501" s="17"/>
      <c r="N501" s="39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2.75" customHeight="1">
      <c r="A502" s="18"/>
      <c r="B502" s="17"/>
      <c r="C502" s="17"/>
      <c r="D502" s="17"/>
      <c r="E502" s="17"/>
      <c r="F502" s="17"/>
      <c r="G502" s="36"/>
      <c r="H502" s="18"/>
      <c r="I502" s="18"/>
      <c r="J502" s="18"/>
      <c r="K502" s="18"/>
      <c r="L502" s="18"/>
      <c r="M502" s="17"/>
      <c r="N502" s="39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2.75" customHeight="1">
      <c r="A503" s="18"/>
      <c r="B503" s="17"/>
      <c r="C503" s="17"/>
      <c r="D503" s="17"/>
      <c r="E503" s="17"/>
      <c r="F503" s="17"/>
      <c r="G503" s="36"/>
      <c r="H503" s="18"/>
      <c r="I503" s="18"/>
      <c r="J503" s="18"/>
      <c r="K503" s="18"/>
      <c r="L503" s="18"/>
      <c r="M503" s="17"/>
      <c r="N503" s="39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2.75" customHeight="1">
      <c r="A504" s="18"/>
      <c r="B504" s="17"/>
      <c r="C504" s="17"/>
      <c r="D504" s="17"/>
      <c r="E504" s="17"/>
      <c r="F504" s="17"/>
      <c r="G504" s="36"/>
      <c r="H504" s="18"/>
      <c r="I504" s="18"/>
      <c r="J504" s="18"/>
      <c r="K504" s="18"/>
      <c r="L504" s="18"/>
      <c r="M504" s="17"/>
      <c r="N504" s="39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2.75" customHeight="1">
      <c r="A505" s="18"/>
      <c r="B505" s="17"/>
      <c r="C505" s="17"/>
      <c r="D505" s="17"/>
      <c r="E505" s="17"/>
      <c r="F505" s="17"/>
      <c r="G505" s="36"/>
      <c r="H505" s="18"/>
      <c r="I505" s="18"/>
      <c r="J505" s="18"/>
      <c r="K505" s="18"/>
      <c r="L505" s="18"/>
      <c r="M505" s="17"/>
      <c r="N505" s="39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2.75" customHeight="1">
      <c r="A506" s="18"/>
      <c r="B506" s="17"/>
      <c r="C506" s="17"/>
      <c r="D506" s="17"/>
      <c r="E506" s="17"/>
      <c r="F506" s="17"/>
      <c r="G506" s="36"/>
      <c r="H506" s="18"/>
      <c r="I506" s="18"/>
      <c r="J506" s="18"/>
      <c r="K506" s="18"/>
      <c r="L506" s="18"/>
      <c r="M506" s="17"/>
      <c r="N506" s="39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2.75" customHeight="1">
      <c r="A507" s="18"/>
      <c r="B507" s="17"/>
      <c r="C507" s="17"/>
      <c r="D507" s="17"/>
      <c r="E507" s="17"/>
      <c r="F507" s="17"/>
      <c r="G507" s="36"/>
      <c r="H507" s="18"/>
      <c r="I507" s="18"/>
      <c r="J507" s="18"/>
      <c r="K507" s="18"/>
      <c r="L507" s="18"/>
      <c r="M507" s="17"/>
      <c r="N507" s="39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2.75" customHeight="1">
      <c r="A508" s="18"/>
      <c r="B508" s="17"/>
      <c r="C508" s="17"/>
      <c r="D508" s="17"/>
      <c r="E508" s="17"/>
      <c r="F508" s="17"/>
      <c r="G508" s="36"/>
      <c r="H508" s="18"/>
      <c r="I508" s="18"/>
      <c r="J508" s="18"/>
      <c r="K508" s="18"/>
      <c r="L508" s="18"/>
      <c r="M508" s="17"/>
      <c r="N508" s="39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2.75" customHeight="1">
      <c r="A509" s="18"/>
      <c r="B509" s="17"/>
      <c r="C509" s="17"/>
      <c r="D509" s="17"/>
      <c r="E509" s="17"/>
      <c r="F509" s="17"/>
      <c r="G509" s="36"/>
      <c r="H509" s="18"/>
      <c r="I509" s="18"/>
      <c r="J509" s="18"/>
      <c r="K509" s="18"/>
      <c r="L509" s="18"/>
      <c r="M509" s="17"/>
      <c r="N509" s="39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2.75" customHeight="1">
      <c r="A510" s="18"/>
      <c r="B510" s="17"/>
      <c r="C510" s="17"/>
      <c r="D510" s="17"/>
      <c r="E510" s="17"/>
      <c r="F510" s="17"/>
      <c r="G510" s="36"/>
      <c r="H510" s="18"/>
      <c r="I510" s="18"/>
      <c r="J510" s="18"/>
      <c r="K510" s="18"/>
      <c r="L510" s="18"/>
      <c r="M510" s="17"/>
      <c r="N510" s="39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2.75" customHeight="1">
      <c r="A511" s="18"/>
      <c r="B511" s="17"/>
      <c r="C511" s="17"/>
      <c r="D511" s="17"/>
      <c r="E511" s="17"/>
      <c r="F511" s="17"/>
      <c r="G511" s="36"/>
      <c r="H511" s="18"/>
      <c r="I511" s="18"/>
      <c r="J511" s="18"/>
      <c r="K511" s="18"/>
      <c r="L511" s="18"/>
      <c r="M511" s="17"/>
      <c r="N511" s="39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2.75" customHeight="1">
      <c r="A512" s="18"/>
      <c r="B512" s="17"/>
      <c r="C512" s="17"/>
      <c r="D512" s="17"/>
      <c r="E512" s="17"/>
      <c r="F512" s="17"/>
      <c r="G512" s="36"/>
      <c r="H512" s="18"/>
      <c r="I512" s="18"/>
      <c r="J512" s="18"/>
      <c r="K512" s="18"/>
      <c r="L512" s="18"/>
      <c r="M512" s="17"/>
      <c r="N512" s="39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2.75" customHeight="1">
      <c r="A513" s="18"/>
      <c r="B513" s="17"/>
      <c r="C513" s="17"/>
      <c r="D513" s="17"/>
      <c r="E513" s="17"/>
      <c r="F513" s="17"/>
      <c r="G513" s="36"/>
      <c r="H513" s="18"/>
      <c r="I513" s="18"/>
      <c r="J513" s="18"/>
      <c r="K513" s="18"/>
      <c r="L513" s="18"/>
      <c r="M513" s="17"/>
      <c r="N513" s="39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2.75" customHeight="1">
      <c r="A514" s="18"/>
      <c r="B514" s="17"/>
      <c r="C514" s="17"/>
      <c r="D514" s="17"/>
      <c r="E514" s="17"/>
      <c r="F514" s="17"/>
      <c r="G514" s="36"/>
      <c r="H514" s="18"/>
      <c r="I514" s="18"/>
      <c r="J514" s="18"/>
      <c r="K514" s="18"/>
      <c r="L514" s="18"/>
      <c r="M514" s="17"/>
      <c r="N514" s="39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2.75" customHeight="1">
      <c r="A515" s="18"/>
      <c r="B515" s="17"/>
      <c r="C515" s="17"/>
      <c r="D515" s="17"/>
      <c r="E515" s="17"/>
      <c r="F515" s="17"/>
      <c r="G515" s="36"/>
      <c r="H515" s="18"/>
      <c r="I515" s="18"/>
      <c r="J515" s="18"/>
      <c r="K515" s="18"/>
      <c r="L515" s="18"/>
      <c r="M515" s="17"/>
      <c r="N515" s="39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2.75" customHeight="1">
      <c r="A516" s="18"/>
      <c r="B516" s="17"/>
      <c r="C516" s="17"/>
      <c r="D516" s="17"/>
      <c r="E516" s="17"/>
      <c r="F516" s="17"/>
      <c r="G516" s="36"/>
      <c r="H516" s="18"/>
      <c r="I516" s="18"/>
      <c r="J516" s="18"/>
      <c r="K516" s="18"/>
      <c r="L516" s="18"/>
      <c r="M516" s="17"/>
      <c r="N516" s="39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2.75" customHeight="1">
      <c r="A517" s="18"/>
      <c r="B517" s="17"/>
      <c r="C517" s="17"/>
      <c r="D517" s="17"/>
      <c r="E517" s="17"/>
      <c r="F517" s="17"/>
      <c r="G517" s="36"/>
      <c r="H517" s="18"/>
      <c r="I517" s="18"/>
      <c r="J517" s="18"/>
      <c r="K517" s="18"/>
      <c r="L517" s="18"/>
      <c r="M517" s="17"/>
      <c r="N517" s="39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2.75" customHeight="1">
      <c r="A518" s="18"/>
      <c r="B518" s="17"/>
      <c r="C518" s="17"/>
      <c r="D518" s="17"/>
      <c r="E518" s="17"/>
      <c r="F518" s="17"/>
      <c r="G518" s="36"/>
      <c r="H518" s="18"/>
      <c r="I518" s="18"/>
      <c r="J518" s="18"/>
      <c r="K518" s="18"/>
      <c r="L518" s="18"/>
      <c r="M518" s="17"/>
      <c r="N518" s="39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2.75" customHeight="1">
      <c r="A519" s="18"/>
      <c r="B519" s="17"/>
      <c r="C519" s="17"/>
      <c r="D519" s="17"/>
      <c r="E519" s="17"/>
      <c r="F519" s="17"/>
      <c r="G519" s="36"/>
      <c r="H519" s="18"/>
      <c r="I519" s="18"/>
      <c r="J519" s="18"/>
      <c r="K519" s="18"/>
      <c r="L519" s="18"/>
      <c r="M519" s="17"/>
      <c r="N519" s="39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2.75" customHeight="1">
      <c r="A520" s="18"/>
      <c r="B520" s="17"/>
      <c r="C520" s="17"/>
      <c r="D520" s="17"/>
      <c r="E520" s="17"/>
      <c r="F520" s="17"/>
      <c r="G520" s="36"/>
      <c r="H520" s="18"/>
      <c r="I520" s="18"/>
      <c r="J520" s="18"/>
      <c r="K520" s="18"/>
      <c r="L520" s="18"/>
      <c r="M520" s="17"/>
      <c r="N520" s="39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2.75" customHeight="1">
      <c r="A521" s="18"/>
      <c r="B521" s="17"/>
      <c r="C521" s="17"/>
      <c r="D521" s="17"/>
      <c r="E521" s="17"/>
      <c r="F521" s="17"/>
      <c r="G521" s="36"/>
      <c r="H521" s="18"/>
      <c r="I521" s="18"/>
      <c r="J521" s="18"/>
      <c r="K521" s="18"/>
      <c r="L521" s="18"/>
      <c r="M521" s="17"/>
      <c r="N521" s="39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2.75" customHeight="1">
      <c r="A522" s="18"/>
      <c r="B522" s="17"/>
      <c r="C522" s="17"/>
      <c r="D522" s="17"/>
      <c r="E522" s="17"/>
      <c r="F522" s="17"/>
      <c r="G522" s="36"/>
      <c r="H522" s="18"/>
      <c r="I522" s="18"/>
      <c r="J522" s="18"/>
      <c r="K522" s="18"/>
      <c r="L522" s="18"/>
      <c r="M522" s="17"/>
      <c r="N522" s="39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2.75" customHeight="1">
      <c r="A523" s="18"/>
      <c r="B523" s="17"/>
      <c r="C523" s="17"/>
      <c r="D523" s="17"/>
      <c r="E523" s="17"/>
      <c r="F523" s="17"/>
      <c r="G523" s="36"/>
      <c r="H523" s="18"/>
      <c r="I523" s="18"/>
      <c r="J523" s="18"/>
      <c r="K523" s="18"/>
      <c r="L523" s="18"/>
      <c r="M523" s="17"/>
      <c r="N523" s="39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2.75" customHeight="1">
      <c r="A524" s="18"/>
      <c r="B524" s="17"/>
      <c r="C524" s="17"/>
      <c r="D524" s="17"/>
      <c r="E524" s="17"/>
      <c r="F524" s="17"/>
      <c r="G524" s="36"/>
      <c r="H524" s="18"/>
      <c r="I524" s="18"/>
      <c r="J524" s="18"/>
      <c r="K524" s="18"/>
      <c r="L524" s="18"/>
      <c r="M524" s="17"/>
      <c r="N524" s="39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2.75" customHeight="1">
      <c r="A525" s="18"/>
      <c r="B525" s="17"/>
      <c r="C525" s="17"/>
      <c r="D525" s="17"/>
      <c r="E525" s="17"/>
      <c r="F525" s="17"/>
      <c r="G525" s="36"/>
      <c r="H525" s="18"/>
      <c r="I525" s="18"/>
      <c r="J525" s="18"/>
      <c r="K525" s="18"/>
      <c r="L525" s="18"/>
      <c r="M525" s="17"/>
      <c r="N525" s="39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2.75" customHeight="1">
      <c r="A526" s="18"/>
      <c r="B526" s="17"/>
      <c r="C526" s="17"/>
      <c r="D526" s="17"/>
      <c r="E526" s="17"/>
      <c r="F526" s="17"/>
      <c r="G526" s="36"/>
      <c r="H526" s="18"/>
      <c r="I526" s="18"/>
      <c r="J526" s="18"/>
      <c r="K526" s="18"/>
      <c r="L526" s="18"/>
      <c r="M526" s="17"/>
      <c r="N526" s="39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2.75" customHeight="1">
      <c r="A527" s="18"/>
      <c r="B527" s="17"/>
      <c r="C527" s="17"/>
      <c r="D527" s="17"/>
      <c r="E527" s="17"/>
      <c r="F527" s="17"/>
      <c r="G527" s="36"/>
      <c r="H527" s="18"/>
      <c r="I527" s="18"/>
      <c r="J527" s="18"/>
      <c r="K527" s="18"/>
      <c r="L527" s="18"/>
      <c r="M527" s="17"/>
      <c r="N527" s="39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2.75" customHeight="1">
      <c r="A528" s="18"/>
      <c r="B528" s="17"/>
      <c r="C528" s="17"/>
      <c r="D528" s="17"/>
      <c r="E528" s="17"/>
      <c r="F528" s="17"/>
      <c r="G528" s="36"/>
      <c r="H528" s="18"/>
      <c r="I528" s="18"/>
      <c r="J528" s="18"/>
      <c r="K528" s="18"/>
      <c r="L528" s="18"/>
      <c r="M528" s="17"/>
      <c r="N528" s="39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2.75" customHeight="1">
      <c r="A529" s="18"/>
      <c r="B529" s="17"/>
      <c r="C529" s="17"/>
      <c r="D529" s="17"/>
      <c r="E529" s="17"/>
      <c r="F529" s="17"/>
      <c r="G529" s="36"/>
      <c r="H529" s="18"/>
      <c r="I529" s="18"/>
      <c r="J529" s="18"/>
      <c r="K529" s="18"/>
      <c r="L529" s="18"/>
      <c r="M529" s="17"/>
      <c r="N529" s="39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2.75" customHeight="1">
      <c r="A530" s="18"/>
      <c r="B530" s="17"/>
      <c r="C530" s="17"/>
      <c r="D530" s="17"/>
      <c r="E530" s="17"/>
      <c r="F530" s="17"/>
      <c r="G530" s="36"/>
      <c r="H530" s="18"/>
      <c r="I530" s="18"/>
      <c r="J530" s="18"/>
      <c r="K530" s="18"/>
      <c r="L530" s="18"/>
      <c r="M530" s="17"/>
      <c r="N530" s="39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2.75" customHeight="1">
      <c r="A531" s="18"/>
      <c r="B531" s="17"/>
      <c r="C531" s="17"/>
      <c r="D531" s="17"/>
      <c r="E531" s="17"/>
      <c r="F531" s="17"/>
      <c r="G531" s="36"/>
      <c r="H531" s="18"/>
      <c r="I531" s="18"/>
      <c r="J531" s="18"/>
      <c r="K531" s="18"/>
      <c r="L531" s="18"/>
      <c r="M531" s="17"/>
      <c r="N531" s="39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2.75" customHeight="1">
      <c r="A532" s="18"/>
      <c r="B532" s="17"/>
      <c r="C532" s="17"/>
      <c r="D532" s="17"/>
      <c r="E532" s="17"/>
      <c r="F532" s="17"/>
      <c r="G532" s="36"/>
      <c r="H532" s="18"/>
      <c r="I532" s="18"/>
      <c r="J532" s="18"/>
      <c r="K532" s="18"/>
      <c r="L532" s="18"/>
      <c r="M532" s="17"/>
      <c r="N532" s="39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2.75" customHeight="1">
      <c r="A533" s="18"/>
      <c r="B533" s="17"/>
      <c r="C533" s="17"/>
      <c r="D533" s="17"/>
      <c r="E533" s="17"/>
      <c r="F533" s="17"/>
      <c r="G533" s="36"/>
      <c r="H533" s="18"/>
      <c r="I533" s="18"/>
      <c r="J533" s="18"/>
      <c r="K533" s="18"/>
      <c r="L533" s="18"/>
      <c r="M533" s="17"/>
      <c r="N533" s="39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2.75" customHeight="1">
      <c r="A534" s="18"/>
      <c r="B534" s="17"/>
      <c r="C534" s="17"/>
      <c r="D534" s="17"/>
      <c r="E534" s="17"/>
      <c r="F534" s="17"/>
      <c r="G534" s="36"/>
      <c r="H534" s="18"/>
      <c r="I534" s="18"/>
      <c r="J534" s="18"/>
      <c r="K534" s="18"/>
      <c r="L534" s="18"/>
      <c r="M534" s="17"/>
      <c r="N534" s="39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2.75" customHeight="1">
      <c r="A535" s="18"/>
      <c r="B535" s="17"/>
      <c r="C535" s="17"/>
      <c r="D535" s="17"/>
      <c r="E535" s="17"/>
      <c r="F535" s="17"/>
      <c r="G535" s="36"/>
      <c r="H535" s="18"/>
      <c r="I535" s="18"/>
      <c r="J535" s="18"/>
      <c r="K535" s="18"/>
      <c r="L535" s="18"/>
      <c r="M535" s="17"/>
      <c r="N535" s="39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2.75" customHeight="1">
      <c r="A536" s="18"/>
      <c r="B536" s="17"/>
      <c r="C536" s="17"/>
      <c r="D536" s="17"/>
      <c r="E536" s="17"/>
      <c r="F536" s="17"/>
      <c r="G536" s="36"/>
      <c r="H536" s="18"/>
      <c r="I536" s="18"/>
      <c r="J536" s="18"/>
      <c r="K536" s="18"/>
      <c r="L536" s="18"/>
      <c r="M536" s="17"/>
      <c r="N536" s="39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2.75" customHeight="1">
      <c r="A537" s="18"/>
      <c r="B537" s="17"/>
      <c r="C537" s="17"/>
      <c r="D537" s="17"/>
      <c r="E537" s="17"/>
      <c r="F537" s="17"/>
      <c r="G537" s="36"/>
      <c r="H537" s="18"/>
      <c r="I537" s="18"/>
      <c r="J537" s="18"/>
      <c r="K537" s="18"/>
      <c r="L537" s="18"/>
      <c r="M537" s="17"/>
      <c r="N537" s="39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2.75" customHeight="1">
      <c r="A538" s="18"/>
      <c r="B538" s="17"/>
      <c r="C538" s="17"/>
      <c r="D538" s="17"/>
      <c r="E538" s="17"/>
      <c r="F538" s="17"/>
      <c r="G538" s="36"/>
      <c r="H538" s="18"/>
      <c r="I538" s="18"/>
      <c r="J538" s="18"/>
      <c r="K538" s="18"/>
      <c r="L538" s="18"/>
      <c r="M538" s="17"/>
      <c r="N538" s="39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2.75" customHeight="1">
      <c r="A539" s="18"/>
      <c r="B539" s="17"/>
      <c r="C539" s="17"/>
      <c r="D539" s="17"/>
      <c r="E539" s="17"/>
      <c r="F539" s="17"/>
      <c r="G539" s="36"/>
      <c r="H539" s="18"/>
      <c r="I539" s="18"/>
      <c r="J539" s="18"/>
      <c r="K539" s="18"/>
      <c r="L539" s="18"/>
      <c r="M539" s="17"/>
      <c r="N539" s="39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2.75" customHeight="1">
      <c r="A540" s="18"/>
      <c r="B540" s="17"/>
      <c r="C540" s="17"/>
      <c r="D540" s="17"/>
      <c r="E540" s="17"/>
      <c r="F540" s="17"/>
      <c r="G540" s="36"/>
      <c r="H540" s="18"/>
      <c r="I540" s="18"/>
      <c r="J540" s="18"/>
      <c r="K540" s="18"/>
      <c r="L540" s="18"/>
      <c r="M540" s="17"/>
      <c r="N540" s="39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2.75" customHeight="1">
      <c r="A541" s="18"/>
      <c r="B541" s="17"/>
      <c r="C541" s="17"/>
      <c r="D541" s="17"/>
      <c r="E541" s="17"/>
      <c r="F541" s="17"/>
      <c r="G541" s="36"/>
      <c r="H541" s="18"/>
      <c r="I541" s="18"/>
      <c r="J541" s="18"/>
      <c r="K541" s="18"/>
      <c r="L541" s="18"/>
      <c r="M541" s="17"/>
      <c r="N541" s="39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2.75" customHeight="1">
      <c r="A542" s="18"/>
      <c r="B542" s="17"/>
      <c r="C542" s="17"/>
      <c r="D542" s="17"/>
      <c r="E542" s="17"/>
      <c r="F542" s="17"/>
      <c r="G542" s="36"/>
      <c r="H542" s="18"/>
      <c r="I542" s="18"/>
      <c r="J542" s="18"/>
      <c r="K542" s="18"/>
      <c r="L542" s="18"/>
      <c r="M542" s="17"/>
      <c r="N542" s="39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2.75" customHeight="1">
      <c r="A543" s="18"/>
      <c r="B543" s="17"/>
      <c r="C543" s="17"/>
      <c r="D543" s="17"/>
      <c r="E543" s="17"/>
      <c r="F543" s="17"/>
      <c r="G543" s="36"/>
      <c r="H543" s="18"/>
      <c r="I543" s="18"/>
      <c r="J543" s="18"/>
      <c r="K543" s="18"/>
      <c r="L543" s="18"/>
      <c r="M543" s="17"/>
      <c r="N543" s="39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2.75" customHeight="1">
      <c r="A544" s="18"/>
      <c r="B544" s="17"/>
      <c r="C544" s="17"/>
      <c r="D544" s="17"/>
      <c r="E544" s="17"/>
      <c r="F544" s="17"/>
      <c r="G544" s="36"/>
      <c r="H544" s="18"/>
      <c r="I544" s="18"/>
      <c r="J544" s="18"/>
      <c r="K544" s="18"/>
      <c r="L544" s="18"/>
      <c r="M544" s="17"/>
      <c r="N544" s="39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2.75" customHeight="1">
      <c r="A545" s="18"/>
      <c r="B545" s="17"/>
      <c r="C545" s="17"/>
      <c r="D545" s="17"/>
      <c r="E545" s="17"/>
      <c r="F545" s="17"/>
      <c r="G545" s="36"/>
      <c r="H545" s="18"/>
      <c r="I545" s="18"/>
      <c r="J545" s="18"/>
      <c r="K545" s="18"/>
      <c r="L545" s="18"/>
      <c r="M545" s="17"/>
      <c r="N545" s="39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2.75" customHeight="1">
      <c r="A546" s="18"/>
      <c r="B546" s="17"/>
      <c r="C546" s="17"/>
      <c r="D546" s="17"/>
      <c r="E546" s="17"/>
      <c r="F546" s="17"/>
      <c r="G546" s="36"/>
      <c r="H546" s="18"/>
      <c r="I546" s="18"/>
      <c r="J546" s="18"/>
      <c r="K546" s="18"/>
      <c r="L546" s="18"/>
      <c r="M546" s="17"/>
      <c r="N546" s="39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2.75" customHeight="1">
      <c r="A547" s="18"/>
      <c r="B547" s="17"/>
      <c r="C547" s="17"/>
      <c r="D547" s="17"/>
      <c r="E547" s="17"/>
      <c r="F547" s="17"/>
      <c r="G547" s="36"/>
      <c r="H547" s="18"/>
      <c r="I547" s="18"/>
      <c r="J547" s="18"/>
      <c r="K547" s="18"/>
      <c r="L547" s="18"/>
      <c r="M547" s="17"/>
      <c r="N547" s="39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2.75" customHeight="1">
      <c r="A548" s="18"/>
      <c r="B548" s="17"/>
      <c r="C548" s="17"/>
      <c r="D548" s="17"/>
      <c r="E548" s="17"/>
      <c r="F548" s="17"/>
      <c r="G548" s="36"/>
      <c r="H548" s="18"/>
      <c r="I548" s="18"/>
      <c r="J548" s="18"/>
      <c r="K548" s="18"/>
      <c r="L548" s="18"/>
      <c r="M548" s="17"/>
      <c r="N548" s="39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2.75" customHeight="1">
      <c r="A549" s="18"/>
      <c r="B549" s="17"/>
      <c r="C549" s="17"/>
      <c r="D549" s="17"/>
      <c r="E549" s="17"/>
      <c r="F549" s="17"/>
      <c r="G549" s="36"/>
      <c r="H549" s="18"/>
      <c r="I549" s="18"/>
      <c r="J549" s="18"/>
      <c r="K549" s="18"/>
      <c r="L549" s="18"/>
      <c r="M549" s="17"/>
      <c r="N549" s="39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2.75" customHeight="1">
      <c r="A550" s="18"/>
      <c r="B550" s="17"/>
      <c r="C550" s="17"/>
      <c r="D550" s="17"/>
      <c r="E550" s="17"/>
      <c r="F550" s="17"/>
      <c r="G550" s="36"/>
      <c r="H550" s="18"/>
      <c r="I550" s="18"/>
      <c r="J550" s="18"/>
      <c r="K550" s="18"/>
      <c r="L550" s="18"/>
      <c r="M550" s="17"/>
      <c r="N550" s="39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2.75" customHeight="1">
      <c r="A551" s="18"/>
      <c r="B551" s="17"/>
      <c r="C551" s="17"/>
      <c r="D551" s="17"/>
      <c r="E551" s="17"/>
      <c r="F551" s="17"/>
      <c r="G551" s="36"/>
      <c r="H551" s="18"/>
      <c r="I551" s="18"/>
      <c r="J551" s="18"/>
      <c r="K551" s="18"/>
      <c r="L551" s="18"/>
      <c r="M551" s="17"/>
      <c r="N551" s="39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2.75" customHeight="1">
      <c r="A552" s="18"/>
      <c r="B552" s="17"/>
      <c r="C552" s="17"/>
      <c r="D552" s="17"/>
      <c r="E552" s="17"/>
      <c r="F552" s="17"/>
      <c r="G552" s="36"/>
      <c r="H552" s="18"/>
      <c r="I552" s="18"/>
      <c r="J552" s="18"/>
      <c r="K552" s="18"/>
      <c r="L552" s="18"/>
      <c r="M552" s="17"/>
      <c r="N552" s="39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2.75" customHeight="1">
      <c r="A553" s="18"/>
      <c r="B553" s="17"/>
      <c r="C553" s="17"/>
      <c r="D553" s="17"/>
      <c r="E553" s="17"/>
      <c r="F553" s="17"/>
      <c r="G553" s="36"/>
      <c r="H553" s="18"/>
      <c r="I553" s="18"/>
      <c r="J553" s="18"/>
      <c r="K553" s="18"/>
      <c r="L553" s="18"/>
      <c r="M553" s="17"/>
      <c r="N553" s="39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2.75" customHeight="1">
      <c r="A554" s="18"/>
      <c r="B554" s="17"/>
      <c r="C554" s="17"/>
      <c r="D554" s="17"/>
      <c r="E554" s="17"/>
      <c r="F554" s="17"/>
      <c r="G554" s="36"/>
      <c r="H554" s="18"/>
      <c r="I554" s="18"/>
      <c r="J554" s="18"/>
      <c r="K554" s="18"/>
      <c r="L554" s="18"/>
      <c r="M554" s="17"/>
      <c r="N554" s="39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2.75" customHeight="1">
      <c r="A555" s="18"/>
      <c r="B555" s="17"/>
      <c r="C555" s="17"/>
      <c r="D555" s="17"/>
      <c r="E555" s="17"/>
      <c r="F555" s="17"/>
      <c r="G555" s="36"/>
      <c r="H555" s="18"/>
      <c r="I555" s="18"/>
      <c r="J555" s="18"/>
      <c r="K555" s="18"/>
      <c r="L555" s="18"/>
      <c r="M555" s="17"/>
      <c r="N555" s="39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2.75" customHeight="1">
      <c r="A556" s="18"/>
      <c r="B556" s="17"/>
      <c r="C556" s="17"/>
      <c r="D556" s="17"/>
      <c r="E556" s="17"/>
      <c r="F556" s="17"/>
      <c r="G556" s="36"/>
      <c r="H556" s="18"/>
      <c r="I556" s="18"/>
      <c r="J556" s="18"/>
      <c r="K556" s="18"/>
      <c r="L556" s="18"/>
      <c r="M556" s="17"/>
      <c r="N556" s="39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2.75" customHeight="1">
      <c r="A557" s="18"/>
      <c r="B557" s="17"/>
      <c r="C557" s="17"/>
      <c r="D557" s="17"/>
      <c r="E557" s="17"/>
      <c r="F557" s="17"/>
      <c r="G557" s="36"/>
      <c r="H557" s="18"/>
      <c r="I557" s="18"/>
      <c r="J557" s="18"/>
      <c r="K557" s="18"/>
      <c r="L557" s="18"/>
      <c r="M557" s="17"/>
      <c r="N557" s="39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2.75" customHeight="1">
      <c r="A558" s="18"/>
      <c r="B558" s="17"/>
      <c r="C558" s="17"/>
      <c r="D558" s="17"/>
      <c r="E558" s="17"/>
      <c r="F558" s="17"/>
      <c r="G558" s="36"/>
      <c r="H558" s="18"/>
      <c r="I558" s="18"/>
      <c r="J558" s="18"/>
      <c r="K558" s="18"/>
      <c r="L558" s="18"/>
      <c r="M558" s="17"/>
      <c r="N558" s="39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2.75" customHeight="1">
      <c r="A559" s="18"/>
      <c r="B559" s="17"/>
      <c r="C559" s="17"/>
      <c r="D559" s="17"/>
      <c r="E559" s="17"/>
      <c r="F559" s="17"/>
      <c r="G559" s="36"/>
      <c r="H559" s="18"/>
      <c r="I559" s="18"/>
      <c r="J559" s="18"/>
      <c r="K559" s="18"/>
      <c r="L559" s="18"/>
      <c r="M559" s="17"/>
      <c r="N559" s="39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2.75" customHeight="1">
      <c r="A560" s="18"/>
      <c r="B560" s="17"/>
      <c r="C560" s="17"/>
      <c r="D560" s="17"/>
      <c r="E560" s="17"/>
      <c r="F560" s="17"/>
      <c r="G560" s="36"/>
      <c r="H560" s="18"/>
      <c r="I560" s="18"/>
      <c r="J560" s="18"/>
      <c r="K560" s="18"/>
      <c r="L560" s="18"/>
      <c r="M560" s="17"/>
      <c r="N560" s="39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2.75" customHeight="1">
      <c r="A561" s="18"/>
      <c r="B561" s="17"/>
      <c r="C561" s="17"/>
      <c r="D561" s="17"/>
      <c r="E561" s="17"/>
      <c r="F561" s="17"/>
      <c r="G561" s="36"/>
      <c r="H561" s="18"/>
      <c r="I561" s="18"/>
      <c r="J561" s="18"/>
      <c r="K561" s="18"/>
      <c r="L561" s="18"/>
      <c r="M561" s="17"/>
      <c r="N561" s="39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2.75" customHeight="1">
      <c r="A562" s="18"/>
      <c r="B562" s="17"/>
      <c r="C562" s="17"/>
      <c r="D562" s="17"/>
      <c r="E562" s="17"/>
      <c r="F562" s="17"/>
      <c r="G562" s="36"/>
      <c r="H562" s="18"/>
      <c r="I562" s="18"/>
      <c r="J562" s="18"/>
      <c r="K562" s="18"/>
      <c r="L562" s="18"/>
      <c r="M562" s="17"/>
      <c r="N562" s="39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2.75" customHeight="1">
      <c r="A563" s="18"/>
      <c r="B563" s="17"/>
      <c r="C563" s="17"/>
      <c r="D563" s="17"/>
      <c r="E563" s="17"/>
      <c r="F563" s="17"/>
      <c r="G563" s="36"/>
      <c r="H563" s="18"/>
      <c r="I563" s="18"/>
      <c r="J563" s="18"/>
      <c r="K563" s="18"/>
      <c r="L563" s="18"/>
      <c r="M563" s="17"/>
      <c r="N563" s="39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2.75" customHeight="1">
      <c r="A564" s="18"/>
      <c r="B564" s="17"/>
      <c r="C564" s="17"/>
      <c r="D564" s="17"/>
      <c r="E564" s="17"/>
      <c r="F564" s="17"/>
      <c r="G564" s="36"/>
      <c r="H564" s="18"/>
      <c r="I564" s="18"/>
      <c r="J564" s="18"/>
      <c r="K564" s="18"/>
      <c r="L564" s="18"/>
      <c r="M564" s="17"/>
      <c r="N564" s="39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2.75" customHeight="1">
      <c r="A565" s="18"/>
      <c r="B565" s="17"/>
      <c r="C565" s="17"/>
      <c r="D565" s="17"/>
      <c r="E565" s="17"/>
      <c r="F565" s="17"/>
      <c r="G565" s="36"/>
      <c r="H565" s="18"/>
      <c r="I565" s="18"/>
      <c r="J565" s="18"/>
      <c r="K565" s="18"/>
      <c r="L565" s="18"/>
      <c r="M565" s="17"/>
      <c r="N565" s="39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2.75" customHeight="1">
      <c r="A566" s="18"/>
      <c r="B566" s="17"/>
      <c r="C566" s="17"/>
      <c r="D566" s="17"/>
      <c r="E566" s="17"/>
      <c r="F566" s="17"/>
      <c r="G566" s="36"/>
      <c r="H566" s="18"/>
      <c r="I566" s="18"/>
      <c r="J566" s="18"/>
      <c r="K566" s="18"/>
      <c r="L566" s="18"/>
      <c r="M566" s="17"/>
      <c r="N566" s="39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2.75" customHeight="1">
      <c r="A567" s="18"/>
      <c r="B567" s="17"/>
      <c r="C567" s="17"/>
      <c r="D567" s="17"/>
      <c r="E567" s="17"/>
      <c r="F567" s="17"/>
      <c r="G567" s="36"/>
      <c r="H567" s="18"/>
      <c r="I567" s="18"/>
      <c r="J567" s="18"/>
      <c r="K567" s="18"/>
      <c r="L567" s="18"/>
      <c r="M567" s="17"/>
      <c r="N567" s="39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2.75" customHeight="1">
      <c r="A568" s="18"/>
      <c r="B568" s="17"/>
      <c r="C568" s="17"/>
      <c r="D568" s="17"/>
      <c r="E568" s="17"/>
      <c r="F568" s="17"/>
      <c r="G568" s="36"/>
      <c r="H568" s="18"/>
      <c r="I568" s="18"/>
      <c r="J568" s="18"/>
      <c r="K568" s="18"/>
      <c r="L568" s="18"/>
      <c r="M568" s="17"/>
      <c r="N568" s="39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2.75" customHeight="1">
      <c r="A569" s="18"/>
      <c r="B569" s="17"/>
      <c r="C569" s="17"/>
      <c r="D569" s="17"/>
      <c r="E569" s="17"/>
      <c r="F569" s="17"/>
      <c r="G569" s="36"/>
      <c r="H569" s="18"/>
      <c r="I569" s="18"/>
      <c r="J569" s="18"/>
      <c r="K569" s="18"/>
      <c r="L569" s="18"/>
      <c r="M569" s="17"/>
      <c r="N569" s="39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2.75" customHeight="1">
      <c r="A570" s="18"/>
      <c r="B570" s="17"/>
      <c r="C570" s="17"/>
      <c r="D570" s="17"/>
      <c r="E570" s="17"/>
      <c r="F570" s="17"/>
      <c r="G570" s="36"/>
      <c r="H570" s="18"/>
      <c r="I570" s="18"/>
      <c r="J570" s="18"/>
      <c r="K570" s="18"/>
      <c r="L570" s="18"/>
      <c r="M570" s="17"/>
      <c r="N570" s="39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2.75" customHeight="1">
      <c r="A571" s="18"/>
      <c r="B571" s="17"/>
      <c r="C571" s="17"/>
      <c r="D571" s="17"/>
      <c r="E571" s="17"/>
      <c r="F571" s="17"/>
      <c r="G571" s="36"/>
      <c r="H571" s="18"/>
      <c r="I571" s="18"/>
      <c r="J571" s="18"/>
      <c r="K571" s="18"/>
      <c r="L571" s="18"/>
      <c r="M571" s="17"/>
      <c r="N571" s="39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2.75" customHeight="1">
      <c r="A572" s="18"/>
      <c r="B572" s="17"/>
      <c r="C572" s="17"/>
      <c r="D572" s="17"/>
      <c r="E572" s="17"/>
      <c r="F572" s="17"/>
      <c r="G572" s="36"/>
      <c r="H572" s="18"/>
      <c r="I572" s="18"/>
      <c r="J572" s="18"/>
      <c r="K572" s="18"/>
      <c r="L572" s="18"/>
      <c r="M572" s="17"/>
      <c r="N572" s="39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2.75" customHeight="1">
      <c r="A573" s="18"/>
      <c r="B573" s="17"/>
      <c r="C573" s="17"/>
      <c r="D573" s="17"/>
      <c r="E573" s="17"/>
      <c r="F573" s="17"/>
      <c r="G573" s="36"/>
      <c r="H573" s="18"/>
      <c r="I573" s="18"/>
      <c r="J573" s="18"/>
      <c r="K573" s="18"/>
      <c r="L573" s="18"/>
      <c r="M573" s="17"/>
      <c r="N573" s="39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2.75" customHeight="1">
      <c r="A574" s="18"/>
      <c r="B574" s="17"/>
      <c r="C574" s="17"/>
      <c r="D574" s="17"/>
      <c r="E574" s="17"/>
      <c r="F574" s="17"/>
      <c r="G574" s="36"/>
      <c r="H574" s="18"/>
      <c r="I574" s="18"/>
      <c r="J574" s="18"/>
      <c r="K574" s="18"/>
      <c r="L574" s="18"/>
      <c r="M574" s="17"/>
      <c r="N574" s="39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2.75" customHeight="1">
      <c r="A575" s="18"/>
      <c r="B575" s="17"/>
      <c r="C575" s="17"/>
      <c r="D575" s="17"/>
      <c r="E575" s="17"/>
      <c r="F575" s="17"/>
      <c r="G575" s="36"/>
      <c r="H575" s="18"/>
      <c r="I575" s="18"/>
      <c r="J575" s="18"/>
      <c r="K575" s="18"/>
      <c r="L575" s="18"/>
      <c r="M575" s="17"/>
      <c r="N575" s="39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2.75" customHeight="1">
      <c r="A576" s="18"/>
      <c r="B576" s="17"/>
      <c r="C576" s="17"/>
      <c r="D576" s="17"/>
      <c r="E576" s="17"/>
      <c r="F576" s="17"/>
      <c r="G576" s="36"/>
      <c r="H576" s="18"/>
      <c r="I576" s="18"/>
      <c r="J576" s="18"/>
      <c r="K576" s="18"/>
      <c r="L576" s="18"/>
      <c r="M576" s="17"/>
      <c r="N576" s="39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2.75" customHeight="1">
      <c r="A577" s="18"/>
      <c r="B577" s="17"/>
      <c r="C577" s="17"/>
      <c r="D577" s="17"/>
      <c r="E577" s="17"/>
      <c r="F577" s="17"/>
      <c r="G577" s="36"/>
      <c r="H577" s="18"/>
      <c r="I577" s="18"/>
      <c r="J577" s="18"/>
      <c r="K577" s="18"/>
      <c r="L577" s="18"/>
      <c r="M577" s="17"/>
      <c r="N577" s="39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2.75" customHeight="1">
      <c r="A578" s="18"/>
      <c r="B578" s="17"/>
      <c r="C578" s="17"/>
      <c r="D578" s="17"/>
      <c r="E578" s="17"/>
      <c r="F578" s="17"/>
      <c r="G578" s="36"/>
      <c r="H578" s="18"/>
      <c r="I578" s="18"/>
      <c r="J578" s="18"/>
      <c r="K578" s="18"/>
      <c r="L578" s="18"/>
      <c r="M578" s="17"/>
      <c r="N578" s="39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2.75" customHeight="1">
      <c r="A579" s="18"/>
      <c r="B579" s="17"/>
      <c r="C579" s="17"/>
      <c r="D579" s="17"/>
      <c r="E579" s="17"/>
      <c r="F579" s="17"/>
      <c r="G579" s="36"/>
      <c r="H579" s="18"/>
      <c r="I579" s="18"/>
      <c r="J579" s="18"/>
      <c r="K579" s="18"/>
      <c r="L579" s="18"/>
      <c r="M579" s="17"/>
      <c r="N579" s="39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2.75" customHeight="1">
      <c r="A580" s="18"/>
      <c r="B580" s="17"/>
      <c r="C580" s="17"/>
      <c r="D580" s="17"/>
      <c r="E580" s="17"/>
      <c r="F580" s="17"/>
      <c r="G580" s="36"/>
      <c r="H580" s="18"/>
      <c r="I580" s="18"/>
      <c r="J580" s="18"/>
      <c r="K580" s="18"/>
      <c r="L580" s="18"/>
      <c r="M580" s="17"/>
      <c r="N580" s="39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2.75" customHeight="1">
      <c r="A581" s="18"/>
      <c r="B581" s="17"/>
      <c r="C581" s="17"/>
      <c r="D581" s="17"/>
      <c r="E581" s="17"/>
      <c r="F581" s="17"/>
      <c r="G581" s="36"/>
      <c r="H581" s="18"/>
      <c r="I581" s="18"/>
      <c r="J581" s="18"/>
      <c r="K581" s="18"/>
      <c r="L581" s="18"/>
      <c r="M581" s="17"/>
      <c r="N581" s="39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2.75" customHeight="1">
      <c r="A582" s="18"/>
      <c r="B582" s="17"/>
      <c r="C582" s="17"/>
      <c r="D582" s="17"/>
      <c r="E582" s="17"/>
      <c r="F582" s="17"/>
      <c r="G582" s="36"/>
      <c r="H582" s="18"/>
      <c r="I582" s="18"/>
      <c r="J582" s="18"/>
      <c r="K582" s="18"/>
      <c r="L582" s="18"/>
      <c r="M582" s="17"/>
      <c r="N582" s="39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2.75" customHeight="1">
      <c r="A583" s="18"/>
      <c r="B583" s="17"/>
      <c r="C583" s="17"/>
      <c r="D583" s="17"/>
      <c r="E583" s="17"/>
      <c r="F583" s="17"/>
      <c r="G583" s="36"/>
      <c r="H583" s="18"/>
      <c r="I583" s="18"/>
      <c r="J583" s="18"/>
      <c r="K583" s="18"/>
      <c r="L583" s="18"/>
      <c r="M583" s="17"/>
      <c r="N583" s="39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2.75" customHeight="1">
      <c r="A584" s="18"/>
      <c r="B584" s="17"/>
      <c r="C584" s="17"/>
      <c r="D584" s="17"/>
      <c r="E584" s="17"/>
      <c r="F584" s="17"/>
      <c r="G584" s="36"/>
      <c r="H584" s="18"/>
      <c r="I584" s="18"/>
      <c r="J584" s="18"/>
      <c r="K584" s="18"/>
      <c r="L584" s="18"/>
      <c r="M584" s="17"/>
      <c r="N584" s="39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2.75" customHeight="1">
      <c r="A585" s="18"/>
      <c r="B585" s="17"/>
      <c r="C585" s="17"/>
      <c r="D585" s="17"/>
      <c r="E585" s="17"/>
      <c r="F585" s="17"/>
      <c r="G585" s="36"/>
      <c r="H585" s="18"/>
      <c r="I585" s="18"/>
      <c r="J585" s="18"/>
      <c r="K585" s="18"/>
      <c r="L585" s="18"/>
      <c r="M585" s="17"/>
      <c r="N585" s="39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2.75" customHeight="1">
      <c r="A586" s="18"/>
      <c r="B586" s="17"/>
      <c r="C586" s="17"/>
      <c r="D586" s="17"/>
      <c r="E586" s="17"/>
      <c r="F586" s="17"/>
      <c r="G586" s="36"/>
      <c r="H586" s="18"/>
      <c r="I586" s="18"/>
      <c r="J586" s="18"/>
      <c r="K586" s="18"/>
      <c r="L586" s="18"/>
      <c r="M586" s="17"/>
      <c r="N586" s="39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2.75" customHeight="1">
      <c r="A587" s="18"/>
      <c r="B587" s="17"/>
      <c r="C587" s="17"/>
      <c r="D587" s="17"/>
      <c r="E587" s="17"/>
      <c r="F587" s="17"/>
      <c r="G587" s="36"/>
      <c r="H587" s="18"/>
      <c r="I587" s="18"/>
      <c r="J587" s="18"/>
      <c r="K587" s="18"/>
      <c r="L587" s="18"/>
      <c r="M587" s="17"/>
      <c r="N587" s="39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2.75" customHeight="1">
      <c r="A588" s="18"/>
      <c r="B588" s="17"/>
      <c r="C588" s="17"/>
      <c r="D588" s="17"/>
      <c r="E588" s="17"/>
      <c r="F588" s="17"/>
      <c r="G588" s="36"/>
      <c r="H588" s="18"/>
      <c r="I588" s="18"/>
      <c r="J588" s="18"/>
      <c r="K588" s="18"/>
      <c r="L588" s="18"/>
      <c r="M588" s="17"/>
      <c r="N588" s="39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2.75" customHeight="1">
      <c r="A589" s="18"/>
      <c r="B589" s="17"/>
      <c r="C589" s="17"/>
      <c r="D589" s="17"/>
      <c r="E589" s="17"/>
      <c r="F589" s="17"/>
      <c r="G589" s="36"/>
      <c r="H589" s="18"/>
      <c r="I589" s="18"/>
      <c r="J589" s="18"/>
      <c r="K589" s="18"/>
      <c r="L589" s="18"/>
      <c r="M589" s="17"/>
      <c r="N589" s="39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2.75" customHeight="1">
      <c r="A590" s="18"/>
      <c r="B590" s="17"/>
      <c r="C590" s="17"/>
      <c r="D590" s="17"/>
      <c r="E590" s="17"/>
      <c r="F590" s="17"/>
      <c r="G590" s="36"/>
      <c r="H590" s="18"/>
      <c r="I590" s="18"/>
      <c r="J590" s="18"/>
      <c r="K590" s="18"/>
      <c r="L590" s="18"/>
      <c r="M590" s="17"/>
      <c r="N590" s="39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2.75" customHeight="1">
      <c r="A591" s="18"/>
      <c r="B591" s="17"/>
      <c r="C591" s="17"/>
      <c r="D591" s="17"/>
      <c r="E591" s="17"/>
      <c r="F591" s="17"/>
      <c r="G591" s="36"/>
      <c r="H591" s="18"/>
      <c r="I591" s="18"/>
      <c r="J591" s="18"/>
      <c r="K591" s="18"/>
      <c r="L591" s="18"/>
      <c r="M591" s="17"/>
      <c r="N591" s="39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2.75" customHeight="1">
      <c r="A592" s="18"/>
      <c r="B592" s="17"/>
      <c r="C592" s="17"/>
      <c r="D592" s="17"/>
      <c r="E592" s="17"/>
      <c r="F592" s="17"/>
      <c r="G592" s="36"/>
      <c r="H592" s="18"/>
      <c r="I592" s="18"/>
      <c r="J592" s="18"/>
      <c r="K592" s="18"/>
      <c r="L592" s="18"/>
      <c r="M592" s="17"/>
      <c r="N592" s="39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2.75" customHeight="1">
      <c r="A593" s="18"/>
      <c r="B593" s="17"/>
      <c r="C593" s="17"/>
      <c r="D593" s="17"/>
      <c r="E593" s="17"/>
      <c r="F593" s="17"/>
      <c r="G593" s="36"/>
      <c r="H593" s="18"/>
      <c r="I593" s="18"/>
      <c r="J593" s="18"/>
      <c r="K593" s="18"/>
      <c r="L593" s="18"/>
      <c r="M593" s="17"/>
      <c r="N593" s="39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2.75" customHeight="1">
      <c r="A594" s="18"/>
      <c r="B594" s="17"/>
      <c r="C594" s="17"/>
      <c r="D594" s="17"/>
      <c r="E594" s="17"/>
      <c r="F594" s="17"/>
      <c r="G594" s="36"/>
      <c r="H594" s="18"/>
      <c r="I594" s="18"/>
      <c r="J594" s="18"/>
      <c r="K594" s="18"/>
      <c r="L594" s="18"/>
      <c r="M594" s="17"/>
      <c r="N594" s="39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2.75" customHeight="1">
      <c r="A595" s="18"/>
      <c r="B595" s="17"/>
      <c r="C595" s="17"/>
      <c r="D595" s="17"/>
      <c r="E595" s="17"/>
      <c r="F595" s="17"/>
      <c r="G595" s="36"/>
      <c r="H595" s="18"/>
      <c r="I595" s="18"/>
      <c r="J595" s="18"/>
      <c r="K595" s="18"/>
      <c r="L595" s="18"/>
      <c r="M595" s="17"/>
      <c r="N595" s="39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2.75" customHeight="1">
      <c r="A596" s="18"/>
      <c r="B596" s="17"/>
      <c r="C596" s="17"/>
      <c r="D596" s="17"/>
      <c r="E596" s="17"/>
      <c r="F596" s="17"/>
      <c r="G596" s="36"/>
      <c r="H596" s="18"/>
      <c r="I596" s="18"/>
      <c r="J596" s="18"/>
      <c r="K596" s="18"/>
      <c r="L596" s="18"/>
      <c r="M596" s="17"/>
      <c r="N596" s="39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2.75" customHeight="1">
      <c r="A597" s="18"/>
      <c r="B597" s="17"/>
      <c r="C597" s="17"/>
      <c r="D597" s="17"/>
      <c r="E597" s="17"/>
      <c r="F597" s="17"/>
      <c r="G597" s="36"/>
      <c r="H597" s="18"/>
      <c r="I597" s="18"/>
      <c r="J597" s="18"/>
      <c r="K597" s="18"/>
      <c r="L597" s="18"/>
      <c r="M597" s="17"/>
      <c r="N597" s="39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2.75" customHeight="1">
      <c r="A598" s="18"/>
      <c r="B598" s="17"/>
      <c r="C598" s="17"/>
      <c r="D598" s="17"/>
      <c r="E598" s="17"/>
      <c r="F598" s="17"/>
      <c r="G598" s="36"/>
      <c r="H598" s="18"/>
      <c r="I598" s="18"/>
      <c r="J598" s="18"/>
      <c r="K598" s="18"/>
      <c r="L598" s="18"/>
      <c r="M598" s="17"/>
      <c r="N598" s="39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2.75" customHeight="1">
      <c r="A599" s="18"/>
      <c r="B599" s="17"/>
      <c r="C599" s="17"/>
      <c r="D599" s="17"/>
      <c r="E599" s="17"/>
      <c r="F599" s="17"/>
      <c r="G599" s="36"/>
      <c r="H599" s="18"/>
      <c r="I599" s="18"/>
      <c r="J599" s="18"/>
      <c r="K599" s="18"/>
      <c r="L599" s="18"/>
      <c r="M599" s="17"/>
      <c r="N599" s="39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2.75" customHeight="1">
      <c r="A600" s="18"/>
      <c r="B600" s="17"/>
      <c r="C600" s="17"/>
      <c r="D600" s="17"/>
      <c r="E600" s="17"/>
      <c r="F600" s="17"/>
      <c r="G600" s="36"/>
      <c r="H600" s="18"/>
      <c r="I600" s="18"/>
      <c r="J600" s="18"/>
      <c r="K600" s="18"/>
      <c r="L600" s="18"/>
      <c r="M600" s="17"/>
      <c r="N600" s="39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2.75" customHeight="1">
      <c r="A601" s="18"/>
      <c r="B601" s="17"/>
      <c r="C601" s="17"/>
      <c r="D601" s="17"/>
      <c r="E601" s="17"/>
      <c r="F601" s="17"/>
      <c r="G601" s="36"/>
      <c r="H601" s="18"/>
      <c r="I601" s="18"/>
      <c r="J601" s="18"/>
      <c r="K601" s="18"/>
      <c r="L601" s="18"/>
      <c r="M601" s="17"/>
      <c r="N601" s="39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2.75" customHeight="1">
      <c r="A602" s="18"/>
      <c r="B602" s="17"/>
      <c r="C602" s="17"/>
      <c r="D602" s="17"/>
      <c r="E602" s="17"/>
      <c r="F602" s="17"/>
      <c r="G602" s="36"/>
      <c r="H602" s="18"/>
      <c r="I602" s="18"/>
      <c r="J602" s="18"/>
      <c r="K602" s="18"/>
      <c r="L602" s="18"/>
      <c r="M602" s="17"/>
      <c r="N602" s="39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2.75" customHeight="1">
      <c r="A603" s="18"/>
      <c r="B603" s="17"/>
      <c r="C603" s="17"/>
      <c r="D603" s="17"/>
      <c r="E603" s="17"/>
      <c r="F603" s="17"/>
      <c r="G603" s="36"/>
      <c r="H603" s="18"/>
      <c r="I603" s="18"/>
      <c r="J603" s="18"/>
      <c r="K603" s="18"/>
      <c r="L603" s="18"/>
      <c r="M603" s="17"/>
      <c r="N603" s="39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2.75" customHeight="1">
      <c r="A604" s="18"/>
      <c r="B604" s="17"/>
      <c r="C604" s="17"/>
      <c r="D604" s="17"/>
      <c r="E604" s="17"/>
      <c r="F604" s="17"/>
      <c r="G604" s="36"/>
      <c r="H604" s="18"/>
      <c r="I604" s="18"/>
      <c r="J604" s="18"/>
      <c r="K604" s="18"/>
      <c r="L604" s="18"/>
      <c r="M604" s="17"/>
      <c r="N604" s="39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2.75" customHeight="1">
      <c r="A605" s="18"/>
      <c r="B605" s="17"/>
      <c r="C605" s="17"/>
      <c r="D605" s="17"/>
      <c r="E605" s="17"/>
      <c r="F605" s="17"/>
      <c r="G605" s="36"/>
      <c r="H605" s="18"/>
      <c r="I605" s="18"/>
      <c r="J605" s="18"/>
      <c r="K605" s="18"/>
      <c r="L605" s="18"/>
      <c r="M605" s="17"/>
      <c r="N605" s="39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2.75" customHeight="1">
      <c r="A606" s="18"/>
      <c r="B606" s="17"/>
      <c r="C606" s="17"/>
      <c r="D606" s="17"/>
      <c r="E606" s="17"/>
      <c r="F606" s="17"/>
      <c r="G606" s="36"/>
      <c r="H606" s="18"/>
      <c r="I606" s="18"/>
      <c r="J606" s="18"/>
      <c r="K606" s="18"/>
      <c r="L606" s="18"/>
      <c r="M606" s="17"/>
      <c r="N606" s="39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2.75" customHeight="1">
      <c r="A607" s="18"/>
      <c r="B607" s="17"/>
      <c r="C607" s="17"/>
      <c r="D607" s="17"/>
      <c r="E607" s="17"/>
      <c r="F607" s="17"/>
      <c r="G607" s="36"/>
      <c r="H607" s="18"/>
      <c r="I607" s="18"/>
      <c r="J607" s="18"/>
      <c r="K607" s="18"/>
      <c r="L607" s="18"/>
      <c r="M607" s="17"/>
      <c r="N607" s="39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2.75" customHeight="1">
      <c r="A608" s="18"/>
      <c r="B608" s="17"/>
      <c r="C608" s="17"/>
      <c r="D608" s="17"/>
      <c r="E608" s="17"/>
      <c r="F608" s="17"/>
      <c r="G608" s="36"/>
      <c r="H608" s="18"/>
      <c r="I608" s="18"/>
      <c r="J608" s="18"/>
      <c r="K608" s="18"/>
      <c r="L608" s="18"/>
      <c r="M608" s="17"/>
      <c r="N608" s="39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2.75" customHeight="1">
      <c r="A609" s="18"/>
      <c r="B609" s="17"/>
      <c r="C609" s="17"/>
      <c r="D609" s="17"/>
      <c r="E609" s="17"/>
      <c r="F609" s="17"/>
      <c r="G609" s="36"/>
      <c r="H609" s="18"/>
      <c r="I609" s="18"/>
      <c r="J609" s="18"/>
      <c r="K609" s="18"/>
      <c r="L609" s="18"/>
      <c r="M609" s="17"/>
      <c r="N609" s="39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2.75" customHeight="1">
      <c r="A610" s="18"/>
      <c r="B610" s="17"/>
      <c r="C610" s="17"/>
      <c r="D610" s="17"/>
      <c r="E610" s="17"/>
      <c r="F610" s="17"/>
      <c r="G610" s="36"/>
      <c r="H610" s="18"/>
      <c r="I610" s="18"/>
      <c r="J610" s="18"/>
      <c r="K610" s="18"/>
      <c r="L610" s="18"/>
      <c r="M610" s="17"/>
      <c r="N610" s="39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2.75" customHeight="1">
      <c r="A611" s="18"/>
      <c r="B611" s="17"/>
      <c r="C611" s="17"/>
      <c r="D611" s="17"/>
      <c r="E611" s="17"/>
      <c r="F611" s="17"/>
      <c r="G611" s="36"/>
      <c r="H611" s="18"/>
      <c r="I611" s="18"/>
      <c r="J611" s="18"/>
      <c r="K611" s="18"/>
      <c r="L611" s="18"/>
      <c r="M611" s="17"/>
      <c r="N611" s="39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2.75" customHeight="1">
      <c r="A612" s="18"/>
      <c r="B612" s="17"/>
      <c r="C612" s="17"/>
      <c r="D612" s="17"/>
      <c r="E612" s="17"/>
      <c r="F612" s="17"/>
      <c r="G612" s="36"/>
      <c r="H612" s="18"/>
      <c r="I612" s="18"/>
      <c r="J612" s="18"/>
      <c r="K612" s="18"/>
      <c r="L612" s="18"/>
      <c r="M612" s="17"/>
      <c r="N612" s="39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2.75" customHeight="1">
      <c r="A613" s="18"/>
      <c r="B613" s="17"/>
      <c r="C613" s="17"/>
      <c r="D613" s="17"/>
      <c r="E613" s="17"/>
      <c r="F613" s="17"/>
      <c r="G613" s="36"/>
      <c r="H613" s="18"/>
      <c r="I613" s="18"/>
      <c r="J613" s="18"/>
      <c r="K613" s="18"/>
      <c r="L613" s="18"/>
      <c r="M613" s="17"/>
      <c r="N613" s="39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2.75" customHeight="1">
      <c r="A614" s="18"/>
      <c r="B614" s="17"/>
      <c r="C614" s="17"/>
      <c r="D614" s="17"/>
      <c r="E614" s="17"/>
      <c r="F614" s="17"/>
      <c r="G614" s="36"/>
      <c r="H614" s="18"/>
      <c r="I614" s="18"/>
      <c r="J614" s="18"/>
      <c r="K614" s="18"/>
      <c r="L614" s="18"/>
      <c r="M614" s="17"/>
      <c r="N614" s="39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2.75" customHeight="1">
      <c r="A615" s="18"/>
      <c r="B615" s="17"/>
      <c r="C615" s="17"/>
      <c r="D615" s="17"/>
      <c r="E615" s="17"/>
      <c r="F615" s="17"/>
      <c r="G615" s="36"/>
      <c r="H615" s="18"/>
      <c r="I615" s="18"/>
      <c r="J615" s="18"/>
      <c r="K615" s="18"/>
      <c r="L615" s="18"/>
      <c r="M615" s="17"/>
      <c r="N615" s="39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2.75" customHeight="1">
      <c r="A616" s="18"/>
      <c r="B616" s="17"/>
      <c r="C616" s="17"/>
      <c r="D616" s="17"/>
      <c r="E616" s="17"/>
      <c r="F616" s="17"/>
      <c r="G616" s="36"/>
      <c r="H616" s="18"/>
      <c r="I616" s="18"/>
      <c r="J616" s="18"/>
      <c r="K616" s="18"/>
      <c r="L616" s="18"/>
      <c r="M616" s="17"/>
      <c r="N616" s="39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2.75" customHeight="1">
      <c r="A617" s="18"/>
      <c r="B617" s="17"/>
      <c r="C617" s="17"/>
      <c r="D617" s="17"/>
      <c r="E617" s="17"/>
      <c r="F617" s="17"/>
      <c r="G617" s="36"/>
      <c r="H617" s="18"/>
      <c r="I617" s="18"/>
      <c r="J617" s="18"/>
      <c r="K617" s="18"/>
      <c r="L617" s="18"/>
      <c r="M617" s="17"/>
      <c r="N617" s="39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2.75" customHeight="1">
      <c r="A618" s="18"/>
      <c r="B618" s="17"/>
      <c r="C618" s="17"/>
      <c r="D618" s="17"/>
      <c r="E618" s="17"/>
      <c r="F618" s="17"/>
      <c r="G618" s="36"/>
      <c r="H618" s="18"/>
      <c r="I618" s="18"/>
      <c r="J618" s="18"/>
      <c r="K618" s="18"/>
      <c r="L618" s="18"/>
      <c r="M618" s="17"/>
      <c r="N618" s="39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2.75" customHeight="1">
      <c r="A619" s="18"/>
      <c r="B619" s="17"/>
      <c r="C619" s="17"/>
      <c r="D619" s="17"/>
      <c r="E619" s="17"/>
      <c r="F619" s="17"/>
      <c r="G619" s="36"/>
      <c r="H619" s="18"/>
      <c r="I619" s="18"/>
      <c r="J619" s="18"/>
      <c r="K619" s="18"/>
      <c r="L619" s="18"/>
      <c r="M619" s="17"/>
      <c r="N619" s="39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2.75" customHeight="1">
      <c r="A620" s="18"/>
      <c r="B620" s="17"/>
      <c r="C620" s="17"/>
      <c r="D620" s="17"/>
      <c r="E620" s="17"/>
      <c r="F620" s="17"/>
      <c r="G620" s="36"/>
      <c r="H620" s="18"/>
      <c r="I620" s="18"/>
      <c r="J620" s="18"/>
      <c r="K620" s="18"/>
      <c r="L620" s="18"/>
      <c r="M620" s="17"/>
      <c r="N620" s="39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2.75" customHeight="1">
      <c r="A621" s="18"/>
      <c r="B621" s="17"/>
      <c r="C621" s="17"/>
      <c r="D621" s="17"/>
      <c r="E621" s="17"/>
      <c r="F621" s="17"/>
      <c r="G621" s="36"/>
      <c r="H621" s="18"/>
      <c r="I621" s="18"/>
      <c r="J621" s="18"/>
      <c r="K621" s="18"/>
      <c r="L621" s="18"/>
      <c r="M621" s="17"/>
      <c r="N621" s="39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2.75" customHeight="1">
      <c r="A622" s="18"/>
      <c r="B622" s="17"/>
      <c r="C622" s="17"/>
      <c r="D622" s="17"/>
      <c r="E622" s="17"/>
      <c r="F622" s="17"/>
      <c r="G622" s="36"/>
      <c r="H622" s="18"/>
      <c r="I622" s="18"/>
      <c r="J622" s="18"/>
      <c r="K622" s="18"/>
      <c r="L622" s="18"/>
      <c r="M622" s="17"/>
      <c r="N622" s="39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2.75" customHeight="1">
      <c r="A623" s="18"/>
      <c r="B623" s="17"/>
      <c r="C623" s="17"/>
      <c r="D623" s="17"/>
      <c r="E623" s="17"/>
      <c r="F623" s="17"/>
      <c r="G623" s="36"/>
      <c r="H623" s="18"/>
      <c r="I623" s="18"/>
      <c r="J623" s="18"/>
      <c r="K623" s="18"/>
      <c r="L623" s="18"/>
      <c r="M623" s="17"/>
      <c r="N623" s="39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2.75" customHeight="1">
      <c r="A624" s="18"/>
      <c r="B624" s="17"/>
      <c r="C624" s="17"/>
      <c r="D624" s="17"/>
      <c r="E624" s="17"/>
      <c r="F624" s="17"/>
      <c r="G624" s="36"/>
      <c r="H624" s="18"/>
      <c r="I624" s="18"/>
      <c r="J624" s="18"/>
      <c r="K624" s="18"/>
      <c r="L624" s="18"/>
      <c r="M624" s="17"/>
      <c r="N624" s="39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2.75" customHeight="1">
      <c r="A625" s="18"/>
      <c r="B625" s="17"/>
      <c r="C625" s="17"/>
      <c r="D625" s="17"/>
      <c r="E625" s="17"/>
      <c r="F625" s="17"/>
      <c r="G625" s="36"/>
      <c r="H625" s="18"/>
      <c r="I625" s="18"/>
      <c r="J625" s="18"/>
      <c r="K625" s="18"/>
      <c r="L625" s="18"/>
      <c r="M625" s="17"/>
      <c r="N625" s="39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2.75" customHeight="1">
      <c r="A626" s="18"/>
      <c r="B626" s="17"/>
      <c r="C626" s="17"/>
      <c r="D626" s="17"/>
      <c r="E626" s="17"/>
      <c r="F626" s="17"/>
      <c r="G626" s="36"/>
      <c r="H626" s="18"/>
      <c r="I626" s="18"/>
      <c r="J626" s="18"/>
      <c r="K626" s="18"/>
      <c r="L626" s="18"/>
      <c r="M626" s="17"/>
      <c r="N626" s="39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2.75" customHeight="1">
      <c r="A627" s="18"/>
      <c r="B627" s="17"/>
      <c r="C627" s="17"/>
      <c r="D627" s="17"/>
      <c r="E627" s="17"/>
      <c r="F627" s="17"/>
      <c r="G627" s="36"/>
      <c r="H627" s="18"/>
      <c r="I627" s="18"/>
      <c r="J627" s="18"/>
      <c r="K627" s="18"/>
      <c r="L627" s="18"/>
      <c r="M627" s="17"/>
      <c r="N627" s="39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2.75" customHeight="1">
      <c r="A628" s="18"/>
      <c r="B628" s="17"/>
      <c r="C628" s="17"/>
      <c r="D628" s="17"/>
      <c r="E628" s="17"/>
      <c r="F628" s="17"/>
      <c r="G628" s="36"/>
      <c r="H628" s="18"/>
      <c r="I628" s="18"/>
      <c r="J628" s="18"/>
      <c r="K628" s="18"/>
      <c r="L628" s="18"/>
      <c r="M628" s="17"/>
      <c r="N628" s="39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2.75" customHeight="1">
      <c r="A629" s="18"/>
      <c r="B629" s="17"/>
      <c r="C629" s="17"/>
      <c r="D629" s="17"/>
      <c r="E629" s="17"/>
      <c r="F629" s="17"/>
      <c r="G629" s="36"/>
      <c r="H629" s="18"/>
      <c r="I629" s="18"/>
      <c r="J629" s="18"/>
      <c r="K629" s="18"/>
      <c r="L629" s="18"/>
      <c r="M629" s="17"/>
      <c r="N629" s="39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2.75" customHeight="1">
      <c r="A630" s="18"/>
      <c r="B630" s="17"/>
      <c r="C630" s="17"/>
      <c r="D630" s="17"/>
      <c r="E630" s="17"/>
      <c r="F630" s="17"/>
      <c r="G630" s="36"/>
      <c r="H630" s="18"/>
      <c r="I630" s="18"/>
      <c r="J630" s="18"/>
      <c r="K630" s="18"/>
      <c r="L630" s="18"/>
      <c r="M630" s="17"/>
      <c r="N630" s="39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2.75" customHeight="1">
      <c r="A631" s="18"/>
      <c r="B631" s="17"/>
      <c r="C631" s="17"/>
      <c r="D631" s="17"/>
      <c r="E631" s="17"/>
      <c r="F631" s="17"/>
      <c r="G631" s="36"/>
      <c r="H631" s="18"/>
      <c r="I631" s="18"/>
      <c r="J631" s="18"/>
      <c r="K631" s="18"/>
      <c r="L631" s="18"/>
      <c r="M631" s="17"/>
      <c r="N631" s="39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2.75" customHeight="1">
      <c r="A632" s="18"/>
      <c r="B632" s="17"/>
      <c r="C632" s="17"/>
      <c r="D632" s="17"/>
      <c r="E632" s="17"/>
      <c r="F632" s="17"/>
      <c r="G632" s="36"/>
      <c r="H632" s="18"/>
      <c r="I632" s="18"/>
      <c r="J632" s="18"/>
      <c r="K632" s="18"/>
      <c r="L632" s="18"/>
      <c r="M632" s="17"/>
      <c r="N632" s="39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2.75" customHeight="1">
      <c r="A633" s="18"/>
      <c r="B633" s="17"/>
      <c r="C633" s="17"/>
      <c r="D633" s="17"/>
      <c r="E633" s="17"/>
      <c r="F633" s="17"/>
      <c r="G633" s="36"/>
      <c r="H633" s="18"/>
      <c r="I633" s="18"/>
      <c r="J633" s="18"/>
      <c r="K633" s="18"/>
      <c r="L633" s="18"/>
      <c r="M633" s="17"/>
      <c r="N633" s="39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2.75" customHeight="1">
      <c r="A634" s="18"/>
      <c r="B634" s="17"/>
      <c r="C634" s="17"/>
      <c r="D634" s="17"/>
      <c r="E634" s="17"/>
      <c r="F634" s="17"/>
      <c r="G634" s="36"/>
      <c r="H634" s="18"/>
      <c r="I634" s="18"/>
      <c r="J634" s="18"/>
      <c r="K634" s="18"/>
      <c r="L634" s="18"/>
      <c r="M634" s="17"/>
      <c r="N634" s="39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2.75" customHeight="1">
      <c r="A635" s="18"/>
      <c r="B635" s="17"/>
      <c r="C635" s="17"/>
      <c r="D635" s="17"/>
      <c r="E635" s="17"/>
      <c r="F635" s="17"/>
      <c r="G635" s="36"/>
      <c r="H635" s="18"/>
      <c r="I635" s="18"/>
      <c r="J635" s="18"/>
      <c r="K635" s="18"/>
      <c r="L635" s="18"/>
      <c r="M635" s="17"/>
      <c r="N635" s="39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2.75" customHeight="1">
      <c r="A636" s="18"/>
      <c r="B636" s="17"/>
      <c r="C636" s="17"/>
      <c r="D636" s="17"/>
      <c r="E636" s="17"/>
      <c r="F636" s="17"/>
      <c r="G636" s="36"/>
      <c r="H636" s="18"/>
      <c r="I636" s="18"/>
      <c r="J636" s="18"/>
      <c r="K636" s="18"/>
      <c r="L636" s="18"/>
      <c r="M636" s="17"/>
      <c r="N636" s="39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2.75" customHeight="1">
      <c r="A637" s="18"/>
      <c r="B637" s="17"/>
      <c r="C637" s="17"/>
      <c r="D637" s="17"/>
      <c r="E637" s="17"/>
      <c r="F637" s="17"/>
      <c r="G637" s="36"/>
      <c r="H637" s="18"/>
      <c r="I637" s="18"/>
      <c r="J637" s="18"/>
      <c r="K637" s="18"/>
      <c r="L637" s="18"/>
      <c r="M637" s="17"/>
      <c r="N637" s="39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2.75" customHeight="1">
      <c r="A638" s="18"/>
      <c r="B638" s="17"/>
      <c r="C638" s="17"/>
      <c r="D638" s="17"/>
      <c r="E638" s="17"/>
      <c r="F638" s="17"/>
      <c r="G638" s="36"/>
      <c r="H638" s="18"/>
      <c r="I638" s="18"/>
      <c r="J638" s="18"/>
      <c r="K638" s="18"/>
      <c r="L638" s="18"/>
      <c r="M638" s="17"/>
      <c r="N638" s="39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2.75" customHeight="1">
      <c r="A639" s="18"/>
      <c r="B639" s="17"/>
      <c r="C639" s="17"/>
      <c r="D639" s="17"/>
      <c r="E639" s="17"/>
      <c r="F639" s="17"/>
      <c r="G639" s="36"/>
      <c r="H639" s="18"/>
      <c r="I639" s="18"/>
      <c r="J639" s="18"/>
      <c r="K639" s="18"/>
      <c r="L639" s="18"/>
      <c r="M639" s="17"/>
      <c r="N639" s="39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2.75" customHeight="1">
      <c r="A640" s="18"/>
      <c r="B640" s="17"/>
      <c r="C640" s="17"/>
      <c r="D640" s="17"/>
      <c r="E640" s="17"/>
      <c r="F640" s="17"/>
      <c r="G640" s="36"/>
      <c r="H640" s="18"/>
      <c r="I640" s="18"/>
      <c r="J640" s="18"/>
      <c r="K640" s="18"/>
      <c r="L640" s="18"/>
      <c r="M640" s="17"/>
      <c r="N640" s="39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2.75" customHeight="1">
      <c r="A641" s="18"/>
      <c r="B641" s="17"/>
      <c r="C641" s="17"/>
      <c r="D641" s="17"/>
      <c r="E641" s="17"/>
      <c r="F641" s="17"/>
      <c r="G641" s="36"/>
      <c r="H641" s="18"/>
      <c r="I641" s="18"/>
      <c r="J641" s="18"/>
      <c r="K641" s="18"/>
      <c r="L641" s="18"/>
      <c r="M641" s="17"/>
      <c r="N641" s="39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2.75" customHeight="1">
      <c r="A642" s="18"/>
      <c r="B642" s="17"/>
      <c r="C642" s="17"/>
      <c r="D642" s="17"/>
      <c r="E642" s="17"/>
      <c r="F642" s="17"/>
      <c r="G642" s="36"/>
      <c r="H642" s="18"/>
      <c r="I642" s="18"/>
      <c r="J642" s="18"/>
      <c r="K642" s="18"/>
      <c r="L642" s="18"/>
      <c r="M642" s="17"/>
      <c r="N642" s="39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2.75" customHeight="1">
      <c r="A643" s="18"/>
      <c r="B643" s="17"/>
      <c r="C643" s="17"/>
      <c r="D643" s="17"/>
      <c r="E643" s="17"/>
      <c r="F643" s="17"/>
      <c r="G643" s="36"/>
      <c r="H643" s="18"/>
      <c r="I643" s="18"/>
      <c r="J643" s="18"/>
      <c r="K643" s="18"/>
      <c r="L643" s="18"/>
      <c r="M643" s="17"/>
      <c r="N643" s="39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2.75" customHeight="1">
      <c r="A644" s="18"/>
      <c r="B644" s="17"/>
      <c r="C644" s="17"/>
      <c r="D644" s="17"/>
      <c r="E644" s="17"/>
      <c r="F644" s="17"/>
      <c r="G644" s="36"/>
      <c r="H644" s="18"/>
      <c r="I644" s="18"/>
      <c r="J644" s="18"/>
      <c r="K644" s="18"/>
      <c r="L644" s="18"/>
      <c r="M644" s="17"/>
      <c r="N644" s="39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2.75" customHeight="1">
      <c r="A645" s="18"/>
      <c r="B645" s="17"/>
      <c r="C645" s="17"/>
      <c r="D645" s="17"/>
      <c r="E645" s="17"/>
      <c r="F645" s="17"/>
      <c r="G645" s="36"/>
      <c r="H645" s="18"/>
      <c r="I645" s="18"/>
      <c r="J645" s="18"/>
      <c r="K645" s="18"/>
      <c r="L645" s="18"/>
      <c r="M645" s="17"/>
      <c r="N645" s="39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2.75" customHeight="1">
      <c r="A646" s="18"/>
      <c r="B646" s="17"/>
      <c r="C646" s="17"/>
      <c r="D646" s="17"/>
      <c r="E646" s="17"/>
      <c r="F646" s="17"/>
      <c r="G646" s="36"/>
      <c r="H646" s="18"/>
      <c r="I646" s="18"/>
      <c r="J646" s="18"/>
      <c r="K646" s="18"/>
      <c r="L646" s="18"/>
      <c r="M646" s="17"/>
      <c r="N646" s="39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2.75" customHeight="1">
      <c r="A647" s="18"/>
      <c r="B647" s="17"/>
      <c r="C647" s="17"/>
      <c r="D647" s="17"/>
      <c r="E647" s="17"/>
      <c r="F647" s="17"/>
      <c r="G647" s="36"/>
      <c r="H647" s="18"/>
      <c r="I647" s="18"/>
      <c r="J647" s="18"/>
      <c r="K647" s="18"/>
      <c r="L647" s="18"/>
      <c r="M647" s="17"/>
      <c r="N647" s="39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2.75" customHeight="1">
      <c r="A648" s="18"/>
      <c r="B648" s="17"/>
      <c r="C648" s="17"/>
      <c r="D648" s="17"/>
      <c r="E648" s="17"/>
      <c r="F648" s="17"/>
      <c r="G648" s="36"/>
      <c r="H648" s="18"/>
      <c r="I648" s="18"/>
      <c r="J648" s="18"/>
      <c r="K648" s="18"/>
      <c r="L648" s="18"/>
      <c r="M648" s="17"/>
      <c r="N648" s="39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2.75" customHeight="1">
      <c r="A649" s="18"/>
      <c r="B649" s="17"/>
      <c r="C649" s="17"/>
      <c r="D649" s="17"/>
      <c r="E649" s="17"/>
      <c r="F649" s="17"/>
      <c r="G649" s="36"/>
      <c r="H649" s="18"/>
      <c r="I649" s="18"/>
      <c r="J649" s="18"/>
      <c r="K649" s="18"/>
      <c r="L649" s="18"/>
      <c r="M649" s="17"/>
      <c r="N649" s="39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2.75" customHeight="1">
      <c r="A650" s="18"/>
      <c r="B650" s="17"/>
      <c r="C650" s="17"/>
      <c r="D650" s="17"/>
      <c r="E650" s="17"/>
      <c r="F650" s="17"/>
      <c r="G650" s="36"/>
      <c r="H650" s="18"/>
      <c r="I650" s="18"/>
      <c r="J650" s="18"/>
      <c r="K650" s="18"/>
      <c r="L650" s="18"/>
      <c r="M650" s="17"/>
      <c r="N650" s="39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2.75" customHeight="1">
      <c r="A651" s="18"/>
      <c r="B651" s="17"/>
      <c r="C651" s="17"/>
      <c r="D651" s="17"/>
      <c r="E651" s="17"/>
      <c r="F651" s="17"/>
      <c r="G651" s="36"/>
      <c r="H651" s="18"/>
      <c r="I651" s="18"/>
      <c r="J651" s="18"/>
      <c r="K651" s="18"/>
      <c r="L651" s="18"/>
      <c r="M651" s="17"/>
      <c r="N651" s="39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2.75" customHeight="1">
      <c r="A652" s="18"/>
      <c r="B652" s="17"/>
      <c r="C652" s="17"/>
      <c r="D652" s="17"/>
      <c r="E652" s="17"/>
      <c r="F652" s="17"/>
      <c r="G652" s="36"/>
      <c r="H652" s="18"/>
      <c r="I652" s="18"/>
      <c r="J652" s="18"/>
      <c r="K652" s="18"/>
      <c r="L652" s="18"/>
      <c r="M652" s="17"/>
      <c r="N652" s="39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2.75" customHeight="1">
      <c r="A653" s="18"/>
      <c r="B653" s="17"/>
      <c r="C653" s="17"/>
      <c r="D653" s="17"/>
      <c r="E653" s="17"/>
      <c r="F653" s="17"/>
      <c r="G653" s="36"/>
      <c r="H653" s="18"/>
      <c r="I653" s="18"/>
      <c r="J653" s="18"/>
      <c r="K653" s="18"/>
      <c r="L653" s="18"/>
      <c r="M653" s="17"/>
      <c r="N653" s="39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2.75" customHeight="1">
      <c r="A654" s="18"/>
      <c r="B654" s="17"/>
      <c r="C654" s="17"/>
      <c r="D654" s="17"/>
      <c r="E654" s="17"/>
      <c r="F654" s="17"/>
      <c r="G654" s="36"/>
      <c r="H654" s="18"/>
      <c r="I654" s="18"/>
      <c r="J654" s="18"/>
      <c r="K654" s="18"/>
      <c r="L654" s="18"/>
      <c r="M654" s="17"/>
      <c r="N654" s="39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2.75" customHeight="1">
      <c r="A655" s="18"/>
      <c r="B655" s="17"/>
      <c r="C655" s="17"/>
      <c r="D655" s="17"/>
      <c r="E655" s="17"/>
      <c r="F655" s="17"/>
      <c r="G655" s="36"/>
      <c r="H655" s="18"/>
      <c r="I655" s="18"/>
      <c r="J655" s="18"/>
      <c r="K655" s="18"/>
      <c r="L655" s="18"/>
      <c r="M655" s="17"/>
      <c r="N655" s="39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2.75" customHeight="1">
      <c r="A656" s="18"/>
      <c r="B656" s="17"/>
      <c r="C656" s="17"/>
      <c r="D656" s="17"/>
      <c r="E656" s="17"/>
      <c r="F656" s="17"/>
      <c r="G656" s="36"/>
      <c r="H656" s="18"/>
      <c r="I656" s="18"/>
      <c r="J656" s="18"/>
      <c r="K656" s="18"/>
      <c r="L656" s="18"/>
      <c r="M656" s="17"/>
      <c r="N656" s="39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2.75" customHeight="1">
      <c r="A657" s="18"/>
      <c r="B657" s="17"/>
      <c r="C657" s="17"/>
      <c r="D657" s="17"/>
      <c r="E657" s="17"/>
      <c r="F657" s="17"/>
      <c r="G657" s="36"/>
      <c r="H657" s="18"/>
      <c r="I657" s="18"/>
      <c r="J657" s="18"/>
      <c r="K657" s="18"/>
      <c r="L657" s="18"/>
      <c r="M657" s="17"/>
      <c r="N657" s="39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2.75" customHeight="1">
      <c r="A658" s="18"/>
      <c r="B658" s="17"/>
      <c r="C658" s="17"/>
      <c r="D658" s="17"/>
      <c r="E658" s="17"/>
      <c r="F658" s="17"/>
      <c r="G658" s="36"/>
      <c r="H658" s="18"/>
      <c r="I658" s="18"/>
      <c r="J658" s="18"/>
      <c r="K658" s="18"/>
      <c r="L658" s="18"/>
      <c r="M658" s="17"/>
      <c r="N658" s="39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2.75" customHeight="1">
      <c r="A659" s="18"/>
      <c r="B659" s="17"/>
      <c r="C659" s="17"/>
      <c r="D659" s="17"/>
      <c r="E659" s="17"/>
      <c r="F659" s="17"/>
      <c r="G659" s="36"/>
      <c r="H659" s="18"/>
      <c r="I659" s="18"/>
      <c r="J659" s="18"/>
      <c r="K659" s="18"/>
      <c r="L659" s="18"/>
      <c r="M659" s="17"/>
      <c r="N659" s="39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2.75" customHeight="1">
      <c r="A660" s="18"/>
      <c r="B660" s="17"/>
      <c r="C660" s="17"/>
      <c r="D660" s="17"/>
      <c r="E660" s="17"/>
      <c r="F660" s="17"/>
      <c r="G660" s="36"/>
      <c r="H660" s="18"/>
      <c r="I660" s="18"/>
      <c r="J660" s="18"/>
      <c r="K660" s="18"/>
      <c r="L660" s="18"/>
      <c r="M660" s="17"/>
      <c r="N660" s="39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2.75" customHeight="1">
      <c r="A661" s="18"/>
      <c r="B661" s="17"/>
      <c r="C661" s="17"/>
      <c r="D661" s="17"/>
      <c r="E661" s="17"/>
      <c r="F661" s="17"/>
      <c r="G661" s="36"/>
      <c r="H661" s="18"/>
      <c r="I661" s="18"/>
      <c r="J661" s="18"/>
      <c r="K661" s="18"/>
      <c r="L661" s="18"/>
      <c r="M661" s="17"/>
      <c r="N661" s="39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2.75" customHeight="1">
      <c r="A662" s="18"/>
      <c r="B662" s="17"/>
      <c r="C662" s="17"/>
      <c r="D662" s="17"/>
      <c r="E662" s="17"/>
      <c r="F662" s="17"/>
      <c r="G662" s="36"/>
      <c r="H662" s="18"/>
      <c r="I662" s="18"/>
      <c r="J662" s="18"/>
      <c r="K662" s="18"/>
      <c r="L662" s="18"/>
      <c r="M662" s="17"/>
      <c r="N662" s="39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2.75" customHeight="1">
      <c r="A663" s="18"/>
      <c r="B663" s="17"/>
      <c r="C663" s="17"/>
      <c r="D663" s="17"/>
      <c r="E663" s="17"/>
      <c r="F663" s="17"/>
      <c r="G663" s="36"/>
      <c r="H663" s="18"/>
      <c r="I663" s="18"/>
      <c r="J663" s="18"/>
      <c r="K663" s="18"/>
      <c r="L663" s="18"/>
      <c r="M663" s="17"/>
      <c r="N663" s="39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2.75" customHeight="1">
      <c r="A664" s="18"/>
      <c r="B664" s="17"/>
      <c r="C664" s="17"/>
      <c r="D664" s="17"/>
      <c r="E664" s="17"/>
      <c r="F664" s="17"/>
      <c r="G664" s="36"/>
      <c r="H664" s="18"/>
      <c r="I664" s="18"/>
      <c r="J664" s="18"/>
      <c r="K664" s="18"/>
      <c r="L664" s="18"/>
      <c r="M664" s="17"/>
      <c r="N664" s="39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2.75" customHeight="1">
      <c r="A665" s="18"/>
      <c r="B665" s="17"/>
      <c r="C665" s="17"/>
      <c r="D665" s="17"/>
      <c r="E665" s="17"/>
      <c r="F665" s="17"/>
      <c r="G665" s="36"/>
      <c r="H665" s="18"/>
      <c r="I665" s="18"/>
      <c r="J665" s="18"/>
      <c r="K665" s="18"/>
      <c r="L665" s="18"/>
      <c r="M665" s="17"/>
      <c r="N665" s="39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2.75" customHeight="1">
      <c r="A666" s="18"/>
      <c r="B666" s="17"/>
      <c r="C666" s="17"/>
      <c r="D666" s="17"/>
      <c r="E666" s="17"/>
      <c r="F666" s="17"/>
      <c r="G666" s="36"/>
      <c r="H666" s="18"/>
      <c r="I666" s="18"/>
      <c r="J666" s="18"/>
      <c r="K666" s="18"/>
      <c r="L666" s="18"/>
      <c r="M666" s="17"/>
      <c r="N666" s="39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2.75" customHeight="1">
      <c r="A667" s="18"/>
      <c r="B667" s="17"/>
      <c r="C667" s="17"/>
      <c r="D667" s="17"/>
      <c r="E667" s="17"/>
      <c r="F667" s="17"/>
      <c r="G667" s="36"/>
      <c r="H667" s="18"/>
      <c r="I667" s="18"/>
      <c r="J667" s="18"/>
      <c r="K667" s="18"/>
      <c r="L667" s="18"/>
      <c r="M667" s="17"/>
      <c r="N667" s="39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2.75" customHeight="1">
      <c r="A668" s="18"/>
      <c r="B668" s="17"/>
      <c r="C668" s="17"/>
      <c r="D668" s="17"/>
      <c r="E668" s="17"/>
      <c r="F668" s="17"/>
      <c r="G668" s="36"/>
      <c r="H668" s="18"/>
      <c r="I668" s="18"/>
      <c r="J668" s="18"/>
      <c r="K668" s="18"/>
      <c r="L668" s="18"/>
      <c r="M668" s="17"/>
      <c r="N668" s="39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2.75" customHeight="1">
      <c r="A669" s="18"/>
      <c r="B669" s="17"/>
      <c r="C669" s="17"/>
      <c r="D669" s="17"/>
      <c r="E669" s="17"/>
      <c r="F669" s="17"/>
      <c r="G669" s="36"/>
      <c r="H669" s="18"/>
      <c r="I669" s="18"/>
      <c r="J669" s="18"/>
      <c r="K669" s="18"/>
      <c r="L669" s="18"/>
      <c r="M669" s="17"/>
      <c r="N669" s="39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2.75" customHeight="1">
      <c r="A670" s="18"/>
      <c r="B670" s="17"/>
      <c r="C670" s="17"/>
      <c r="D670" s="17"/>
      <c r="E670" s="17"/>
      <c r="F670" s="17"/>
      <c r="G670" s="36"/>
      <c r="H670" s="18"/>
      <c r="I670" s="18"/>
      <c r="J670" s="18"/>
      <c r="K670" s="18"/>
      <c r="L670" s="18"/>
      <c r="M670" s="17"/>
      <c r="N670" s="39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2.75" customHeight="1">
      <c r="A671" s="18"/>
      <c r="B671" s="17"/>
      <c r="C671" s="17"/>
      <c r="D671" s="17"/>
      <c r="E671" s="17"/>
      <c r="F671" s="17"/>
      <c r="G671" s="36"/>
      <c r="H671" s="18"/>
      <c r="I671" s="18"/>
      <c r="J671" s="18"/>
      <c r="K671" s="18"/>
      <c r="L671" s="18"/>
      <c r="M671" s="17"/>
      <c r="N671" s="39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2.75" customHeight="1">
      <c r="A672" s="18"/>
      <c r="B672" s="17"/>
      <c r="C672" s="17"/>
      <c r="D672" s="17"/>
      <c r="E672" s="17"/>
      <c r="F672" s="17"/>
      <c r="G672" s="36"/>
      <c r="H672" s="18"/>
      <c r="I672" s="18"/>
      <c r="J672" s="18"/>
      <c r="K672" s="18"/>
      <c r="L672" s="18"/>
      <c r="M672" s="17"/>
      <c r="N672" s="39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2.75" customHeight="1">
      <c r="A673" s="18"/>
      <c r="B673" s="17"/>
      <c r="C673" s="17"/>
      <c r="D673" s="17"/>
      <c r="E673" s="17"/>
      <c r="F673" s="17"/>
      <c r="G673" s="36"/>
      <c r="H673" s="18"/>
      <c r="I673" s="18"/>
      <c r="J673" s="18"/>
      <c r="K673" s="18"/>
      <c r="L673" s="18"/>
      <c r="M673" s="17"/>
      <c r="N673" s="39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2.75" customHeight="1">
      <c r="A674" s="18"/>
      <c r="B674" s="17"/>
      <c r="C674" s="17"/>
      <c r="D674" s="17"/>
      <c r="E674" s="17"/>
      <c r="F674" s="17"/>
      <c r="G674" s="36"/>
      <c r="H674" s="18"/>
      <c r="I674" s="18"/>
      <c r="J674" s="18"/>
      <c r="K674" s="18"/>
      <c r="L674" s="18"/>
      <c r="M674" s="17"/>
      <c r="N674" s="39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2.75" customHeight="1">
      <c r="A675" s="18"/>
      <c r="B675" s="17"/>
      <c r="C675" s="17"/>
      <c r="D675" s="17"/>
      <c r="E675" s="17"/>
      <c r="F675" s="17"/>
      <c r="G675" s="36"/>
      <c r="H675" s="18"/>
      <c r="I675" s="18"/>
      <c r="J675" s="18"/>
      <c r="K675" s="18"/>
      <c r="L675" s="18"/>
      <c r="M675" s="17"/>
      <c r="N675" s="39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2.75" customHeight="1">
      <c r="A676" s="18"/>
      <c r="B676" s="17"/>
      <c r="C676" s="17"/>
      <c r="D676" s="17"/>
      <c r="E676" s="17"/>
      <c r="F676" s="17"/>
      <c r="G676" s="36"/>
      <c r="H676" s="18"/>
      <c r="I676" s="18"/>
      <c r="J676" s="18"/>
      <c r="K676" s="18"/>
      <c r="L676" s="18"/>
      <c r="M676" s="17"/>
      <c r="N676" s="39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2.75" customHeight="1">
      <c r="A677" s="18"/>
      <c r="B677" s="17"/>
      <c r="C677" s="17"/>
      <c r="D677" s="17"/>
      <c r="E677" s="17"/>
      <c r="F677" s="17"/>
      <c r="G677" s="36"/>
      <c r="H677" s="18"/>
      <c r="I677" s="18"/>
      <c r="J677" s="18"/>
      <c r="K677" s="18"/>
      <c r="L677" s="18"/>
      <c r="M677" s="17"/>
      <c r="N677" s="39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2.75" customHeight="1">
      <c r="A678" s="18"/>
      <c r="B678" s="17"/>
      <c r="C678" s="17"/>
      <c r="D678" s="17"/>
      <c r="E678" s="17"/>
      <c r="F678" s="17"/>
      <c r="G678" s="36"/>
      <c r="H678" s="18"/>
      <c r="I678" s="18"/>
      <c r="J678" s="18"/>
      <c r="K678" s="18"/>
      <c r="L678" s="18"/>
      <c r="M678" s="17"/>
      <c r="N678" s="39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2.75" customHeight="1">
      <c r="A679" s="18"/>
      <c r="B679" s="17"/>
      <c r="C679" s="17"/>
      <c r="D679" s="17"/>
      <c r="E679" s="17"/>
      <c r="F679" s="17"/>
      <c r="G679" s="36"/>
      <c r="H679" s="18"/>
      <c r="I679" s="18"/>
      <c r="J679" s="18"/>
      <c r="K679" s="18"/>
      <c r="L679" s="18"/>
      <c r="M679" s="17"/>
      <c r="N679" s="39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2.75" customHeight="1">
      <c r="A680" s="18"/>
      <c r="B680" s="17"/>
      <c r="C680" s="17"/>
      <c r="D680" s="17"/>
      <c r="E680" s="17"/>
      <c r="F680" s="17"/>
      <c r="G680" s="36"/>
      <c r="H680" s="18"/>
      <c r="I680" s="18"/>
      <c r="J680" s="18"/>
      <c r="K680" s="18"/>
      <c r="L680" s="18"/>
      <c r="M680" s="17"/>
      <c r="N680" s="39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2.75" customHeight="1">
      <c r="A681" s="18"/>
      <c r="B681" s="17"/>
      <c r="C681" s="17"/>
      <c r="D681" s="17"/>
      <c r="E681" s="17"/>
      <c r="F681" s="17"/>
      <c r="G681" s="36"/>
      <c r="H681" s="18"/>
      <c r="I681" s="18"/>
      <c r="J681" s="18"/>
      <c r="K681" s="18"/>
      <c r="L681" s="18"/>
      <c r="M681" s="17"/>
      <c r="N681" s="39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2.75" customHeight="1">
      <c r="A682" s="18"/>
      <c r="B682" s="17"/>
      <c r="C682" s="17"/>
      <c r="D682" s="17"/>
      <c r="E682" s="17"/>
      <c r="F682" s="17"/>
      <c r="G682" s="36"/>
      <c r="H682" s="18"/>
      <c r="I682" s="18"/>
      <c r="J682" s="18"/>
      <c r="K682" s="18"/>
      <c r="L682" s="18"/>
      <c r="M682" s="17"/>
      <c r="N682" s="39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2.75" customHeight="1">
      <c r="A683" s="18"/>
      <c r="B683" s="17"/>
      <c r="C683" s="17"/>
      <c r="D683" s="17"/>
      <c r="E683" s="17"/>
      <c r="F683" s="17"/>
      <c r="G683" s="36"/>
      <c r="H683" s="18"/>
      <c r="I683" s="18"/>
      <c r="J683" s="18"/>
      <c r="K683" s="18"/>
      <c r="L683" s="18"/>
      <c r="M683" s="17"/>
      <c r="N683" s="39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2.75" customHeight="1">
      <c r="A684" s="18"/>
      <c r="B684" s="17"/>
      <c r="C684" s="17"/>
      <c r="D684" s="17"/>
      <c r="E684" s="17"/>
      <c r="F684" s="17"/>
      <c r="G684" s="36"/>
      <c r="H684" s="18"/>
      <c r="I684" s="18"/>
      <c r="J684" s="18"/>
      <c r="K684" s="18"/>
      <c r="L684" s="18"/>
      <c r="M684" s="17"/>
      <c r="N684" s="39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2.75" customHeight="1">
      <c r="A685" s="18"/>
      <c r="B685" s="17"/>
      <c r="C685" s="17"/>
      <c r="D685" s="17"/>
      <c r="E685" s="17"/>
      <c r="F685" s="17"/>
      <c r="G685" s="36"/>
      <c r="H685" s="18"/>
      <c r="I685" s="18"/>
      <c r="J685" s="18"/>
      <c r="K685" s="18"/>
      <c r="L685" s="18"/>
      <c r="M685" s="17"/>
      <c r="N685" s="39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2.75" customHeight="1">
      <c r="A686" s="18"/>
      <c r="B686" s="17"/>
      <c r="C686" s="17"/>
      <c r="D686" s="17"/>
      <c r="E686" s="17"/>
      <c r="F686" s="17"/>
      <c r="G686" s="36"/>
      <c r="H686" s="18"/>
      <c r="I686" s="18"/>
      <c r="J686" s="18"/>
      <c r="K686" s="18"/>
      <c r="L686" s="18"/>
      <c r="M686" s="17"/>
      <c r="N686" s="39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2.75" customHeight="1">
      <c r="A687" s="18"/>
      <c r="B687" s="17"/>
      <c r="C687" s="17"/>
      <c r="D687" s="17"/>
      <c r="E687" s="17"/>
      <c r="F687" s="17"/>
      <c r="G687" s="36"/>
      <c r="H687" s="18"/>
      <c r="I687" s="18"/>
      <c r="J687" s="18"/>
      <c r="K687" s="18"/>
      <c r="L687" s="18"/>
      <c r="M687" s="17"/>
      <c r="N687" s="39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2.75" customHeight="1">
      <c r="A688" s="18"/>
      <c r="B688" s="17"/>
      <c r="C688" s="17"/>
      <c r="D688" s="17"/>
      <c r="E688" s="17"/>
      <c r="F688" s="17"/>
      <c r="G688" s="36"/>
      <c r="H688" s="18"/>
      <c r="I688" s="18"/>
      <c r="J688" s="18"/>
      <c r="K688" s="18"/>
      <c r="L688" s="18"/>
      <c r="M688" s="17"/>
      <c r="N688" s="39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2.75" customHeight="1">
      <c r="A689" s="18"/>
      <c r="B689" s="17"/>
      <c r="C689" s="17"/>
      <c r="D689" s="17"/>
      <c r="E689" s="17"/>
      <c r="F689" s="17"/>
      <c r="G689" s="36"/>
      <c r="H689" s="18"/>
      <c r="I689" s="18"/>
      <c r="J689" s="18"/>
      <c r="K689" s="18"/>
      <c r="L689" s="18"/>
      <c r="M689" s="17"/>
      <c r="N689" s="39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2.75" customHeight="1">
      <c r="A690" s="18"/>
      <c r="B690" s="17"/>
      <c r="C690" s="17"/>
      <c r="D690" s="17"/>
      <c r="E690" s="17"/>
      <c r="F690" s="17"/>
      <c r="G690" s="36"/>
      <c r="H690" s="18"/>
      <c r="I690" s="18"/>
      <c r="J690" s="18"/>
      <c r="K690" s="18"/>
      <c r="L690" s="18"/>
      <c r="M690" s="17"/>
      <c r="N690" s="39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2.75" customHeight="1">
      <c r="A691" s="18"/>
      <c r="B691" s="17"/>
      <c r="C691" s="17"/>
      <c r="D691" s="17"/>
      <c r="E691" s="17"/>
      <c r="F691" s="17"/>
      <c r="G691" s="36"/>
      <c r="H691" s="18"/>
      <c r="I691" s="18"/>
      <c r="J691" s="18"/>
      <c r="K691" s="18"/>
      <c r="L691" s="18"/>
      <c r="M691" s="17"/>
      <c r="N691" s="39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2.75" customHeight="1">
      <c r="A692" s="18"/>
      <c r="B692" s="17"/>
      <c r="C692" s="17"/>
      <c r="D692" s="17"/>
      <c r="E692" s="17"/>
      <c r="F692" s="17"/>
      <c r="G692" s="36"/>
      <c r="H692" s="18"/>
      <c r="I692" s="18"/>
      <c r="J692" s="18"/>
      <c r="K692" s="18"/>
      <c r="L692" s="18"/>
      <c r="M692" s="17"/>
      <c r="N692" s="39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2.75" customHeight="1">
      <c r="A693" s="18"/>
      <c r="B693" s="17"/>
      <c r="C693" s="17"/>
      <c r="D693" s="17"/>
      <c r="E693" s="17"/>
      <c r="F693" s="17"/>
      <c r="G693" s="36"/>
      <c r="H693" s="18"/>
      <c r="I693" s="18"/>
      <c r="J693" s="18"/>
      <c r="K693" s="18"/>
      <c r="L693" s="18"/>
      <c r="M693" s="17"/>
      <c r="N693" s="39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2.75" customHeight="1">
      <c r="A694" s="18"/>
      <c r="B694" s="17"/>
      <c r="C694" s="17"/>
      <c r="D694" s="17"/>
      <c r="E694" s="17"/>
      <c r="F694" s="17"/>
      <c r="G694" s="36"/>
      <c r="H694" s="18"/>
      <c r="I694" s="18"/>
      <c r="J694" s="18"/>
      <c r="K694" s="18"/>
      <c r="L694" s="18"/>
      <c r="M694" s="17"/>
      <c r="N694" s="39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2.75" customHeight="1">
      <c r="A695" s="18"/>
      <c r="B695" s="17"/>
      <c r="C695" s="17"/>
      <c r="D695" s="17"/>
      <c r="E695" s="17"/>
      <c r="F695" s="17"/>
      <c r="G695" s="36"/>
      <c r="H695" s="18"/>
      <c r="I695" s="18"/>
      <c r="J695" s="18"/>
      <c r="K695" s="18"/>
      <c r="L695" s="18"/>
      <c r="M695" s="17"/>
      <c r="N695" s="39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2.75" customHeight="1">
      <c r="A696" s="18"/>
      <c r="B696" s="17"/>
      <c r="C696" s="17"/>
      <c r="D696" s="17"/>
      <c r="E696" s="17"/>
      <c r="F696" s="17"/>
      <c r="G696" s="36"/>
      <c r="H696" s="18"/>
      <c r="I696" s="18"/>
      <c r="J696" s="18"/>
      <c r="K696" s="18"/>
      <c r="L696" s="18"/>
      <c r="M696" s="17"/>
      <c r="N696" s="39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2.75" customHeight="1">
      <c r="A697" s="18"/>
      <c r="B697" s="17"/>
      <c r="C697" s="17"/>
      <c r="D697" s="17"/>
      <c r="E697" s="17"/>
      <c r="F697" s="17"/>
      <c r="G697" s="36"/>
      <c r="H697" s="18"/>
      <c r="I697" s="18"/>
      <c r="J697" s="18"/>
      <c r="K697" s="18"/>
      <c r="L697" s="18"/>
      <c r="M697" s="17"/>
      <c r="N697" s="39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2.75" customHeight="1">
      <c r="A698" s="18"/>
      <c r="B698" s="17"/>
      <c r="C698" s="17"/>
      <c r="D698" s="17"/>
      <c r="E698" s="17"/>
      <c r="F698" s="17"/>
      <c r="G698" s="36"/>
      <c r="H698" s="18"/>
      <c r="I698" s="18"/>
      <c r="J698" s="18"/>
      <c r="K698" s="18"/>
      <c r="L698" s="18"/>
      <c r="M698" s="17"/>
      <c r="N698" s="39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2.75" customHeight="1">
      <c r="A699" s="18"/>
      <c r="B699" s="17"/>
      <c r="C699" s="17"/>
      <c r="D699" s="17"/>
      <c r="E699" s="17"/>
      <c r="F699" s="17"/>
      <c r="G699" s="36"/>
      <c r="H699" s="18"/>
      <c r="I699" s="18"/>
      <c r="J699" s="18"/>
      <c r="K699" s="18"/>
      <c r="L699" s="18"/>
      <c r="M699" s="17"/>
      <c r="N699" s="39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2.75" customHeight="1">
      <c r="A700" s="18"/>
      <c r="B700" s="17"/>
      <c r="C700" s="17"/>
      <c r="D700" s="17"/>
      <c r="E700" s="17"/>
      <c r="F700" s="17"/>
      <c r="G700" s="36"/>
      <c r="H700" s="18"/>
      <c r="I700" s="18"/>
      <c r="J700" s="18"/>
      <c r="K700" s="18"/>
      <c r="L700" s="18"/>
      <c r="M700" s="17"/>
      <c r="N700" s="39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2.75" customHeight="1">
      <c r="A701" s="18"/>
      <c r="B701" s="17"/>
      <c r="C701" s="17"/>
      <c r="D701" s="17"/>
      <c r="E701" s="17"/>
      <c r="F701" s="17"/>
      <c r="G701" s="36"/>
      <c r="H701" s="18"/>
      <c r="I701" s="18"/>
      <c r="J701" s="18"/>
      <c r="K701" s="18"/>
      <c r="L701" s="18"/>
      <c r="M701" s="17"/>
      <c r="N701" s="39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2.75" customHeight="1">
      <c r="A702" s="18"/>
      <c r="B702" s="17"/>
      <c r="C702" s="17"/>
      <c r="D702" s="17"/>
      <c r="E702" s="17"/>
      <c r="F702" s="17"/>
      <c r="G702" s="36"/>
      <c r="H702" s="18"/>
      <c r="I702" s="18"/>
      <c r="J702" s="18"/>
      <c r="K702" s="18"/>
      <c r="L702" s="18"/>
      <c r="M702" s="17"/>
      <c r="N702" s="39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2.75" customHeight="1">
      <c r="A703" s="18"/>
      <c r="B703" s="17"/>
      <c r="C703" s="17"/>
      <c r="D703" s="17"/>
      <c r="E703" s="17"/>
      <c r="F703" s="17"/>
      <c r="G703" s="36"/>
      <c r="H703" s="18"/>
      <c r="I703" s="18"/>
      <c r="J703" s="18"/>
      <c r="K703" s="18"/>
      <c r="L703" s="18"/>
      <c r="M703" s="17"/>
      <c r="N703" s="39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2.75" customHeight="1">
      <c r="A704" s="18"/>
      <c r="B704" s="17"/>
      <c r="C704" s="17"/>
      <c r="D704" s="17"/>
      <c r="E704" s="17"/>
      <c r="F704" s="17"/>
      <c r="G704" s="36"/>
      <c r="H704" s="18"/>
      <c r="I704" s="18"/>
      <c r="J704" s="18"/>
      <c r="K704" s="18"/>
      <c r="L704" s="18"/>
      <c r="M704" s="17"/>
      <c r="N704" s="39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2.75" customHeight="1">
      <c r="A705" s="18"/>
      <c r="B705" s="17"/>
      <c r="C705" s="17"/>
      <c r="D705" s="17"/>
      <c r="E705" s="17"/>
      <c r="F705" s="17"/>
      <c r="G705" s="36"/>
      <c r="H705" s="18"/>
      <c r="I705" s="18"/>
      <c r="J705" s="18"/>
      <c r="K705" s="18"/>
      <c r="L705" s="18"/>
      <c r="M705" s="17"/>
      <c r="N705" s="39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2.75" customHeight="1">
      <c r="A706" s="18"/>
      <c r="B706" s="17"/>
      <c r="C706" s="17"/>
      <c r="D706" s="17"/>
      <c r="E706" s="17"/>
      <c r="F706" s="17"/>
      <c r="G706" s="36"/>
      <c r="H706" s="18"/>
      <c r="I706" s="18"/>
      <c r="J706" s="18"/>
      <c r="K706" s="18"/>
      <c r="L706" s="18"/>
      <c r="M706" s="17"/>
      <c r="N706" s="39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2.75" customHeight="1">
      <c r="A707" s="18"/>
      <c r="B707" s="17"/>
      <c r="C707" s="17"/>
      <c r="D707" s="17"/>
      <c r="E707" s="17"/>
      <c r="F707" s="17"/>
      <c r="G707" s="36"/>
      <c r="H707" s="18"/>
      <c r="I707" s="18"/>
      <c r="J707" s="18"/>
      <c r="K707" s="18"/>
      <c r="L707" s="18"/>
      <c r="M707" s="17"/>
      <c r="N707" s="39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2.75" customHeight="1">
      <c r="A708" s="18"/>
      <c r="B708" s="17"/>
      <c r="C708" s="17"/>
      <c r="D708" s="17"/>
      <c r="E708" s="17"/>
      <c r="F708" s="17"/>
      <c r="G708" s="36"/>
      <c r="H708" s="18"/>
      <c r="I708" s="18"/>
      <c r="J708" s="18"/>
      <c r="K708" s="18"/>
      <c r="L708" s="18"/>
      <c r="M708" s="17"/>
      <c r="N708" s="39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2.75" customHeight="1">
      <c r="A709" s="18"/>
      <c r="B709" s="17"/>
      <c r="C709" s="17"/>
      <c r="D709" s="17"/>
      <c r="E709" s="17"/>
      <c r="F709" s="17"/>
      <c r="G709" s="36"/>
      <c r="H709" s="18"/>
      <c r="I709" s="18"/>
      <c r="J709" s="18"/>
      <c r="K709" s="18"/>
      <c r="L709" s="18"/>
      <c r="M709" s="17"/>
      <c r="N709" s="39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2.75" customHeight="1">
      <c r="A710" s="18"/>
      <c r="B710" s="17"/>
      <c r="C710" s="17"/>
      <c r="D710" s="17"/>
      <c r="E710" s="17"/>
      <c r="F710" s="17"/>
      <c r="G710" s="36"/>
      <c r="H710" s="18"/>
      <c r="I710" s="18"/>
      <c r="J710" s="18"/>
      <c r="K710" s="18"/>
      <c r="L710" s="18"/>
      <c r="M710" s="17"/>
      <c r="N710" s="39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2.75" customHeight="1">
      <c r="A711" s="18"/>
      <c r="B711" s="17"/>
      <c r="C711" s="17"/>
      <c r="D711" s="17"/>
      <c r="E711" s="17"/>
      <c r="F711" s="17"/>
      <c r="G711" s="36"/>
      <c r="H711" s="18"/>
      <c r="I711" s="18"/>
      <c r="J711" s="18"/>
      <c r="K711" s="18"/>
      <c r="L711" s="18"/>
      <c r="M711" s="17"/>
      <c r="N711" s="39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2.75" customHeight="1">
      <c r="A712" s="18"/>
      <c r="B712" s="17"/>
      <c r="C712" s="17"/>
      <c r="D712" s="17"/>
      <c r="E712" s="17"/>
      <c r="F712" s="17"/>
      <c r="G712" s="36"/>
      <c r="H712" s="18"/>
      <c r="I712" s="18"/>
      <c r="J712" s="18"/>
      <c r="K712" s="18"/>
      <c r="L712" s="18"/>
      <c r="M712" s="17"/>
      <c r="N712" s="39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2.75" customHeight="1">
      <c r="A713" s="18"/>
      <c r="B713" s="17"/>
      <c r="C713" s="17"/>
      <c r="D713" s="17"/>
      <c r="E713" s="17"/>
      <c r="F713" s="17"/>
      <c r="G713" s="36"/>
      <c r="H713" s="18"/>
      <c r="I713" s="18"/>
      <c r="J713" s="18"/>
      <c r="K713" s="18"/>
      <c r="L713" s="18"/>
      <c r="M713" s="17"/>
      <c r="N713" s="39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2.75" customHeight="1">
      <c r="A714" s="18"/>
      <c r="B714" s="17"/>
      <c r="C714" s="17"/>
      <c r="D714" s="17"/>
      <c r="E714" s="17"/>
      <c r="F714" s="17"/>
      <c r="G714" s="36"/>
      <c r="H714" s="18"/>
      <c r="I714" s="18"/>
      <c r="J714" s="18"/>
      <c r="K714" s="18"/>
      <c r="L714" s="18"/>
      <c r="M714" s="17"/>
      <c r="N714" s="39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2.75" customHeight="1">
      <c r="A715" s="18"/>
      <c r="B715" s="17"/>
      <c r="C715" s="17"/>
      <c r="D715" s="17"/>
      <c r="E715" s="17"/>
      <c r="F715" s="17"/>
      <c r="G715" s="36"/>
      <c r="H715" s="18"/>
      <c r="I715" s="18"/>
      <c r="J715" s="18"/>
      <c r="K715" s="18"/>
      <c r="L715" s="18"/>
      <c r="M715" s="17"/>
      <c r="N715" s="39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2.75" customHeight="1">
      <c r="A716" s="18"/>
      <c r="B716" s="17"/>
      <c r="C716" s="17"/>
      <c r="D716" s="17"/>
      <c r="E716" s="17"/>
      <c r="F716" s="17"/>
      <c r="G716" s="36"/>
      <c r="H716" s="18"/>
      <c r="I716" s="18"/>
      <c r="J716" s="18"/>
      <c r="K716" s="18"/>
      <c r="L716" s="18"/>
      <c r="M716" s="17"/>
      <c r="N716" s="39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2.75" customHeight="1">
      <c r="A717" s="18"/>
      <c r="B717" s="17"/>
      <c r="C717" s="17"/>
      <c r="D717" s="17"/>
      <c r="E717" s="17"/>
      <c r="F717" s="17"/>
      <c r="G717" s="36"/>
      <c r="H717" s="18"/>
      <c r="I717" s="18"/>
      <c r="J717" s="18"/>
      <c r="K717" s="18"/>
      <c r="L717" s="18"/>
      <c r="M717" s="17"/>
      <c r="N717" s="39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2.75" customHeight="1">
      <c r="A718" s="18"/>
      <c r="B718" s="17"/>
      <c r="C718" s="17"/>
      <c r="D718" s="17"/>
      <c r="E718" s="17"/>
      <c r="F718" s="17"/>
      <c r="G718" s="36"/>
      <c r="H718" s="18"/>
      <c r="I718" s="18"/>
      <c r="J718" s="18"/>
      <c r="K718" s="18"/>
      <c r="L718" s="18"/>
      <c r="M718" s="17"/>
      <c r="N718" s="39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2.75" customHeight="1">
      <c r="A719" s="18"/>
      <c r="B719" s="17"/>
      <c r="C719" s="17"/>
      <c r="D719" s="17"/>
      <c r="E719" s="17"/>
      <c r="F719" s="17"/>
      <c r="G719" s="36"/>
      <c r="H719" s="18"/>
      <c r="I719" s="18"/>
      <c r="J719" s="18"/>
      <c r="K719" s="18"/>
      <c r="L719" s="18"/>
      <c r="M719" s="17"/>
      <c r="N719" s="39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2.75" customHeight="1">
      <c r="A720" s="18"/>
      <c r="B720" s="17"/>
      <c r="C720" s="17"/>
      <c r="D720" s="17"/>
      <c r="E720" s="17"/>
      <c r="F720" s="17"/>
      <c r="G720" s="36"/>
      <c r="H720" s="18"/>
      <c r="I720" s="18"/>
      <c r="J720" s="18"/>
      <c r="K720" s="18"/>
      <c r="L720" s="18"/>
      <c r="M720" s="17"/>
      <c r="N720" s="39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2.75" customHeight="1">
      <c r="A721" s="18"/>
      <c r="B721" s="17"/>
      <c r="C721" s="17"/>
      <c r="D721" s="17"/>
      <c r="E721" s="17"/>
      <c r="F721" s="17"/>
      <c r="G721" s="36"/>
      <c r="H721" s="18"/>
      <c r="I721" s="18"/>
      <c r="J721" s="18"/>
      <c r="K721" s="18"/>
      <c r="L721" s="18"/>
      <c r="M721" s="17"/>
      <c r="N721" s="39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2.75" customHeight="1">
      <c r="A722" s="18"/>
      <c r="B722" s="17"/>
      <c r="C722" s="17"/>
      <c r="D722" s="17"/>
      <c r="E722" s="17"/>
      <c r="F722" s="17"/>
      <c r="G722" s="36"/>
      <c r="H722" s="18"/>
      <c r="I722" s="18"/>
      <c r="J722" s="18"/>
      <c r="K722" s="18"/>
      <c r="L722" s="18"/>
      <c r="M722" s="17"/>
      <c r="N722" s="39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2.75" customHeight="1">
      <c r="A723" s="18"/>
      <c r="B723" s="17"/>
      <c r="C723" s="17"/>
      <c r="D723" s="17"/>
      <c r="E723" s="17"/>
      <c r="F723" s="17"/>
      <c r="G723" s="36"/>
      <c r="H723" s="18"/>
      <c r="I723" s="18"/>
      <c r="J723" s="18"/>
      <c r="K723" s="18"/>
      <c r="L723" s="18"/>
      <c r="M723" s="17"/>
      <c r="N723" s="39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2.75" customHeight="1">
      <c r="A724" s="18"/>
      <c r="B724" s="17"/>
      <c r="C724" s="17"/>
      <c r="D724" s="17"/>
      <c r="E724" s="17"/>
      <c r="F724" s="17"/>
      <c r="G724" s="36"/>
      <c r="H724" s="18"/>
      <c r="I724" s="18"/>
      <c r="J724" s="18"/>
      <c r="K724" s="18"/>
      <c r="L724" s="18"/>
      <c r="M724" s="17"/>
      <c r="N724" s="39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2.75" customHeight="1">
      <c r="A725" s="18"/>
      <c r="B725" s="17"/>
      <c r="C725" s="17"/>
      <c r="D725" s="17"/>
      <c r="E725" s="17"/>
      <c r="F725" s="17"/>
      <c r="G725" s="36"/>
      <c r="H725" s="18"/>
      <c r="I725" s="18"/>
      <c r="J725" s="18"/>
      <c r="K725" s="18"/>
      <c r="L725" s="18"/>
      <c r="M725" s="17"/>
      <c r="N725" s="39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2.75" customHeight="1">
      <c r="A726" s="18"/>
      <c r="B726" s="17"/>
      <c r="C726" s="17"/>
      <c r="D726" s="17"/>
      <c r="E726" s="17"/>
      <c r="F726" s="17"/>
      <c r="G726" s="36"/>
      <c r="H726" s="18"/>
      <c r="I726" s="18"/>
      <c r="J726" s="18"/>
      <c r="K726" s="18"/>
      <c r="L726" s="18"/>
      <c r="M726" s="17"/>
      <c r="N726" s="39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2.75" customHeight="1">
      <c r="A727" s="18"/>
      <c r="B727" s="17"/>
      <c r="C727" s="17"/>
      <c r="D727" s="17"/>
      <c r="E727" s="17"/>
      <c r="F727" s="17"/>
      <c r="G727" s="36"/>
      <c r="H727" s="18"/>
      <c r="I727" s="18"/>
      <c r="J727" s="18"/>
      <c r="K727" s="18"/>
      <c r="L727" s="18"/>
      <c r="M727" s="17"/>
      <c r="N727" s="39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2.75" customHeight="1">
      <c r="A728" s="18"/>
      <c r="B728" s="17"/>
      <c r="C728" s="17"/>
      <c r="D728" s="17"/>
      <c r="E728" s="17"/>
      <c r="F728" s="17"/>
      <c r="G728" s="36"/>
      <c r="H728" s="18"/>
      <c r="I728" s="18"/>
      <c r="J728" s="18"/>
      <c r="K728" s="18"/>
      <c r="L728" s="18"/>
      <c r="M728" s="17"/>
      <c r="N728" s="39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2.75" customHeight="1">
      <c r="A729" s="18"/>
      <c r="B729" s="17"/>
      <c r="C729" s="17"/>
      <c r="D729" s="17"/>
      <c r="E729" s="17"/>
      <c r="F729" s="17"/>
      <c r="G729" s="36"/>
      <c r="H729" s="18"/>
      <c r="I729" s="18"/>
      <c r="J729" s="18"/>
      <c r="K729" s="18"/>
      <c r="L729" s="18"/>
      <c r="M729" s="17"/>
      <c r="N729" s="39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2.75" customHeight="1">
      <c r="A730" s="18"/>
      <c r="B730" s="17"/>
      <c r="C730" s="17"/>
      <c r="D730" s="17"/>
      <c r="E730" s="17"/>
      <c r="F730" s="17"/>
      <c r="G730" s="36"/>
      <c r="H730" s="18"/>
      <c r="I730" s="18"/>
      <c r="J730" s="18"/>
      <c r="K730" s="18"/>
      <c r="L730" s="18"/>
      <c r="M730" s="17"/>
      <c r="N730" s="39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2.75" customHeight="1">
      <c r="A731" s="18"/>
      <c r="B731" s="17"/>
      <c r="C731" s="17"/>
      <c r="D731" s="17"/>
      <c r="E731" s="17"/>
      <c r="F731" s="17"/>
      <c r="G731" s="36"/>
      <c r="H731" s="18"/>
      <c r="I731" s="18"/>
      <c r="J731" s="18"/>
      <c r="K731" s="18"/>
      <c r="L731" s="18"/>
      <c r="M731" s="17"/>
      <c r="N731" s="39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2.75" customHeight="1">
      <c r="A732" s="18"/>
      <c r="B732" s="17"/>
      <c r="C732" s="17"/>
      <c r="D732" s="17"/>
      <c r="E732" s="17"/>
      <c r="F732" s="17"/>
      <c r="G732" s="36"/>
      <c r="H732" s="18"/>
      <c r="I732" s="18"/>
      <c r="J732" s="18"/>
      <c r="K732" s="18"/>
      <c r="L732" s="18"/>
      <c r="M732" s="17"/>
      <c r="N732" s="39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2.75" customHeight="1">
      <c r="A733" s="18"/>
      <c r="B733" s="17"/>
      <c r="C733" s="17"/>
      <c r="D733" s="17"/>
      <c r="E733" s="17"/>
      <c r="F733" s="17"/>
      <c r="G733" s="36"/>
      <c r="H733" s="18"/>
      <c r="I733" s="18"/>
      <c r="J733" s="18"/>
      <c r="K733" s="18"/>
      <c r="L733" s="18"/>
      <c r="M733" s="17"/>
      <c r="N733" s="39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2.75" customHeight="1">
      <c r="A734" s="18"/>
      <c r="B734" s="17"/>
      <c r="C734" s="17"/>
      <c r="D734" s="17"/>
      <c r="E734" s="17"/>
      <c r="F734" s="17"/>
      <c r="G734" s="36"/>
      <c r="H734" s="18"/>
      <c r="I734" s="18"/>
      <c r="J734" s="18"/>
      <c r="K734" s="18"/>
      <c r="L734" s="18"/>
      <c r="M734" s="17"/>
      <c r="N734" s="39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2.75" customHeight="1">
      <c r="A735" s="18"/>
      <c r="B735" s="17"/>
      <c r="C735" s="17"/>
      <c r="D735" s="17"/>
      <c r="E735" s="17"/>
      <c r="F735" s="17"/>
      <c r="G735" s="36"/>
      <c r="H735" s="18"/>
      <c r="I735" s="18"/>
      <c r="J735" s="18"/>
      <c r="K735" s="18"/>
      <c r="L735" s="18"/>
      <c r="M735" s="17"/>
      <c r="N735" s="39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2.75" customHeight="1">
      <c r="A736" s="18"/>
      <c r="B736" s="17"/>
      <c r="C736" s="17"/>
      <c r="D736" s="17"/>
      <c r="E736" s="17"/>
      <c r="F736" s="17"/>
      <c r="G736" s="36"/>
      <c r="H736" s="18"/>
      <c r="I736" s="18"/>
      <c r="J736" s="18"/>
      <c r="K736" s="18"/>
      <c r="L736" s="18"/>
      <c r="M736" s="17"/>
      <c r="N736" s="39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2.75" customHeight="1">
      <c r="A737" s="18"/>
      <c r="B737" s="17"/>
      <c r="C737" s="17"/>
      <c r="D737" s="17"/>
      <c r="E737" s="17"/>
      <c r="F737" s="17"/>
      <c r="G737" s="36"/>
      <c r="H737" s="18"/>
      <c r="I737" s="18"/>
      <c r="J737" s="18"/>
      <c r="K737" s="18"/>
      <c r="L737" s="18"/>
      <c r="M737" s="17"/>
      <c r="N737" s="39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2.75" customHeight="1">
      <c r="A738" s="18"/>
      <c r="B738" s="17"/>
      <c r="C738" s="17"/>
      <c r="D738" s="17"/>
      <c r="E738" s="17"/>
      <c r="F738" s="17"/>
      <c r="G738" s="36"/>
      <c r="H738" s="18"/>
      <c r="I738" s="18"/>
      <c r="J738" s="18"/>
      <c r="K738" s="18"/>
      <c r="L738" s="18"/>
      <c r="M738" s="17"/>
      <c r="N738" s="39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2.75" customHeight="1">
      <c r="A739" s="18"/>
      <c r="B739" s="17"/>
      <c r="C739" s="17"/>
      <c r="D739" s="17"/>
      <c r="E739" s="17"/>
      <c r="F739" s="17"/>
      <c r="G739" s="36"/>
      <c r="H739" s="18"/>
      <c r="I739" s="18"/>
      <c r="J739" s="18"/>
      <c r="K739" s="18"/>
      <c r="L739" s="18"/>
      <c r="M739" s="17"/>
      <c r="N739" s="39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2.75" customHeight="1">
      <c r="A740" s="18"/>
      <c r="B740" s="17"/>
      <c r="C740" s="17"/>
      <c r="D740" s="17"/>
      <c r="E740" s="17"/>
      <c r="F740" s="17"/>
      <c r="G740" s="36"/>
      <c r="H740" s="18"/>
      <c r="I740" s="18"/>
      <c r="J740" s="18"/>
      <c r="K740" s="18"/>
      <c r="L740" s="18"/>
      <c r="M740" s="17"/>
      <c r="N740" s="39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2.75" customHeight="1">
      <c r="A741" s="18"/>
      <c r="B741" s="17"/>
      <c r="C741" s="17"/>
      <c r="D741" s="17"/>
      <c r="E741" s="17"/>
      <c r="F741" s="17"/>
      <c r="G741" s="36"/>
      <c r="H741" s="18"/>
      <c r="I741" s="18"/>
      <c r="J741" s="18"/>
      <c r="K741" s="18"/>
      <c r="L741" s="18"/>
      <c r="M741" s="17"/>
      <c r="N741" s="39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2.75" customHeight="1">
      <c r="A742" s="18"/>
      <c r="B742" s="17"/>
      <c r="C742" s="17"/>
      <c r="D742" s="17"/>
      <c r="E742" s="17"/>
      <c r="F742" s="17"/>
      <c r="G742" s="36"/>
      <c r="H742" s="18"/>
      <c r="I742" s="18"/>
      <c r="J742" s="18"/>
      <c r="K742" s="18"/>
      <c r="L742" s="18"/>
      <c r="M742" s="17"/>
      <c r="N742" s="39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2.75" customHeight="1">
      <c r="A743" s="18"/>
      <c r="B743" s="17"/>
      <c r="C743" s="17"/>
      <c r="D743" s="17"/>
      <c r="E743" s="17"/>
      <c r="F743" s="17"/>
      <c r="G743" s="36"/>
      <c r="H743" s="18"/>
      <c r="I743" s="18"/>
      <c r="J743" s="18"/>
      <c r="K743" s="18"/>
      <c r="L743" s="18"/>
      <c r="M743" s="17"/>
      <c r="N743" s="39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2.75" customHeight="1">
      <c r="A744" s="18"/>
      <c r="B744" s="17"/>
      <c r="C744" s="17"/>
      <c r="D744" s="17"/>
      <c r="E744" s="17"/>
      <c r="F744" s="17"/>
      <c r="G744" s="36"/>
      <c r="H744" s="18"/>
      <c r="I744" s="18"/>
      <c r="J744" s="18"/>
      <c r="K744" s="18"/>
      <c r="L744" s="18"/>
      <c r="M744" s="17"/>
      <c r="N744" s="39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2.75" customHeight="1">
      <c r="A745" s="18"/>
      <c r="B745" s="17"/>
      <c r="C745" s="17"/>
      <c r="D745" s="17"/>
      <c r="E745" s="17"/>
      <c r="F745" s="17"/>
      <c r="G745" s="36"/>
      <c r="H745" s="18"/>
      <c r="I745" s="18"/>
      <c r="J745" s="18"/>
      <c r="K745" s="18"/>
      <c r="L745" s="18"/>
      <c r="M745" s="17"/>
      <c r="N745" s="39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2.75" customHeight="1">
      <c r="A746" s="18"/>
      <c r="B746" s="17"/>
      <c r="C746" s="17"/>
      <c r="D746" s="17"/>
      <c r="E746" s="17"/>
      <c r="F746" s="17"/>
      <c r="G746" s="36"/>
      <c r="H746" s="18"/>
      <c r="I746" s="18"/>
      <c r="J746" s="18"/>
      <c r="K746" s="18"/>
      <c r="L746" s="18"/>
      <c r="M746" s="17"/>
      <c r="N746" s="39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2.75" customHeight="1">
      <c r="A747" s="18"/>
      <c r="B747" s="17"/>
      <c r="C747" s="17"/>
      <c r="D747" s="17"/>
      <c r="E747" s="17"/>
      <c r="F747" s="17"/>
      <c r="G747" s="36"/>
      <c r="H747" s="18"/>
      <c r="I747" s="18"/>
      <c r="J747" s="18"/>
      <c r="K747" s="18"/>
      <c r="L747" s="18"/>
      <c r="M747" s="17"/>
      <c r="N747" s="39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2.75" customHeight="1">
      <c r="A748" s="18"/>
      <c r="B748" s="17"/>
      <c r="C748" s="17"/>
      <c r="D748" s="17"/>
      <c r="E748" s="17"/>
      <c r="F748" s="17"/>
      <c r="G748" s="36"/>
      <c r="H748" s="18"/>
      <c r="I748" s="18"/>
      <c r="J748" s="18"/>
      <c r="K748" s="18"/>
      <c r="L748" s="18"/>
      <c r="M748" s="17"/>
      <c r="N748" s="39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2.75" customHeight="1">
      <c r="A749" s="18"/>
      <c r="B749" s="17"/>
      <c r="C749" s="17"/>
      <c r="D749" s="17"/>
      <c r="E749" s="17"/>
      <c r="F749" s="17"/>
      <c r="G749" s="36"/>
      <c r="H749" s="18"/>
      <c r="I749" s="18"/>
      <c r="J749" s="18"/>
      <c r="K749" s="18"/>
      <c r="L749" s="18"/>
      <c r="M749" s="17"/>
      <c r="N749" s="39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2.75" customHeight="1">
      <c r="A750" s="18"/>
      <c r="B750" s="17"/>
      <c r="C750" s="17"/>
      <c r="D750" s="17"/>
      <c r="E750" s="17"/>
      <c r="F750" s="17"/>
      <c r="G750" s="36"/>
      <c r="H750" s="18"/>
      <c r="I750" s="18"/>
      <c r="J750" s="18"/>
      <c r="K750" s="18"/>
      <c r="L750" s="18"/>
      <c r="M750" s="17"/>
      <c r="N750" s="39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2.75" customHeight="1">
      <c r="A751" s="18"/>
      <c r="B751" s="17"/>
      <c r="C751" s="17"/>
      <c r="D751" s="17"/>
      <c r="E751" s="17"/>
      <c r="F751" s="17"/>
      <c r="G751" s="36"/>
      <c r="H751" s="18"/>
      <c r="I751" s="18"/>
      <c r="J751" s="18"/>
      <c r="K751" s="18"/>
      <c r="L751" s="18"/>
      <c r="M751" s="17"/>
      <c r="N751" s="39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2.75" customHeight="1">
      <c r="A752" s="18"/>
      <c r="B752" s="17"/>
      <c r="C752" s="17"/>
      <c r="D752" s="17"/>
      <c r="E752" s="17"/>
      <c r="F752" s="17"/>
      <c r="G752" s="36"/>
      <c r="H752" s="18"/>
      <c r="I752" s="18"/>
      <c r="J752" s="18"/>
      <c r="K752" s="18"/>
      <c r="L752" s="18"/>
      <c r="M752" s="17"/>
      <c r="N752" s="39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2.75" customHeight="1">
      <c r="A753" s="18"/>
      <c r="B753" s="17"/>
      <c r="C753" s="17"/>
      <c r="D753" s="17"/>
      <c r="E753" s="17"/>
      <c r="F753" s="17"/>
      <c r="G753" s="36"/>
      <c r="H753" s="18"/>
      <c r="I753" s="18"/>
      <c r="J753" s="18"/>
      <c r="K753" s="18"/>
      <c r="L753" s="18"/>
      <c r="M753" s="17"/>
      <c r="N753" s="39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2.75" customHeight="1">
      <c r="A754" s="18"/>
      <c r="B754" s="17"/>
      <c r="C754" s="17"/>
      <c r="D754" s="17"/>
      <c r="E754" s="17"/>
      <c r="F754" s="17"/>
      <c r="G754" s="36"/>
      <c r="H754" s="18"/>
      <c r="I754" s="18"/>
      <c r="J754" s="18"/>
      <c r="K754" s="18"/>
      <c r="L754" s="18"/>
      <c r="M754" s="17"/>
      <c r="N754" s="39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2.75" customHeight="1">
      <c r="A755" s="18"/>
      <c r="B755" s="17"/>
      <c r="C755" s="17"/>
      <c r="D755" s="17"/>
      <c r="E755" s="17"/>
      <c r="F755" s="17"/>
      <c r="G755" s="36"/>
      <c r="H755" s="18"/>
      <c r="I755" s="18"/>
      <c r="J755" s="18"/>
      <c r="K755" s="18"/>
      <c r="L755" s="18"/>
      <c r="M755" s="17"/>
      <c r="N755" s="39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2.75" customHeight="1">
      <c r="A756" s="18"/>
      <c r="B756" s="17"/>
      <c r="C756" s="17"/>
      <c r="D756" s="17"/>
      <c r="E756" s="17"/>
      <c r="F756" s="17"/>
      <c r="G756" s="36"/>
      <c r="H756" s="18"/>
      <c r="I756" s="18"/>
      <c r="J756" s="18"/>
      <c r="K756" s="18"/>
      <c r="L756" s="18"/>
      <c r="M756" s="17"/>
      <c r="N756" s="39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2.75" customHeight="1">
      <c r="A757" s="18"/>
      <c r="B757" s="17"/>
      <c r="C757" s="17"/>
      <c r="D757" s="17"/>
      <c r="E757" s="17"/>
      <c r="F757" s="17"/>
      <c r="G757" s="36"/>
      <c r="H757" s="18"/>
      <c r="I757" s="18"/>
      <c r="J757" s="18"/>
      <c r="K757" s="18"/>
      <c r="L757" s="18"/>
      <c r="M757" s="17"/>
      <c r="N757" s="39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2.75" customHeight="1">
      <c r="A758" s="18"/>
      <c r="B758" s="17"/>
      <c r="C758" s="17"/>
      <c r="D758" s="17"/>
      <c r="E758" s="17"/>
      <c r="F758" s="17"/>
      <c r="G758" s="36"/>
      <c r="H758" s="18"/>
      <c r="I758" s="18"/>
      <c r="J758" s="18"/>
      <c r="K758" s="18"/>
      <c r="L758" s="18"/>
      <c r="M758" s="17"/>
      <c r="N758" s="39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2.75" customHeight="1">
      <c r="A759" s="18"/>
      <c r="B759" s="17"/>
      <c r="C759" s="17"/>
      <c r="D759" s="17"/>
      <c r="E759" s="17"/>
      <c r="F759" s="17"/>
      <c r="G759" s="36"/>
      <c r="H759" s="18"/>
      <c r="I759" s="18"/>
      <c r="J759" s="18"/>
      <c r="K759" s="18"/>
      <c r="L759" s="18"/>
      <c r="M759" s="17"/>
      <c r="N759" s="39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2.75" customHeight="1">
      <c r="A760" s="18"/>
      <c r="B760" s="17"/>
      <c r="C760" s="17"/>
      <c r="D760" s="17"/>
      <c r="E760" s="17"/>
      <c r="F760" s="17"/>
      <c r="G760" s="36"/>
      <c r="H760" s="18"/>
      <c r="I760" s="18"/>
      <c r="J760" s="18"/>
      <c r="K760" s="18"/>
      <c r="L760" s="18"/>
      <c r="M760" s="17"/>
      <c r="N760" s="39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2.75" customHeight="1">
      <c r="A761" s="18"/>
      <c r="B761" s="17"/>
      <c r="C761" s="17"/>
      <c r="D761" s="17"/>
      <c r="E761" s="17"/>
      <c r="F761" s="17"/>
      <c r="G761" s="36"/>
      <c r="H761" s="18"/>
      <c r="I761" s="18"/>
      <c r="J761" s="18"/>
      <c r="K761" s="18"/>
      <c r="L761" s="18"/>
      <c r="M761" s="17"/>
      <c r="N761" s="39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2.75" customHeight="1">
      <c r="A762" s="18"/>
      <c r="B762" s="17"/>
      <c r="C762" s="17"/>
      <c r="D762" s="17"/>
      <c r="E762" s="17"/>
      <c r="F762" s="17"/>
      <c r="G762" s="36"/>
      <c r="H762" s="18"/>
      <c r="I762" s="18"/>
      <c r="J762" s="18"/>
      <c r="K762" s="18"/>
      <c r="L762" s="18"/>
      <c r="M762" s="17"/>
      <c r="N762" s="39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2.75" customHeight="1">
      <c r="A763" s="18"/>
      <c r="B763" s="17"/>
      <c r="C763" s="17"/>
      <c r="D763" s="17"/>
      <c r="E763" s="17"/>
      <c r="F763" s="17"/>
      <c r="G763" s="36"/>
      <c r="H763" s="18"/>
      <c r="I763" s="18"/>
      <c r="J763" s="18"/>
      <c r="K763" s="18"/>
      <c r="L763" s="18"/>
      <c r="M763" s="17"/>
      <c r="N763" s="39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2.75" customHeight="1">
      <c r="A764" s="18"/>
      <c r="B764" s="17"/>
      <c r="C764" s="17"/>
      <c r="D764" s="17"/>
      <c r="E764" s="17"/>
      <c r="F764" s="17"/>
      <c r="G764" s="36"/>
      <c r="H764" s="18"/>
      <c r="I764" s="18"/>
      <c r="J764" s="18"/>
      <c r="K764" s="18"/>
      <c r="L764" s="18"/>
      <c r="M764" s="17"/>
      <c r="N764" s="39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2.75" customHeight="1">
      <c r="A765" s="18"/>
      <c r="B765" s="17"/>
      <c r="C765" s="17"/>
      <c r="D765" s="17"/>
      <c r="E765" s="17"/>
      <c r="F765" s="17"/>
      <c r="G765" s="36"/>
      <c r="H765" s="18"/>
      <c r="I765" s="18"/>
      <c r="J765" s="18"/>
      <c r="K765" s="18"/>
      <c r="L765" s="18"/>
      <c r="M765" s="17"/>
      <c r="N765" s="39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2.75" customHeight="1">
      <c r="A766" s="18"/>
      <c r="B766" s="17"/>
      <c r="C766" s="17"/>
      <c r="D766" s="17"/>
      <c r="E766" s="17"/>
      <c r="F766" s="17"/>
      <c r="G766" s="36"/>
      <c r="H766" s="18"/>
      <c r="I766" s="18"/>
      <c r="J766" s="18"/>
      <c r="K766" s="18"/>
      <c r="L766" s="18"/>
      <c r="M766" s="17"/>
      <c r="N766" s="39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2.75" customHeight="1">
      <c r="A767" s="18"/>
      <c r="B767" s="17"/>
      <c r="C767" s="17"/>
      <c r="D767" s="17"/>
      <c r="E767" s="17"/>
      <c r="F767" s="17"/>
      <c r="G767" s="36"/>
      <c r="H767" s="18"/>
      <c r="I767" s="18"/>
      <c r="J767" s="18"/>
      <c r="K767" s="18"/>
      <c r="L767" s="18"/>
      <c r="M767" s="17"/>
      <c r="N767" s="39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2.75" customHeight="1">
      <c r="A768" s="18"/>
      <c r="B768" s="17"/>
      <c r="C768" s="17"/>
      <c r="D768" s="17"/>
      <c r="E768" s="17"/>
      <c r="F768" s="17"/>
      <c r="G768" s="36"/>
      <c r="H768" s="18"/>
      <c r="I768" s="18"/>
      <c r="J768" s="18"/>
      <c r="K768" s="18"/>
      <c r="L768" s="18"/>
      <c r="M768" s="17"/>
      <c r="N768" s="39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2.75" customHeight="1">
      <c r="A769" s="18"/>
      <c r="B769" s="17"/>
      <c r="C769" s="17"/>
      <c r="D769" s="17"/>
      <c r="E769" s="17"/>
      <c r="F769" s="17"/>
      <c r="G769" s="36"/>
      <c r="H769" s="18"/>
      <c r="I769" s="18"/>
      <c r="J769" s="18"/>
      <c r="K769" s="18"/>
      <c r="L769" s="18"/>
      <c r="M769" s="17"/>
      <c r="N769" s="39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2.75" customHeight="1">
      <c r="A770" s="18"/>
      <c r="B770" s="17"/>
      <c r="C770" s="17"/>
      <c r="D770" s="17"/>
      <c r="E770" s="17"/>
      <c r="F770" s="17"/>
      <c r="G770" s="36"/>
      <c r="H770" s="18"/>
      <c r="I770" s="18"/>
      <c r="J770" s="18"/>
      <c r="K770" s="18"/>
      <c r="L770" s="18"/>
      <c r="M770" s="17"/>
      <c r="N770" s="39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2.75" customHeight="1">
      <c r="A771" s="18"/>
      <c r="B771" s="17"/>
      <c r="C771" s="17"/>
      <c r="D771" s="17"/>
      <c r="E771" s="17"/>
      <c r="F771" s="17"/>
      <c r="G771" s="36"/>
      <c r="H771" s="18"/>
      <c r="I771" s="18"/>
      <c r="J771" s="18"/>
      <c r="K771" s="18"/>
      <c r="L771" s="18"/>
      <c r="M771" s="17"/>
      <c r="N771" s="39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2.75" customHeight="1">
      <c r="A772" s="18"/>
      <c r="B772" s="17"/>
      <c r="C772" s="17"/>
      <c r="D772" s="17"/>
      <c r="E772" s="17"/>
      <c r="F772" s="17"/>
      <c r="G772" s="36"/>
      <c r="H772" s="18"/>
      <c r="I772" s="18"/>
      <c r="J772" s="18"/>
      <c r="K772" s="18"/>
      <c r="L772" s="18"/>
      <c r="M772" s="17"/>
      <c r="N772" s="39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2.75" customHeight="1">
      <c r="A773" s="18"/>
      <c r="B773" s="17"/>
      <c r="C773" s="17"/>
      <c r="D773" s="17"/>
      <c r="E773" s="17"/>
      <c r="F773" s="17"/>
      <c r="G773" s="36"/>
      <c r="H773" s="18"/>
      <c r="I773" s="18"/>
      <c r="J773" s="18"/>
      <c r="K773" s="18"/>
      <c r="L773" s="18"/>
      <c r="M773" s="17"/>
      <c r="N773" s="39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2.75" customHeight="1">
      <c r="A774" s="18"/>
      <c r="B774" s="17"/>
      <c r="C774" s="17"/>
      <c r="D774" s="17"/>
      <c r="E774" s="17"/>
      <c r="F774" s="17"/>
      <c r="G774" s="36"/>
      <c r="H774" s="18"/>
      <c r="I774" s="18"/>
      <c r="J774" s="18"/>
      <c r="K774" s="18"/>
      <c r="L774" s="18"/>
      <c r="M774" s="17"/>
      <c r="N774" s="39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2.75" customHeight="1">
      <c r="A775" s="18"/>
      <c r="B775" s="17"/>
      <c r="C775" s="17"/>
      <c r="D775" s="17"/>
      <c r="E775" s="17"/>
      <c r="F775" s="17"/>
      <c r="G775" s="36"/>
      <c r="H775" s="18"/>
      <c r="I775" s="18"/>
      <c r="J775" s="18"/>
      <c r="K775" s="18"/>
      <c r="L775" s="18"/>
      <c r="M775" s="17"/>
      <c r="N775" s="39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2.75" customHeight="1">
      <c r="A776" s="18"/>
      <c r="B776" s="17"/>
      <c r="C776" s="17"/>
      <c r="D776" s="17"/>
      <c r="E776" s="17"/>
      <c r="F776" s="17"/>
      <c r="G776" s="36"/>
      <c r="H776" s="18"/>
      <c r="I776" s="18"/>
      <c r="J776" s="18"/>
      <c r="K776" s="18"/>
      <c r="L776" s="18"/>
      <c r="M776" s="17"/>
      <c r="N776" s="39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2.75" customHeight="1">
      <c r="A777" s="18"/>
      <c r="B777" s="17"/>
      <c r="C777" s="17"/>
      <c r="D777" s="17"/>
      <c r="E777" s="17"/>
      <c r="F777" s="17"/>
      <c r="G777" s="36"/>
      <c r="H777" s="18"/>
      <c r="I777" s="18"/>
      <c r="J777" s="18"/>
      <c r="K777" s="18"/>
      <c r="L777" s="18"/>
      <c r="M777" s="17"/>
      <c r="N777" s="39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2.75" customHeight="1">
      <c r="A778" s="18"/>
      <c r="B778" s="17"/>
      <c r="C778" s="17"/>
      <c r="D778" s="17"/>
      <c r="E778" s="17"/>
      <c r="F778" s="17"/>
      <c r="G778" s="36"/>
      <c r="H778" s="18"/>
      <c r="I778" s="18"/>
      <c r="J778" s="18"/>
      <c r="K778" s="18"/>
      <c r="L778" s="18"/>
      <c r="M778" s="17"/>
      <c r="N778" s="39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2.75" customHeight="1">
      <c r="A779" s="18"/>
      <c r="B779" s="17"/>
      <c r="C779" s="17"/>
      <c r="D779" s="17"/>
      <c r="E779" s="17"/>
      <c r="F779" s="17"/>
      <c r="G779" s="36"/>
      <c r="H779" s="18"/>
      <c r="I779" s="18"/>
      <c r="J779" s="18"/>
      <c r="K779" s="18"/>
      <c r="L779" s="18"/>
      <c r="M779" s="17"/>
      <c r="N779" s="39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2.75" customHeight="1">
      <c r="A780" s="18"/>
      <c r="B780" s="17"/>
      <c r="C780" s="17"/>
      <c r="D780" s="17"/>
      <c r="E780" s="17"/>
      <c r="F780" s="17"/>
      <c r="G780" s="36"/>
      <c r="H780" s="18"/>
      <c r="I780" s="18"/>
      <c r="J780" s="18"/>
      <c r="K780" s="18"/>
      <c r="L780" s="18"/>
      <c r="M780" s="17"/>
      <c r="N780" s="39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2.75" customHeight="1">
      <c r="A781" s="18"/>
      <c r="B781" s="17"/>
      <c r="C781" s="17"/>
      <c r="D781" s="17"/>
      <c r="E781" s="17"/>
      <c r="F781" s="17"/>
      <c r="G781" s="36"/>
      <c r="H781" s="18"/>
      <c r="I781" s="18"/>
      <c r="J781" s="18"/>
      <c r="K781" s="18"/>
      <c r="L781" s="18"/>
      <c r="M781" s="17"/>
      <c r="N781" s="39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2.75" customHeight="1">
      <c r="A782" s="18"/>
      <c r="B782" s="17"/>
      <c r="C782" s="17"/>
      <c r="D782" s="17"/>
      <c r="E782" s="17"/>
      <c r="F782" s="17"/>
      <c r="G782" s="36"/>
      <c r="H782" s="18"/>
      <c r="I782" s="18"/>
      <c r="J782" s="18"/>
      <c r="K782" s="18"/>
      <c r="L782" s="18"/>
      <c r="M782" s="17"/>
      <c r="N782" s="39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2.75" customHeight="1">
      <c r="A783" s="18"/>
      <c r="B783" s="17"/>
      <c r="C783" s="17"/>
      <c r="D783" s="17"/>
      <c r="E783" s="17"/>
      <c r="F783" s="17"/>
      <c r="G783" s="36"/>
      <c r="H783" s="18"/>
      <c r="I783" s="18"/>
      <c r="J783" s="18"/>
      <c r="K783" s="18"/>
      <c r="L783" s="18"/>
      <c r="M783" s="17"/>
      <c r="N783" s="39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2.75" customHeight="1">
      <c r="A784" s="18"/>
      <c r="B784" s="17"/>
      <c r="C784" s="17"/>
      <c r="D784" s="17"/>
      <c r="E784" s="17"/>
      <c r="F784" s="17"/>
      <c r="G784" s="36"/>
      <c r="H784" s="18"/>
      <c r="I784" s="18"/>
      <c r="J784" s="18"/>
      <c r="K784" s="18"/>
      <c r="L784" s="18"/>
      <c r="M784" s="17"/>
      <c r="N784" s="39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2.75" customHeight="1">
      <c r="A785" s="18"/>
      <c r="B785" s="17"/>
      <c r="C785" s="17"/>
      <c r="D785" s="17"/>
      <c r="E785" s="17"/>
      <c r="F785" s="17"/>
      <c r="G785" s="36"/>
      <c r="H785" s="18"/>
      <c r="I785" s="18"/>
      <c r="J785" s="18"/>
      <c r="K785" s="18"/>
      <c r="L785" s="18"/>
      <c r="M785" s="17"/>
      <c r="N785" s="39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2.75" customHeight="1">
      <c r="A786" s="18"/>
      <c r="B786" s="17"/>
      <c r="C786" s="17"/>
      <c r="D786" s="17"/>
      <c r="E786" s="17"/>
      <c r="F786" s="17"/>
      <c r="G786" s="36"/>
      <c r="H786" s="18"/>
      <c r="I786" s="18"/>
      <c r="J786" s="18"/>
      <c r="K786" s="18"/>
      <c r="L786" s="18"/>
      <c r="M786" s="17"/>
      <c r="N786" s="39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2.75" customHeight="1">
      <c r="A787" s="18"/>
      <c r="B787" s="17"/>
      <c r="C787" s="17"/>
      <c r="D787" s="17"/>
      <c r="E787" s="17"/>
      <c r="F787" s="17"/>
      <c r="G787" s="36"/>
      <c r="H787" s="18"/>
      <c r="I787" s="18"/>
      <c r="J787" s="18"/>
      <c r="K787" s="18"/>
      <c r="L787" s="18"/>
      <c r="M787" s="17"/>
      <c r="N787" s="39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2.75" customHeight="1">
      <c r="A788" s="18"/>
      <c r="B788" s="17"/>
      <c r="C788" s="17"/>
      <c r="D788" s="17"/>
      <c r="E788" s="17"/>
      <c r="F788" s="17"/>
      <c r="G788" s="36"/>
      <c r="H788" s="18"/>
      <c r="I788" s="18"/>
      <c r="J788" s="18"/>
      <c r="K788" s="18"/>
      <c r="L788" s="18"/>
      <c r="M788" s="17"/>
      <c r="N788" s="39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2.75" customHeight="1">
      <c r="A789" s="18"/>
      <c r="B789" s="17"/>
      <c r="C789" s="17"/>
      <c r="D789" s="17"/>
      <c r="E789" s="17"/>
      <c r="F789" s="17"/>
      <c r="G789" s="36"/>
      <c r="H789" s="18"/>
      <c r="I789" s="18"/>
      <c r="J789" s="18"/>
      <c r="K789" s="18"/>
      <c r="L789" s="18"/>
      <c r="M789" s="17"/>
      <c r="N789" s="39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2.75" customHeight="1">
      <c r="A790" s="18"/>
      <c r="B790" s="17"/>
      <c r="C790" s="17"/>
      <c r="D790" s="17"/>
      <c r="E790" s="17"/>
      <c r="F790" s="17"/>
      <c r="G790" s="36"/>
      <c r="H790" s="18"/>
      <c r="I790" s="18"/>
      <c r="J790" s="18"/>
      <c r="K790" s="18"/>
      <c r="L790" s="18"/>
      <c r="M790" s="17"/>
      <c r="N790" s="39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2.75" customHeight="1">
      <c r="A791" s="18"/>
      <c r="B791" s="17"/>
      <c r="C791" s="17"/>
      <c r="D791" s="17"/>
      <c r="E791" s="17"/>
      <c r="F791" s="17"/>
      <c r="G791" s="36"/>
      <c r="H791" s="18"/>
      <c r="I791" s="18"/>
      <c r="J791" s="18"/>
      <c r="K791" s="18"/>
      <c r="L791" s="18"/>
      <c r="M791" s="17"/>
      <c r="N791" s="39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2.75" customHeight="1">
      <c r="A792" s="18"/>
      <c r="B792" s="17"/>
      <c r="C792" s="17"/>
      <c r="D792" s="17"/>
      <c r="E792" s="17"/>
      <c r="F792" s="17"/>
      <c r="G792" s="36"/>
      <c r="H792" s="18"/>
      <c r="I792" s="18"/>
      <c r="J792" s="18"/>
      <c r="K792" s="18"/>
      <c r="L792" s="18"/>
      <c r="M792" s="17"/>
      <c r="N792" s="39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2.75" customHeight="1">
      <c r="A793" s="18"/>
      <c r="B793" s="17"/>
      <c r="C793" s="17"/>
      <c r="D793" s="17"/>
      <c r="E793" s="17"/>
      <c r="F793" s="17"/>
      <c r="G793" s="36"/>
      <c r="H793" s="18"/>
      <c r="I793" s="18"/>
      <c r="J793" s="18"/>
      <c r="K793" s="18"/>
      <c r="L793" s="18"/>
      <c r="M793" s="17"/>
      <c r="N793" s="39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2.75" customHeight="1">
      <c r="A794" s="18"/>
      <c r="B794" s="17"/>
      <c r="C794" s="17"/>
      <c r="D794" s="17"/>
      <c r="E794" s="17"/>
      <c r="F794" s="17"/>
      <c r="G794" s="36"/>
      <c r="H794" s="18"/>
      <c r="I794" s="18"/>
      <c r="J794" s="18"/>
      <c r="K794" s="18"/>
      <c r="L794" s="18"/>
      <c r="M794" s="17"/>
      <c r="N794" s="39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2.75" customHeight="1">
      <c r="A795" s="18"/>
      <c r="B795" s="17"/>
      <c r="C795" s="17"/>
      <c r="D795" s="17"/>
      <c r="E795" s="17"/>
      <c r="F795" s="17"/>
      <c r="G795" s="36"/>
      <c r="H795" s="18"/>
      <c r="I795" s="18"/>
      <c r="J795" s="18"/>
      <c r="K795" s="18"/>
      <c r="L795" s="18"/>
      <c r="M795" s="17"/>
      <c r="N795" s="39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2.75" customHeight="1">
      <c r="A796" s="18"/>
      <c r="B796" s="17"/>
      <c r="C796" s="17"/>
      <c r="D796" s="17"/>
      <c r="E796" s="17"/>
      <c r="F796" s="17"/>
      <c r="G796" s="36"/>
      <c r="H796" s="18"/>
      <c r="I796" s="18"/>
      <c r="J796" s="18"/>
      <c r="K796" s="18"/>
      <c r="L796" s="18"/>
      <c r="M796" s="17"/>
      <c r="N796" s="39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2.75" customHeight="1">
      <c r="A797" s="18"/>
      <c r="B797" s="17"/>
      <c r="C797" s="17"/>
      <c r="D797" s="17"/>
      <c r="E797" s="17"/>
      <c r="F797" s="17"/>
      <c r="G797" s="36"/>
      <c r="H797" s="18"/>
      <c r="I797" s="18"/>
      <c r="J797" s="18"/>
      <c r="K797" s="18"/>
      <c r="L797" s="18"/>
      <c r="M797" s="17"/>
      <c r="N797" s="39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2.75" customHeight="1">
      <c r="A798" s="18"/>
      <c r="B798" s="17"/>
      <c r="C798" s="17"/>
      <c r="D798" s="17"/>
      <c r="E798" s="17"/>
      <c r="F798" s="17"/>
      <c r="G798" s="36"/>
      <c r="H798" s="18"/>
      <c r="I798" s="18"/>
      <c r="J798" s="18"/>
      <c r="K798" s="18"/>
      <c r="L798" s="18"/>
      <c r="M798" s="17"/>
      <c r="N798" s="39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2.75" customHeight="1">
      <c r="A799" s="18"/>
      <c r="B799" s="17"/>
      <c r="C799" s="17"/>
      <c r="D799" s="17"/>
      <c r="E799" s="17"/>
      <c r="F799" s="17"/>
      <c r="G799" s="36"/>
      <c r="H799" s="18"/>
      <c r="I799" s="18"/>
      <c r="J799" s="18"/>
      <c r="K799" s="18"/>
      <c r="L799" s="18"/>
      <c r="M799" s="17"/>
      <c r="N799" s="39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2.75" customHeight="1">
      <c r="A800" s="18"/>
      <c r="B800" s="17"/>
      <c r="C800" s="17"/>
      <c r="D800" s="17"/>
      <c r="E800" s="17"/>
      <c r="F800" s="17"/>
      <c r="G800" s="36"/>
      <c r="H800" s="18"/>
      <c r="I800" s="18"/>
      <c r="J800" s="18"/>
      <c r="K800" s="18"/>
      <c r="L800" s="18"/>
      <c r="M800" s="17"/>
      <c r="N800" s="39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2.75" customHeight="1">
      <c r="A801" s="18"/>
      <c r="B801" s="17"/>
      <c r="C801" s="17"/>
      <c r="D801" s="17"/>
      <c r="E801" s="17"/>
      <c r="F801" s="17"/>
      <c r="G801" s="36"/>
      <c r="H801" s="18"/>
      <c r="I801" s="18"/>
      <c r="J801" s="18"/>
      <c r="K801" s="18"/>
      <c r="L801" s="18"/>
      <c r="M801" s="17"/>
      <c r="N801" s="39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2.75" customHeight="1">
      <c r="A802" s="18"/>
      <c r="B802" s="17"/>
      <c r="C802" s="17"/>
      <c r="D802" s="17"/>
      <c r="E802" s="17"/>
      <c r="F802" s="17"/>
      <c r="G802" s="36"/>
      <c r="H802" s="18"/>
      <c r="I802" s="18"/>
      <c r="J802" s="18"/>
      <c r="K802" s="18"/>
      <c r="L802" s="18"/>
      <c r="M802" s="17"/>
      <c r="N802" s="39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2.75" customHeight="1">
      <c r="A803" s="18"/>
      <c r="B803" s="17"/>
      <c r="C803" s="17"/>
      <c r="D803" s="17"/>
      <c r="E803" s="17"/>
      <c r="F803" s="17"/>
      <c r="G803" s="36"/>
      <c r="H803" s="18"/>
      <c r="I803" s="18"/>
      <c r="J803" s="18"/>
      <c r="K803" s="18"/>
      <c r="L803" s="18"/>
      <c r="M803" s="17"/>
      <c r="N803" s="39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2.75" customHeight="1">
      <c r="A804" s="18"/>
      <c r="B804" s="17"/>
      <c r="C804" s="17"/>
      <c r="D804" s="17"/>
      <c r="E804" s="17"/>
      <c r="F804" s="17"/>
      <c r="G804" s="36"/>
      <c r="H804" s="18"/>
      <c r="I804" s="18"/>
      <c r="J804" s="18"/>
      <c r="K804" s="18"/>
      <c r="L804" s="18"/>
      <c r="M804" s="17"/>
      <c r="N804" s="39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2.75" customHeight="1">
      <c r="A805" s="18"/>
      <c r="B805" s="17"/>
      <c r="C805" s="17"/>
      <c r="D805" s="17"/>
      <c r="E805" s="17"/>
      <c r="F805" s="17"/>
      <c r="G805" s="36"/>
      <c r="H805" s="18"/>
      <c r="I805" s="18"/>
      <c r="J805" s="18"/>
      <c r="K805" s="18"/>
      <c r="L805" s="18"/>
      <c r="M805" s="17"/>
      <c r="N805" s="39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2.75" customHeight="1">
      <c r="A806" s="18"/>
      <c r="B806" s="17"/>
      <c r="C806" s="17"/>
      <c r="D806" s="17"/>
      <c r="E806" s="17"/>
      <c r="F806" s="17"/>
      <c r="G806" s="36"/>
      <c r="H806" s="18"/>
      <c r="I806" s="18"/>
      <c r="J806" s="18"/>
      <c r="K806" s="18"/>
      <c r="L806" s="18"/>
      <c r="M806" s="17"/>
      <c r="N806" s="39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2.75" customHeight="1">
      <c r="A807" s="18"/>
      <c r="B807" s="17"/>
      <c r="C807" s="17"/>
      <c r="D807" s="17"/>
      <c r="E807" s="17"/>
      <c r="F807" s="17"/>
      <c r="G807" s="36"/>
      <c r="H807" s="18"/>
      <c r="I807" s="18"/>
      <c r="J807" s="18"/>
      <c r="K807" s="18"/>
      <c r="L807" s="18"/>
      <c r="M807" s="17"/>
      <c r="N807" s="39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2.75" customHeight="1">
      <c r="A808" s="18"/>
      <c r="B808" s="17"/>
      <c r="C808" s="17"/>
      <c r="D808" s="17"/>
      <c r="E808" s="17"/>
      <c r="F808" s="17"/>
      <c r="G808" s="36"/>
      <c r="H808" s="18"/>
      <c r="I808" s="18"/>
      <c r="J808" s="18"/>
      <c r="K808" s="18"/>
      <c r="L808" s="18"/>
      <c r="M808" s="17"/>
      <c r="N808" s="39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2.75" customHeight="1">
      <c r="A809" s="18"/>
      <c r="B809" s="17"/>
      <c r="C809" s="17"/>
      <c r="D809" s="17"/>
      <c r="E809" s="17"/>
      <c r="F809" s="17"/>
      <c r="G809" s="36"/>
      <c r="H809" s="18"/>
      <c r="I809" s="18"/>
      <c r="J809" s="18"/>
      <c r="K809" s="18"/>
      <c r="L809" s="18"/>
      <c r="M809" s="17"/>
      <c r="N809" s="39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2.75" customHeight="1">
      <c r="A810" s="18"/>
      <c r="B810" s="17"/>
      <c r="C810" s="17"/>
      <c r="D810" s="17"/>
      <c r="E810" s="17"/>
      <c r="F810" s="17"/>
      <c r="G810" s="36"/>
      <c r="H810" s="18"/>
      <c r="I810" s="18"/>
      <c r="J810" s="18"/>
      <c r="K810" s="18"/>
      <c r="L810" s="18"/>
      <c r="M810" s="17"/>
      <c r="N810" s="39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2.75" customHeight="1">
      <c r="A811" s="18"/>
      <c r="B811" s="17"/>
      <c r="C811" s="17"/>
      <c r="D811" s="17"/>
      <c r="E811" s="17"/>
      <c r="F811" s="17"/>
      <c r="G811" s="36"/>
      <c r="H811" s="18"/>
      <c r="I811" s="18"/>
      <c r="J811" s="18"/>
      <c r="K811" s="18"/>
      <c r="L811" s="18"/>
      <c r="M811" s="17"/>
      <c r="N811" s="39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2.75" customHeight="1">
      <c r="A812" s="18"/>
      <c r="B812" s="17"/>
      <c r="C812" s="17"/>
      <c r="D812" s="17"/>
      <c r="E812" s="17"/>
      <c r="F812" s="17"/>
      <c r="G812" s="36"/>
      <c r="H812" s="18"/>
      <c r="I812" s="18"/>
      <c r="J812" s="18"/>
      <c r="K812" s="18"/>
      <c r="L812" s="18"/>
      <c r="M812" s="17"/>
      <c r="N812" s="39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2.75" customHeight="1">
      <c r="A813" s="18"/>
      <c r="B813" s="17"/>
      <c r="C813" s="17"/>
      <c r="D813" s="17"/>
      <c r="E813" s="17"/>
      <c r="F813" s="17"/>
      <c r="G813" s="36"/>
      <c r="H813" s="18"/>
      <c r="I813" s="18"/>
      <c r="J813" s="18"/>
      <c r="K813" s="18"/>
      <c r="L813" s="18"/>
      <c r="M813" s="17"/>
      <c r="N813" s="39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2.75" customHeight="1">
      <c r="A814" s="18"/>
      <c r="B814" s="17"/>
      <c r="C814" s="17"/>
      <c r="D814" s="17"/>
      <c r="E814" s="17"/>
      <c r="F814" s="17"/>
      <c r="G814" s="36"/>
      <c r="H814" s="18"/>
      <c r="I814" s="18"/>
      <c r="J814" s="18"/>
      <c r="K814" s="18"/>
      <c r="L814" s="18"/>
      <c r="M814" s="17"/>
      <c r="N814" s="39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2.75" customHeight="1">
      <c r="A815" s="18"/>
      <c r="B815" s="17"/>
      <c r="C815" s="17"/>
      <c r="D815" s="17"/>
      <c r="E815" s="17"/>
      <c r="F815" s="17"/>
      <c r="G815" s="36"/>
      <c r="H815" s="18"/>
      <c r="I815" s="18"/>
      <c r="J815" s="18"/>
      <c r="K815" s="18"/>
      <c r="L815" s="18"/>
      <c r="M815" s="17"/>
      <c r="N815" s="39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2.75" customHeight="1">
      <c r="A816" s="18"/>
      <c r="B816" s="17"/>
      <c r="C816" s="17"/>
      <c r="D816" s="17"/>
      <c r="E816" s="17"/>
      <c r="F816" s="17"/>
      <c r="G816" s="36"/>
      <c r="H816" s="18"/>
      <c r="I816" s="18"/>
      <c r="J816" s="18"/>
      <c r="K816" s="18"/>
      <c r="L816" s="18"/>
      <c r="M816" s="17"/>
      <c r="N816" s="39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2.75" customHeight="1">
      <c r="A817" s="18"/>
      <c r="B817" s="17"/>
      <c r="C817" s="17"/>
      <c r="D817" s="17"/>
      <c r="E817" s="17"/>
      <c r="F817" s="17"/>
      <c r="G817" s="36"/>
      <c r="H817" s="18"/>
      <c r="I817" s="18"/>
      <c r="J817" s="18"/>
      <c r="K817" s="18"/>
      <c r="L817" s="18"/>
      <c r="M817" s="17"/>
      <c r="N817" s="39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2.75" customHeight="1">
      <c r="A818" s="18"/>
      <c r="B818" s="17"/>
      <c r="C818" s="17"/>
      <c r="D818" s="17"/>
      <c r="E818" s="17"/>
      <c r="F818" s="17"/>
      <c r="G818" s="36"/>
      <c r="H818" s="18"/>
      <c r="I818" s="18"/>
      <c r="J818" s="18"/>
      <c r="K818" s="18"/>
      <c r="L818" s="18"/>
      <c r="M818" s="17"/>
      <c r="N818" s="39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2.75" customHeight="1">
      <c r="A819" s="18"/>
      <c r="B819" s="17"/>
      <c r="C819" s="17"/>
      <c r="D819" s="17"/>
      <c r="E819" s="17"/>
      <c r="F819" s="17"/>
      <c r="G819" s="36"/>
      <c r="H819" s="18"/>
      <c r="I819" s="18"/>
      <c r="J819" s="18"/>
      <c r="K819" s="18"/>
      <c r="L819" s="18"/>
      <c r="M819" s="17"/>
      <c r="N819" s="39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2.75" customHeight="1">
      <c r="A820" s="18"/>
      <c r="B820" s="17"/>
      <c r="C820" s="17"/>
      <c r="D820" s="17"/>
      <c r="E820" s="17"/>
      <c r="F820" s="17"/>
      <c r="G820" s="36"/>
      <c r="H820" s="18"/>
      <c r="I820" s="18"/>
      <c r="J820" s="18"/>
      <c r="K820" s="18"/>
      <c r="L820" s="18"/>
      <c r="M820" s="17"/>
      <c r="N820" s="39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2.75" customHeight="1">
      <c r="A821" s="18"/>
      <c r="B821" s="17"/>
      <c r="C821" s="17"/>
      <c r="D821" s="17"/>
      <c r="E821" s="17"/>
      <c r="F821" s="17"/>
      <c r="G821" s="36"/>
      <c r="H821" s="18"/>
      <c r="I821" s="18"/>
      <c r="J821" s="18"/>
      <c r="K821" s="18"/>
      <c r="L821" s="18"/>
      <c r="M821" s="17"/>
      <c r="N821" s="39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2.75" customHeight="1">
      <c r="A822" s="18"/>
      <c r="B822" s="17"/>
      <c r="C822" s="17"/>
      <c r="D822" s="17"/>
      <c r="E822" s="17"/>
      <c r="F822" s="17"/>
      <c r="G822" s="36"/>
      <c r="H822" s="18"/>
      <c r="I822" s="18"/>
      <c r="J822" s="18"/>
      <c r="K822" s="18"/>
      <c r="L822" s="18"/>
      <c r="M822" s="17"/>
      <c r="N822" s="39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2.75" customHeight="1">
      <c r="A823" s="18"/>
      <c r="B823" s="17"/>
      <c r="C823" s="17"/>
      <c r="D823" s="17"/>
      <c r="E823" s="17"/>
      <c r="F823" s="17"/>
      <c r="G823" s="36"/>
      <c r="H823" s="18"/>
      <c r="I823" s="18"/>
      <c r="J823" s="18"/>
      <c r="K823" s="18"/>
      <c r="L823" s="18"/>
      <c r="M823" s="17"/>
      <c r="N823" s="39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2.75" customHeight="1">
      <c r="A824" s="18"/>
      <c r="B824" s="17"/>
      <c r="C824" s="17"/>
      <c r="D824" s="17"/>
      <c r="E824" s="17"/>
      <c r="F824" s="17"/>
      <c r="G824" s="36"/>
      <c r="H824" s="18"/>
      <c r="I824" s="18"/>
      <c r="J824" s="18"/>
      <c r="K824" s="18"/>
      <c r="L824" s="18"/>
      <c r="M824" s="17"/>
      <c r="N824" s="39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2.75" customHeight="1">
      <c r="A825" s="18"/>
      <c r="B825" s="17"/>
      <c r="C825" s="17"/>
      <c r="D825" s="17"/>
      <c r="E825" s="17"/>
      <c r="F825" s="17"/>
      <c r="G825" s="36"/>
      <c r="H825" s="18"/>
      <c r="I825" s="18"/>
      <c r="J825" s="18"/>
      <c r="K825" s="18"/>
      <c r="L825" s="18"/>
      <c r="M825" s="17"/>
      <c r="N825" s="39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2.75" customHeight="1">
      <c r="A826" s="18"/>
      <c r="B826" s="17"/>
      <c r="C826" s="17"/>
      <c r="D826" s="17"/>
      <c r="E826" s="17"/>
      <c r="F826" s="17"/>
      <c r="G826" s="36"/>
      <c r="H826" s="18"/>
      <c r="I826" s="18"/>
      <c r="J826" s="18"/>
      <c r="K826" s="18"/>
      <c r="L826" s="18"/>
      <c r="M826" s="17"/>
      <c r="N826" s="39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2.75" customHeight="1">
      <c r="A827" s="18"/>
      <c r="B827" s="17"/>
      <c r="C827" s="17"/>
      <c r="D827" s="17"/>
      <c r="E827" s="17"/>
      <c r="F827" s="17"/>
      <c r="G827" s="36"/>
      <c r="H827" s="18"/>
      <c r="I827" s="18"/>
      <c r="J827" s="18"/>
      <c r="K827" s="18"/>
      <c r="L827" s="18"/>
      <c r="M827" s="17"/>
      <c r="N827" s="39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2.75" customHeight="1">
      <c r="A828" s="18"/>
      <c r="B828" s="17"/>
      <c r="C828" s="17"/>
      <c r="D828" s="17"/>
      <c r="E828" s="17"/>
      <c r="F828" s="17"/>
      <c r="G828" s="36"/>
      <c r="H828" s="18"/>
      <c r="I828" s="18"/>
      <c r="J828" s="18"/>
      <c r="K828" s="18"/>
      <c r="L828" s="18"/>
      <c r="M828" s="17"/>
      <c r="N828" s="39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2.75" customHeight="1">
      <c r="A829" s="18"/>
      <c r="B829" s="17"/>
      <c r="C829" s="17"/>
      <c r="D829" s="17"/>
      <c r="E829" s="17"/>
      <c r="F829" s="17"/>
      <c r="G829" s="36"/>
      <c r="H829" s="18"/>
      <c r="I829" s="18"/>
      <c r="J829" s="18"/>
      <c r="K829" s="18"/>
      <c r="L829" s="18"/>
      <c r="M829" s="17"/>
      <c r="N829" s="39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2.75" customHeight="1">
      <c r="A830" s="18"/>
      <c r="B830" s="17"/>
      <c r="C830" s="17"/>
      <c r="D830" s="17"/>
      <c r="E830" s="17"/>
      <c r="F830" s="17"/>
      <c r="G830" s="36"/>
      <c r="H830" s="18"/>
      <c r="I830" s="18"/>
      <c r="J830" s="18"/>
      <c r="K830" s="18"/>
      <c r="L830" s="18"/>
      <c r="M830" s="17"/>
      <c r="N830" s="39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2.75" customHeight="1">
      <c r="A831" s="18"/>
      <c r="B831" s="17"/>
      <c r="C831" s="17"/>
      <c r="D831" s="17"/>
      <c r="E831" s="17"/>
      <c r="F831" s="17"/>
      <c r="G831" s="36"/>
      <c r="H831" s="18"/>
      <c r="I831" s="18"/>
      <c r="J831" s="18"/>
      <c r="K831" s="18"/>
      <c r="L831" s="18"/>
      <c r="M831" s="17"/>
      <c r="N831" s="39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2.75" customHeight="1">
      <c r="A832" s="18"/>
      <c r="B832" s="17"/>
      <c r="C832" s="17"/>
      <c r="D832" s="17"/>
      <c r="E832" s="17"/>
      <c r="F832" s="17"/>
      <c r="G832" s="36"/>
      <c r="H832" s="18"/>
      <c r="I832" s="18"/>
      <c r="J832" s="18"/>
      <c r="K832" s="18"/>
      <c r="L832" s="18"/>
      <c r="M832" s="17"/>
      <c r="N832" s="39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2.75" customHeight="1">
      <c r="A833" s="18"/>
      <c r="B833" s="17"/>
      <c r="C833" s="17"/>
      <c r="D833" s="17"/>
      <c r="E833" s="17"/>
      <c r="F833" s="17"/>
      <c r="G833" s="36"/>
      <c r="H833" s="18"/>
      <c r="I833" s="18"/>
      <c r="J833" s="18"/>
      <c r="K833" s="18"/>
      <c r="L833" s="18"/>
      <c r="M833" s="17"/>
      <c r="N833" s="39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2.75" customHeight="1">
      <c r="A834" s="18"/>
      <c r="B834" s="17"/>
      <c r="C834" s="17"/>
      <c r="D834" s="17"/>
      <c r="E834" s="17"/>
      <c r="F834" s="17"/>
      <c r="G834" s="36"/>
      <c r="H834" s="18"/>
      <c r="I834" s="18"/>
      <c r="J834" s="18"/>
      <c r="K834" s="18"/>
      <c r="L834" s="18"/>
      <c r="M834" s="17"/>
      <c r="N834" s="39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2.75" customHeight="1">
      <c r="A835" s="18"/>
      <c r="B835" s="17"/>
      <c r="C835" s="17"/>
      <c r="D835" s="17"/>
      <c r="E835" s="17"/>
      <c r="F835" s="17"/>
      <c r="G835" s="36"/>
      <c r="H835" s="18"/>
      <c r="I835" s="18"/>
      <c r="J835" s="18"/>
      <c r="K835" s="18"/>
      <c r="L835" s="18"/>
      <c r="M835" s="17"/>
      <c r="N835" s="39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2.75" customHeight="1">
      <c r="A836" s="18"/>
      <c r="B836" s="17"/>
      <c r="C836" s="17"/>
      <c r="D836" s="17"/>
      <c r="E836" s="17"/>
      <c r="F836" s="17"/>
      <c r="G836" s="36"/>
      <c r="H836" s="18"/>
      <c r="I836" s="18"/>
      <c r="J836" s="18"/>
      <c r="K836" s="18"/>
      <c r="L836" s="18"/>
      <c r="M836" s="17"/>
      <c r="N836" s="39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2.75" customHeight="1">
      <c r="A837" s="18"/>
      <c r="B837" s="17"/>
      <c r="C837" s="17"/>
      <c r="D837" s="17"/>
      <c r="E837" s="17"/>
      <c r="F837" s="17"/>
      <c r="G837" s="36"/>
      <c r="H837" s="18"/>
      <c r="I837" s="18"/>
      <c r="J837" s="18"/>
      <c r="K837" s="18"/>
      <c r="L837" s="18"/>
      <c r="M837" s="17"/>
      <c r="N837" s="39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2.75" customHeight="1">
      <c r="A838" s="18"/>
      <c r="B838" s="17"/>
      <c r="C838" s="17"/>
      <c r="D838" s="17"/>
      <c r="E838" s="17"/>
      <c r="F838" s="17"/>
      <c r="G838" s="36"/>
      <c r="H838" s="18"/>
      <c r="I838" s="18"/>
      <c r="J838" s="18"/>
      <c r="K838" s="18"/>
      <c r="L838" s="18"/>
      <c r="M838" s="17"/>
      <c r="N838" s="39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2.75" customHeight="1">
      <c r="A839" s="18"/>
      <c r="B839" s="17"/>
      <c r="C839" s="17"/>
      <c r="D839" s="17"/>
      <c r="E839" s="17"/>
      <c r="F839" s="17"/>
      <c r="G839" s="36"/>
      <c r="H839" s="18"/>
      <c r="I839" s="18"/>
      <c r="J839" s="18"/>
      <c r="K839" s="18"/>
      <c r="L839" s="18"/>
      <c r="M839" s="17"/>
      <c r="N839" s="39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2.75" customHeight="1">
      <c r="A840" s="18"/>
      <c r="B840" s="17"/>
      <c r="C840" s="17"/>
      <c r="D840" s="17"/>
      <c r="E840" s="17"/>
      <c r="F840" s="17"/>
      <c r="G840" s="36"/>
      <c r="H840" s="18"/>
      <c r="I840" s="18"/>
      <c r="J840" s="18"/>
      <c r="K840" s="18"/>
      <c r="L840" s="18"/>
      <c r="M840" s="17"/>
      <c r="N840" s="39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2.75" customHeight="1">
      <c r="A841" s="18"/>
      <c r="B841" s="17"/>
      <c r="C841" s="17"/>
      <c r="D841" s="17"/>
      <c r="E841" s="17"/>
      <c r="F841" s="17"/>
      <c r="G841" s="36"/>
      <c r="H841" s="18"/>
      <c r="I841" s="18"/>
      <c r="J841" s="18"/>
      <c r="K841" s="18"/>
      <c r="L841" s="18"/>
      <c r="M841" s="17"/>
      <c r="N841" s="39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2.75" customHeight="1">
      <c r="A842" s="18"/>
      <c r="B842" s="17"/>
      <c r="C842" s="17"/>
      <c r="D842" s="17"/>
      <c r="E842" s="17"/>
      <c r="F842" s="17"/>
      <c r="G842" s="36"/>
      <c r="H842" s="18"/>
      <c r="I842" s="18"/>
      <c r="J842" s="18"/>
      <c r="K842" s="18"/>
      <c r="L842" s="18"/>
      <c r="M842" s="17"/>
      <c r="N842" s="39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2.75" customHeight="1">
      <c r="A843" s="18"/>
      <c r="B843" s="17"/>
      <c r="C843" s="17"/>
      <c r="D843" s="17"/>
      <c r="E843" s="17"/>
      <c r="F843" s="17"/>
      <c r="G843" s="36"/>
      <c r="H843" s="18"/>
      <c r="I843" s="18"/>
      <c r="J843" s="18"/>
      <c r="K843" s="18"/>
      <c r="L843" s="18"/>
      <c r="M843" s="17"/>
      <c r="N843" s="39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2.75" customHeight="1">
      <c r="A844" s="18"/>
      <c r="B844" s="17"/>
      <c r="C844" s="17"/>
      <c r="D844" s="17"/>
      <c r="E844" s="17"/>
      <c r="F844" s="17"/>
      <c r="G844" s="36"/>
      <c r="H844" s="18"/>
      <c r="I844" s="18"/>
      <c r="J844" s="18"/>
      <c r="K844" s="18"/>
      <c r="L844" s="18"/>
      <c r="M844" s="17"/>
      <c r="N844" s="39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2.75" customHeight="1">
      <c r="A845" s="18"/>
      <c r="B845" s="17"/>
      <c r="C845" s="17"/>
      <c r="D845" s="17"/>
      <c r="E845" s="17"/>
      <c r="F845" s="17"/>
      <c r="G845" s="36"/>
      <c r="H845" s="18"/>
      <c r="I845" s="18"/>
      <c r="J845" s="18"/>
      <c r="K845" s="18"/>
      <c r="L845" s="18"/>
      <c r="M845" s="17"/>
      <c r="N845" s="39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2.75" customHeight="1">
      <c r="A846" s="18"/>
      <c r="B846" s="17"/>
      <c r="C846" s="17"/>
      <c r="D846" s="17"/>
      <c r="E846" s="17"/>
      <c r="F846" s="17"/>
      <c r="G846" s="36"/>
      <c r="H846" s="18"/>
      <c r="I846" s="18"/>
      <c r="J846" s="18"/>
      <c r="K846" s="18"/>
      <c r="L846" s="18"/>
      <c r="M846" s="17"/>
      <c r="N846" s="39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2.75" customHeight="1">
      <c r="A847" s="18"/>
      <c r="B847" s="17"/>
      <c r="C847" s="17"/>
      <c r="D847" s="17"/>
      <c r="E847" s="17"/>
      <c r="F847" s="17"/>
      <c r="G847" s="36"/>
      <c r="H847" s="18"/>
      <c r="I847" s="18"/>
      <c r="J847" s="18"/>
      <c r="K847" s="18"/>
      <c r="L847" s="18"/>
      <c r="M847" s="17"/>
      <c r="N847" s="39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2.75" customHeight="1">
      <c r="A848" s="18"/>
      <c r="B848" s="17"/>
      <c r="C848" s="17"/>
      <c r="D848" s="17"/>
      <c r="E848" s="17"/>
      <c r="F848" s="17"/>
      <c r="G848" s="36"/>
      <c r="H848" s="18"/>
      <c r="I848" s="18"/>
      <c r="J848" s="18"/>
      <c r="K848" s="18"/>
      <c r="L848" s="18"/>
      <c r="M848" s="17"/>
      <c r="N848" s="39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2.75" customHeight="1">
      <c r="A849" s="18"/>
      <c r="B849" s="17"/>
      <c r="C849" s="17"/>
      <c r="D849" s="17"/>
      <c r="E849" s="17"/>
      <c r="F849" s="17"/>
      <c r="G849" s="36"/>
      <c r="H849" s="18"/>
      <c r="I849" s="18"/>
      <c r="J849" s="18"/>
      <c r="K849" s="18"/>
      <c r="L849" s="18"/>
      <c r="M849" s="17"/>
      <c r="N849" s="39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2.75" customHeight="1">
      <c r="A850" s="18"/>
      <c r="B850" s="17"/>
      <c r="C850" s="17"/>
      <c r="D850" s="17"/>
      <c r="E850" s="17"/>
      <c r="F850" s="17"/>
      <c r="G850" s="36"/>
      <c r="H850" s="18"/>
      <c r="I850" s="18"/>
      <c r="J850" s="18"/>
      <c r="K850" s="18"/>
      <c r="L850" s="18"/>
      <c r="M850" s="17"/>
      <c r="N850" s="39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2.75" customHeight="1">
      <c r="A851" s="18"/>
      <c r="B851" s="17"/>
      <c r="C851" s="17"/>
      <c r="D851" s="17"/>
      <c r="E851" s="17"/>
      <c r="F851" s="17"/>
      <c r="G851" s="36"/>
      <c r="H851" s="18"/>
      <c r="I851" s="18"/>
      <c r="J851" s="18"/>
      <c r="K851" s="18"/>
      <c r="L851" s="18"/>
      <c r="M851" s="17"/>
      <c r="N851" s="39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2.75" customHeight="1">
      <c r="A852" s="18"/>
      <c r="B852" s="17"/>
      <c r="C852" s="17"/>
      <c r="D852" s="17"/>
      <c r="E852" s="17"/>
      <c r="F852" s="17"/>
      <c r="G852" s="36"/>
      <c r="H852" s="18"/>
      <c r="I852" s="18"/>
      <c r="J852" s="18"/>
      <c r="K852" s="18"/>
      <c r="L852" s="18"/>
      <c r="M852" s="17"/>
      <c r="N852" s="39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2.75" customHeight="1">
      <c r="A853" s="18"/>
      <c r="B853" s="17"/>
      <c r="C853" s="17"/>
      <c r="D853" s="17"/>
      <c r="E853" s="17"/>
      <c r="F853" s="17"/>
      <c r="G853" s="36"/>
      <c r="H853" s="18"/>
      <c r="I853" s="18"/>
      <c r="J853" s="18"/>
      <c r="K853" s="18"/>
      <c r="L853" s="18"/>
      <c r="M853" s="17"/>
      <c r="N853" s="39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2.75" customHeight="1">
      <c r="A854" s="18"/>
      <c r="B854" s="17"/>
      <c r="C854" s="17"/>
      <c r="D854" s="17"/>
      <c r="E854" s="17"/>
      <c r="F854" s="17"/>
      <c r="G854" s="36"/>
      <c r="H854" s="18"/>
      <c r="I854" s="18"/>
      <c r="J854" s="18"/>
      <c r="K854" s="18"/>
      <c r="L854" s="18"/>
      <c r="M854" s="17"/>
      <c r="N854" s="39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2.75" customHeight="1">
      <c r="A855" s="18"/>
      <c r="B855" s="17"/>
      <c r="C855" s="17"/>
      <c r="D855" s="17"/>
      <c r="E855" s="17"/>
      <c r="F855" s="17"/>
      <c r="G855" s="36"/>
      <c r="H855" s="18"/>
      <c r="I855" s="18"/>
      <c r="J855" s="18"/>
      <c r="K855" s="18"/>
      <c r="L855" s="18"/>
      <c r="M855" s="17"/>
      <c r="N855" s="39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2.75" customHeight="1">
      <c r="A856" s="18"/>
      <c r="B856" s="17"/>
      <c r="C856" s="17"/>
      <c r="D856" s="17"/>
      <c r="E856" s="17"/>
      <c r="F856" s="17"/>
      <c r="G856" s="36"/>
      <c r="H856" s="18"/>
      <c r="I856" s="18"/>
      <c r="J856" s="18"/>
      <c r="K856" s="18"/>
      <c r="L856" s="18"/>
      <c r="M856" s="17"/>
      <c r="N856" s="39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2.75" customHeight="1">
      <c r="A857" s="18"/>
      <c r="B857" s="17"/>
      <c r="C857" s="17"/>
      <c r="D857" s="17"/>
      <c r="E857" s="17"/>
      <c r="F857" s="17"/>
      <c r="G857" s="36"/>
      <c r="H857" s="18"/>
      <c r="I857" s="18"/>
      <c r="J857" s="18"/>
      <c r="K857" s="18"/>
      <c r="L857" s="18"/>
      <c r="M857" s="17"/>
      <c r="N857" s="39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2.75" customHeight="1">
      <c r="A858" s="18"/>
      <c r="B858" s="17"/>
      <c r="C858" s="17"/>
      <c r="D858" s="17"/>
      <c r="E858" s="17"/>
      <c r="F858" s="17"/>
      <c r="G858" s="36"/>
      <c r="H858" s="18"/>
      <c r="I858" s="18"/>
      <c r="J858" s="18"/>
      <c r="K858" s="18"/>
      <c r="L858" s="18"/>
      <c r="M858" s="17"/>
      <c r="N858" s="39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2.75" customHeight="1">
      <c r="A859" s="18"/>
      <c r="B859" s="17"/>
      <c r="C859" s="17"/>
      <c r="D859" s="17"/>
      <c r="E859" s="17"/>
      <c r="F859" s="17"/>
      <c r="G859" s="36"/>
      <c r="H859" s="18"/>
      <c r="I859" s="18"/>
      <c r="J859" s="18"/>
      <c r="K859" s="18"/>
      <c r="L859" s="18"/>
      <c r="M859" s="17"/>
      <c r="N859" s="39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2.75" customHeight="1">
      <c r="A860" s="18"/>
      <c r="B860" s="17"/>
      <c r="C860" s="17"/>
      <c r="D860" s="17"/>
      <c r="E860" s="17"/>
      <c r="F860" s="17"/>
      <c r="G860" s="36"/>
      <c r="H860" s="18"/>
      <c r="I860" s="18"/>
      <c r="J860" s="18"/>
      <c r="K860" s="18"/>
      <c r="L860" s="18"/>
      <c r="M860" s="17"/>
      <c r="N860" s="39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2.75" customHeight="1">
      <c r="A861" s="18"/>
      <c r="B861" s="17"/>
      <c r="C861" s="17"/>
      <c r="D861" s="17"/>
      <c r="E861" s="17"/>
      <c r="F861" s="17"/>
      <c r="G861" s="36"/>
      <c r="H861" s="18"/>
      <c r="I861" s="18"/>
      <c r="J861" s="18"/>
      <c r="K861" s="18"/>
      <c r="L861" s="18"/>
      <c r="M861" s="17"/>
      <c r="N861" s="39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2.75" customHeight="1">
      <c r="A862" s="18"/>
      <c r="B862" s="17"/>
      <c r="C862" s="17"/>
      <c r="D862" s="17"/>
      <c r="E862" s="17"/>
      <c r="F862" s="17"/>
      <c r="G862" s="36"/>
      <c r="H862" s="18"/>
      <c r="I862" s="18"/>
      <c r="J862" s="18"/>
      <c r="K862" s="18"/>
      <c r="L862" s="18"/>
      <c r="M862" s="17"/>
      <c r="N862" s="39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2.75" customHeight="1">
      <c r="A863" s="18"/>
      <c r="B863" s="17"/>
      <c r="C863" s="17"/>
      <c r="D863" s="17"/>
      <c r="E863" s="17"/>
      <c r="F863" s="17"/>
      <c r="G863" s="36"/>
      <c r="H863" s="18"/>
      <c r="I863" s="18"/>
      <c r="J863" s="18"/>
      <c r="K863" s="18"/>
      <c r="L863" s="18"/>
      <c r="M863" s="17"/>
      <c r="N863" s="39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2.75" customHeight="1">
      <c r="A864" s="18"/>
      <c r="B864" s="17"/>
      <c r="C864" s="17"/>
      <c r="D864" s="17"/>
      <c r="E864" s="17"/>
      <c r="F864" s="17"/>
      <c r="G864" s="36"/>
      <c r="H864" s="18"/>
      <c r="I864" s="18"/>
      <c r="J864" s="18"/>
      <c r="K864" s="18"/>
      <c r="L864" s="18"/>
      <c r="M864" s="17"/>
      <c r="N864" s="39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2.75" customHeight="1">
      <c r="A865" s="18"/>
      <c r="B865" s="17"/>
      <c r="C865" s="17"/>
      <c r="D865" s="17"/>
      <c r="E865" s="17"/>
      <c r="F865" s="17"/>
      <c r="G865" s="36"/>
      <c r="H865" s="18"/>
      <c r="I865" s="18"/>
      <c r="J865" s="18"/>
      <c r="K865" s="18"/>
      <c r="L865" s="18"/>
      <c r="M865" s="17"/>
      <c r="N865" s="39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2.75" customHeight="1">
      <c r="A866" s="18"/>
      <c r="B866" s="17"/>
      <c r="C866" s="17"/>
      <c r="D866" s="17"/>
      <c r="E866" s="17"/>
      <c r="F866" s="17"/>
      <c r="G866" s="36"/>
      <c r="H866" s="18"/>
      <c r="I866" s="18"/>
      <c r="J866" s="18"/>
      <c r="K866" s="18"/>
      <c r="L866" s="18"/>
      <c r="M866" s="17"/>
      <c r="N866" s="39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2.75" customHeight="1">
      <c r="A867" s="18"/>
      <c r="B867" s="17"/>
      <c r="C867" s="17"/>
      <c r="D867" s="17"/>
      <c r="E867" s="17"/>
      <c r="F867" s="17"/>
      <c r="G867" s="36"/>
      <c r="H867" s="18"/>
      <c r="I867" s="18"/>
      <c r="J867" s="18"/>
      <c r="K867" s="18"/>
      <c r="L867" s="18"/>
      <c r="M867" s="17"/>
      <c r="N867" s="39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2.75" customHeight="1">
      <c r="A868" s="18"/>
      <c r="B868" s="17"/>
      <c r="C868" s="17"/>
      <c r="D868" s="17"/>
      <c r="E868" s="17"/>
      <c r="F868" s="17"/>
      <c r="G868" s="36"/>
      <c r="H868" s="18"/>
      <c r="I868" s="18"/>
      <c r="J868" s="18"/>
      <c r="K868" s="18"/>
      <c r="L868" s="18"/>
      <c r="M868" s="17"/>
      <c r="N868" s="39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2.75" customHeight="1">
      <c r="A869" s="18"/>
      <c r="B869" s="17"/>
      <c r="C869" s="17"/>
      <c r="D869" s="17"/>
      <c r="E869" s="17"/>
      <c r="F869" s="17"/>
      <c r="G869" s="36"/>
      <c r="H869" s="18"/>
      <c r="I869" s="18"/>
      <c r="J869" s="18"/>
      <c r="K869" s="18"/>
      <c r="L869" s="18"/>
      <c r="M869" s="17"/>
      <c r="N869" s="39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2.75" customHeight="1">
      <c r="A870" s="18"/>
      <c r="B870" s="17"/>
      <c r="C870" s="17"/>
      <c r="D870" s="17"/>
      <c r="E870" s="17"/>
      <c r="F870" s="17"/>
      <c r="G870" s="36"/>
      <c r="H870" s="18"/>
      <c r="I870" s="18"/>
      <c r="J870" s="18"/>
      <c r="K870" s="18"/>
      <c r="L870" s="18"/>
      <c r="M870" s="17"/>
      <c r="N870" s="39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2.75" customHeight="1">
      <c r="A871" s="18"/>
      <c r="B871" s="17"/>
      <c r="C871" s="17"/>
      <c r="D871" s="17"/>
      <c r="E871" s="17"/>
      <c r="F871" s="17"/>
      <c r="G871" s="36"/>
      <c r="H871" s="18"/>
      <c r="I871" s="18"/>
      <c r="J871" s="18"/>
      <c r="K871" s="18"/>
      <c r="L871" s="18"/>
      <c r="M871" s="17"/>
      <c r="N871" s="39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2.75" customHeight="1">
      <c r="A872" s="18"/>
      <c r="B872" s="17"/>
      <c r="C872" s="17"/>
      <c r="D872" s="17"/>
      <c r="E872" s="17"/>
      <c r="F872" s="17"/>
      <c r="G872" s="36"/>
      <c r="H872" s="18"/>
      <c r="I872" s="18"/>
      <c r="J872" s="18"/>
      <c r="K872" s="18"/>
      <c r="L872" s="18"/>
      <c r="M872" s="17"/>
      <c r="N872" s="39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2.75" customHeight="1">
      <c r="A873" s="18"/>
      <c r="B873" s="17"/>
      <c r="C873" s="17"/>
      <c r="D873" s="17"/>
      <c r="E873" s="17"/>
      <c r="F873" s="17"/>
      <c r="G873" s="36"/>
      <c r="H873" s="18"/>
      <c r="I873" s="18"/>
      <c r="J873" s="18"/>
      <c r="K873" s="18"/>
      <c r="L873" s="18"/>
      <c r="M873" s="17"/>
      <c r="N873" s="39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2.75" customHeight="1">
      <c r="A874" s="18"/>
      <c r="B874" s="17"/>
      <c r="C874" s="17"/>
      <c r="D874" s="17"/>
      <c r="E874" s="17"/>
      <c r="F874" s="17"/>
      <c r="G874" s="36"/>
      <c r="H874" s="18"/>
      <c r="I874" s="18"/>
      <c r="J874" s="18"/>
      <c r="K874" s="18"/>
      <c r="L874" s="18"/>
      <c r="M874" s="17"/>
      <c r="N874" s="39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2.75" customHeight="1">
      <c r="A875" s="18"/>
      <c r="B875" s="17"/>
      <c r="C875" s="17"/>
      <c r="D875" s="17"/>
      <c r="E875" s="17"/>
      <c r="F875" s="17"/>
      <c r="G875" s="36"/>
      <c r="H875" s="18"/>
      <c r="I875" s="18"/>
      <c r="J875" s="18"/>
      <c r="K875" s="18"/>
      <c r="L875" s="18"/>
      <c r="M875" s="17"/>
      <c r="N875" s="39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2.75" customHeight="1">
      <c r="A876" s="18"/>
      <c r="B876" s="17"/>
      <c r="C876" s="17"/>
      <c r="D876" s="17"/>
      <c r="E876" s="17"/>
      <c r="F876" s="17"/>
      <c r="G876" s="36"/>
      <c r="H876" s="18"/>
      <c r="I876" s="18"/>
      <c r="J876" s="18"/>
      <c r="K876" s="18"/>
      <c r="L876" s="18"/>
      <c r="M876" s="17"/>
      <c r="N876" s="39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2.75" customHeight="1">
      <c r="A877" s="18"/>
      <c r="B877" s="17"/>
      <c r="C877" s="17"/>
      <c r="D877" s="17"/>
      <c r="E877" s="17"/>
      <c r="F877" s="17"/>
      <c r="G877" s="36"/>
      <c r="H877" s="18"/>
      <c r="I877" s="18"/>
      <c r="J877" s="18"/>
      <c r="K877" s="18"/>
      <c r="L877" s="18"/>
      <c r="M877" s="17"/>
      <c r="N877" s="39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2.75" customHeight="1">
      <c r="A878" s="18"/>
      <c r="B878" s="17"/>
      <c r="C878" s="17"/>
      <c r="D878" s="17"/>
      <c r="E878" s="17"/>
      <c r="F878" s="17"/>
      <c r="G878" s="36"/>
      <c r="H878" s="18"/>
      <c r="I878" s="18"/>
      <c r="J878" s="18"/>
      <c r="K878" s="18"/>
      <c r="L878" s="18"/>
      <c r="M878" s="17"/>
      <c r="N878" s="39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2.75" customHeight="1">
      <c r="A879" s="18"/>
      <c r="B879" s="17"/>
      <c r="C879" s="17"/>
      <c r="D879" s="17"/>
      <c r="E879" s="17"/>
      <c r="F879" s="17"/>
      <c r="G879" s="36"/>
      <c r="H879" s="18"/>
      <c r="I879" s="18"/>
      <c r="J879" s="18"/>
      <c r="K879" s="18"/>
      <c r="L879" s="18"/>
      <c r="M879" s="17"/>
      <c r="N879" s="39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2.75" customHeight="1">
      <c r="A880" s="18"/>
      <c r="B880" s="17"/>
      <c r="C880" s="17"/>
      <c r="D880" s="17"/>
      <c r="E880" s="17"/>
      <c r="F880" s="17"/>
      <c r="G880" s="36"/>
      <c r="H880" s="18"/>
      <c r="I880" s="18"/>
      <c r="J880" s="18"/>
      <c r="K880" s="18"/>
      <c r="L880" s="18"/>
      <c r="M880" s="17"/>
      <c r="N880" s="39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2.75" customHeight="1">
      <c r="A881" s="18"/>
      <c r="B881" s="17"/>
      <c r="C881" s="17"/>
      <c r="D881" s="17"/>
      <c r="E881" s="17"/>
      <c r="F881" s="17"/>
      <c r="G881" s="36"/>
      <c r="H881" s="18"/>
      <c r="I881" s="18"/>
      <c r="J881" s="18"/>
      <c r="K881" s="18"/>
      <c r="L881" s="18"/>
      <c r="M881" s="17"/>
      <c r="N881" s="39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2.75" customHeight="1">
      <c r="A882" s="18"/>
      <c r="B882" s="17"/>
      <c r="C882" s="17"/>
      <c r="D882" s="17"/>
      <c r="E882" s="17"/>
      <c r="F882" s="17"/>
      <c r="G882" s="36"/>
      <c r="H882" s="18"/>
      <c r="I882" s="18"/>
      <c r="J882" s="18"/>
      <c r="K882" s="18"/>
      <c r="L882" s="18"/>
      <c r="M882" s="17"/>
      <c r="N882" s="39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2.75" customHeight="1">
      <c r="A883" s="18"/>
      <c r="B883" s="17"/>
      <c r="C883" s="17"/>
      <c r="D883" s="17"/>
      <c r="E883" s="17"/>
      <c r="F883" s="17"/>
      <c r="G883" s="36"/>
      <c r="H883" s="18"/>
      <c r="I883" s="18"/>
      <c r="J883" s="18"/>
      <c r="K883" s="18"/>
      <c r="L883" s="18"/>
      <c r="M883" s="17"/>
      <c r="N883" s="39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2.75" customHeight="1">
      <c r="A884" s="18"/>
      <c r="B884" s="17"/>
      <c r="C884" s="17"/>
      <c r="D884" s="17"/>
      <c r="E884" s="17"/>
      <c r="F884" s="17"/>
      <c r="G884" s="36"/>
      <c r="H884" s="18"/>
      <c r="I884" s="18"/>
      <c r="J884" s="18"/>
      <c r="K884" s="18"/>
      <c r="L884" s="18"/>
      <c r="M884" s="17"/>
      <c r="N884" s="39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2.75" customHeight="1">
      <c r="A885" s="18"/>
      <c r="B885" s="17"/>
      <c r="C885" s="17"/>
      <c r="D885" s="17"/>
      <c r="E885" s="17"/>
      <c r="F885" s="17"/>
      <c r="G885" s="36"/>
      <c r="H885" s="18"/>
      <c r="I885" s="18"/>
      <c r="J885" s="18"/>
      <c r="K885" s="18"/>
      <c r="L885" s="18"/>
      <c r="M885" s="17"/>
      <c r="N885" s="39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2.75" customHeight="1">
      <c r="A886" s="18"/>
      <c r="B886" s="17"/>
      <c r="C886" s="17"/>
      <c r="D886" s="17"/>
      <c r="E886" s="17"/>
      <c r="F886" s="17"/>
      <c r="G886" s="36"/>
      <c r="H886" s="18"/>
      <c r="I886" s="18"/>
      <c r="J886" s="18"/>
      <c r="K886" s="18"/>
      <c r="L886" s="18"/>
      <c r="M886" s="17"/>
      <c r="N886" s="39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2.75" customHeight="1">
      <c r="A887" s="18"/>
      <c r="B887" s="17"/>
      <c r="C887" s="17"/>
      <c r="D887" s="17"/>
      <c r="E887" s="17"/>
      <c r="F887" s="17"/>
      <c r="G887" s="36"/>
      <c r="H887" s="18"/>
      <c r="I887" s="18"/>
      <c r="J887" s="18"/>
      <c r="K887" s="18"/>
      <c r="L887" s="18"/>
      <c r="M887" s="17"/>
      <c r="N887" s="39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2.75" customHeight="1">
      <c r="A888" s="18"/>
      <c r="B888" s="17"/>
      <c r="C888" s="17"/>
      <c r="D888" s="17"/>
      <c r="E888" s="17"/>
      <c r="F888" s="17"/>
      <c r="G888" s="36"/>
      <c r="H888" s="18"/>
      <c r="I888" s="18"/>
      <c r="J888" s="18"/>
      <c r="K888" s="18"/>
      <c r="L888" s="18"/>
      <c r="M888" s="17"/>
      <c r="N888" s="39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2.75" customHeight="1">
      <c r="A889" s="18"/>
      <c r="B889" s="17"/>
      <c r="C889" s="17"/>
      <c r="D889" s="17"/>
      <c r="E889" s="17"/>
      <c r="F889" s="17"/>
      <c r="G889" s="36"/>
      <c r="H889" s="18"/>
      <c r="I889" s="18"/>
      <c r="J889" s="18"/>
      <c r="K889" s="18"/>
      <c r="L889" s="18"/>
      <c r="M889" s="17"/>
      <c r="N889" s="39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2.75" customHeight="1">
      <c r="A890" s="18"/>
      <c r="B890" s="17"/>
      <c r="C890" s="17"/>
      <c r="D890" s="17"/>
      <c r="E890" s="17"/>
      <c r="F890" s="17"/>
      <c r="G890" s="36"/>
      <c r="H890" s="18"/>
      <c r="I890" s="18"/>
      <c r="J890" s="18"/>
      <c r="K890" s="18"/>
      <c r="L890" s="18"/>
      <c r="M890" s="17"/>
      <c r="N890" s="39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2.75" customHeight="1">
      <c r="A891" s="18"/>
      <c r="B891" s="17"/>
      <c r="C891" s="17"/>
      <c r="D891" s="17"/>
      <c r="E891" s="17"/>
      <c r="F891" s="17"/>
      <c r="G891" s="36"/>
      <c r="H891" s="18"/>
      <c r="I891" s="18"/>
      <c r="J891" s="18"/>
      <c r="K891" s="18"/>
      <c r="L891" s="18"/>
      <c r="M891" s="17"/>
      <c r="N891" s="39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2.75" customHeight="1">
      <c r="A892" s="18"/>
      <c r="B892" s="17"/>
      <c r="C892" s="17"/>
      <c r="D892" s="17"/>
      <c r="E892" s="17"/>
      <c r="F892" s="17"/>
      <c r="G892" s="36"/>
      <c r="H892" s="18"/>
      <c r="I892" s="18"/>
      <c r="J892" s="18"/>
      <c r="K892" s="18"/>
      <c r="L892" s="18"/>
      <c r="M892" s="17"/>
      <c r="N892" s="39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2.75" customHeight="1">
      <c r="A893" s="18"/>
      <c r="B893" s="17"/>
      <c r="C893" s="17"/>
      <c r="D893" s="17"/>
      <c r="E893" s="17"/>
      <c r="F893" s="17"/>
      <c r="G893" s="36"/>
      <c r="H893" s="18"/>
      <c r="I893" s="18"/>
      <c r="J893" s="18"/>
      <c r="K893" s="18"/>
      <c r="L893" s="18"/>
      <c r="M893" s="17"/>
      <c r="N893" s="39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2.75" customHeight="1">
      <c r="A894" s="18"/>
      <c r="B894" s="17"/>
      <c r="C894" s="17"/>
      <c r="D894" s="17"/>
      <c r="E894" s="17"/>
      <c r="F894" s="17"/>
      <c r="G894" s="36"/>
      <c r="H894" s="18"/>
      <c r="I894" s="18"/>
      <c r="J894" s="18"/>
      <c r="K894" s="18"/>
      <c r="L894" s="18"/>
      <c r="M894" s="17"/>
      <c r="N894" s="39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2.75" customHeight="1">
      <c r="A895" s="18"/>
      <c r="B895" s="17"/>
      <c r="C895" s="17"/>
      <c r="D895" s="17"/>
      <c r="E895" s="17"/>
      <c r="F895" s="17"/>
      <c r="G895" s="36"/>
      <c r="H895" s="18"/>
      <c r="I895" s="18"/>
      <c r="J895" s="18"/>
      <c r="K895" s="18"/>
      <c r="L895" s="18"/>
      <c r="M895" s="17"/>
      <c r="N895" s="39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2.75" customHeight="1">
      <c r="A896" s="18"/>
      <c r="B896" s="17"/>
      <c r="C896" s="17"/>
      <c r="D896" s="17"/>
      <c r="E896" s="17"/>
      <c r="F896" s="17"/>
      <c r="G896" s="36"/>
      <c r="H896" s="18"/>
      <c r="I896" s="18"/>
      <c r="J896" s="18"/>
      <c r="K896" s="18"/>
      <c r="L896" s="18"/>
      <c r="M896" s="17"/>
      <c r="N896" s="39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2.75" customHeight="1">
      <c r="A897" s="18"/>
      <c r="B897" s="17"/>
      <c r="C897" s="17"/>
      <c r="D897" s="17"/>
      <c r="E897" s="17"/>
      <c r="F897" s="17"/>
      <c r="G897" s="36"/>
      <c r="H897" s="18"/>
      <c r="I897" s="18"/>
      <c r="J897" s="18"/>
      <c r="K897" s="18"/>
      <c r="L897" s="18"/>
      <c r="M897" s="17"/>
      <c r="N897" s="39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2.75" customHeight="1">
      <c r="A898" s="18"/>
      <c r="B898" s="17"/>
      <c r="C898" s="17"/>
      <c r="D898" s="17"/>
      <c r="E898" s="17"/>
      <c r="F898" s="17"/>
      <c r="G898" s="36"/>
      <c r="H898" s="18"/>
      <c r="I898" s="18"/>
      <c r="J898" s="18"/>
      <c r="K898" s="18"/>
      <c r="L898" s="18"/>
      <c r="M898" s="17"/>
      <c r="N898" s="39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2.75" customHeight="1">
      <c r="A899" s="18"/>
      <c r="B899" s="17"/>
      <c r="C899" s="17"/>
      <c r="D899" s="17"/>
      <c r="E899" s="17"/>
      <c r="F899" s="17"/>
      <c r="G899" s="36"/>
      <c r="H899" s="18"/>
      <c r="I899" s="18"/>
      <c r="J899" s="18"/>
      <c r="K899" s="18"/>
      <c r="L899" s="18"/>
      <c r="M899" s="17"/>
      <c r="N899" s="39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2.75" customHeight="1">
      <c r="A900" s="18"/>
      <c r="B900" s="17"/>
      <c r="C900" s="17"/>
      <c r="D900" s="17"/>
      <c r="E900" s="17"/>
      <c r="F900" s="17"/>
      <c r="G900" s="36"/>
      <c r="H900" s="18"/>
      <c r="I900" s="18"/>
      <c r="J900" s="18"/>
      <c r="K900" s="18"/>
      <c r="L900" s="18"/>
      <c r="M900" s="17"/>
      <c r="N900" s="39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2.75" customHeight="1">
      <c r="A901" s="18"/>
      <c r="B901" s="17"/>
      <c r="C901" s="17"/>
      <c r="D901" s="17"/>
      <c r="E901" s="17"/>
      <c r="F901" s="17"/>
      <c r="G901" s="36"/>
      <c r="H901" s="18"/>
      <c r="I901" s="18"/>
      <c r="J901" s="18"/>
      <c r="K901" s="18"/>
      <c r="L901" s="18"/>
      <c r="M901" s="17"/>
      <c r="N901" s="39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2.75" customHeight="1">
      <c r="A902" s="18"/>
      <c r="B902" s="17"/>
      <c r="C902" s="17"/>
      <c r="D902" s="17"/>
      <c r="E902" s="17"/>
      <c r="F902" s="17"/>
      <c r="G902" s="36"/>
      <c r="H902" s="18"/>
      <c r="I902" s="18"/>
      <c r="J902" s="18"/>
      <c r="K902" s="18"/>
      <c r="L902" s="18"/>
      <c r="M902" s="17"/>
      <c r="N902" s="39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2.75" customHeight="1">
      <c r="A903" s="18"/>
      <c r="B903" s="17"/>
      <c r="C903" s="17"/>
      <c r="D903" s="17"/>
      <c r="E903" s="17"/>
      <c r="F903" s="17"/>
      <c r="G903" s="36"/>
      <c r="H903" s="18"/>
      <c r="I903" s="18"/>
      <c r="J903" s="18"/>
      <c r="K903" s="18"/>
      <c r="L903" s="18"/>
      <c r="M903" s="17"/>
      <c r="N903" s="39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2.75" customHeight="1">
      <c r="A904" s="18"/>
      <c r="B904" s="17"/>
      <c r="C904" s="17"/>
      <c r="D904" s="17"/>
      <c r="E904" s="17"/>
      <c r="F904" s="17"/>
      <c r="G904" s="36"/>
      <c r="H904" s="18"/>
      <c r="I904" s="18"/>
      <c r="J904" s="18"/>
      <c r="K904" s="18"/>
      <c r="L904" s="18"/>
      <c r="M904" s="17"/>
      <c r="N904" s="39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2.75" customHeight="1">
      <c r="A905" s="18"/>
      <c r="B905" s="17"/>
      <c r="C905" s="17"/>
      <c r="D905" s="17"/>
      <c r="E905" s="17"/>
      <c r="F905" s="17"/>
      <c r="G905" s="36"/>
      <c r="H905" s="18"/>
      <c r="I905" s="18"/>
      <c r="J905" s="18"/>
      <c r="K905" s="18"/>
      <c r="L905" s="18"/>
      <c r="M905" s="17"/>
      <c r="N905" s="39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2.75" customHeight="1">
      <c r="A906" s="18"/>
      <c r="B906" s="17"/>
      <c r="C906" s="17"/>
      <c r="D906" s="17"/>
      <c r="E906" s="17"/>
      <c r="F906" s="17"/>
      <c r="G906" s="36"/>
      <c r="H906" s="18"/>
      <c r="I906" s="18"/>
      <c r="J906" s="18"/>
      <c r="K906" s="18"/>
      <c r="L906" s="18"/>
      <c r="M906" s="17"/>
      <c r="N906" s="39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2.75" customHeight="1">
      <c r="A907" s="18"/>
      <c r="B907" s="17"/>
      <c r="C907" s="17"/>
      <c r="D907" s="17"/>
      <c r="E907" s="17"/>
      <c r="F907" s="17"/>
      <c r="G907" s="36"/>
      <c r="H907" s="18"/>
      <c r="I907" s="18"/>
      <c r="J907" s="18"/>
      <c r="K907" s="18"/>
      <c r="L907" s="18"/>
      <c r="M907" s="17"/>
      <c r="N907" s="39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2.75" customHeight="1">
      <c r="A908" s="18"/>
      <c r="B908" s="17"/>
      <c r="C908" s="17"/>
      <c r="D908" s="17"/>
      <c r="E908" s="17"/>
      <c r="F908" s="17"/>
      <c r="G908" s="36"/>
      <c r="H908" s="18"/>
      <c r="I908" s="18"/>
      <c r="J908" s="18"/>
      <c r="K908" s="18"/>
      <c r="L908" s="18"/>
      <c r="M908" s="17"/>
      <c r="N908" s="39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2.75" customHeight="1">
      <c r="A909" s="18"/>
      <c r="B909" s="17"/>
      <c r="C909" s="17"/>
      <c r="D909" s="17"/>
      <c r="E909" s="17"/>
      <c r="F909" s="17"/>
      <c r="G909" s="36"/>
      <c r="H909" s="18"/>
      <c r="I909" s="18"/>
      <c r="J909" s="18"/>
      <c r="K909" s="18"/>
      <c r="L909" s="18"/>
      <c r="M909" s="17"/>
      <c r="N909" s="39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2.75" customHeight="1">
      <c r="A910" s="18"/>
      <c r="B910" s="17"/>
      <c r="C910" s="17"/>
      <c r="D910" s="17"/>
      <c r="E910" s="17"/>
      <c r="F910" s="17"/>
      <c r="G910" s="36"/>
      <c r="H910" s="18"/>
      <c r="I910" s="18"/>
      <c r="J910" s="18"/>
      <c r="K910" s="18"/>
      <c r="L910" s="18"/>
      <c r="M910" s="17"/>
      <c r="N910" s="39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2.75" customHeight="1">
      <c r="A911" s="18"/>
      <c r="B911" s="17"/>
      <c r="C911" s="17"/>
      <c r="D911" s="17"/>
      <c r="E911" s="17"/>
      <c r="F911" s="17"/>
      <c r="G911" s="36"/>
      <c r="H911" s="18"/>
      <c r="I911" s="18"/>
      <c r="J911" s="18"/>
      <c r="K911" s="18"/>
      <c r="L911" s="18"/>
      <c r="M911" s="17"/>
      <c r="N911" s="39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2.75" customHeight="1">
      <c r="A912" s="18"/>
      <c r="B912" s="17"/>
      <c r="C912" s="17"/>
      <c r="D912" s="17"/>
      <c r="E912" s="17"/>
      <c r="F912" s="17"/>
      <c r="G912" s="36"/>
      <c r="H912" s="18"/>
      <c r="I912" s="18"/>
      <c r="J912" s="18"/>
      <c r="K912" s="18"/>
      <c r="L912" s="18"/>
      <c r="M912" s="17"/>
      <c r="N912" s="39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2.75" customHeight="1">
      <c r="A913" s="18"/>
      <c r="B913" s="17"/>
      <c r="C913" s="17"/>
      <c r="D913" s="17"/>
      <c r="E913" s="17"/>
      <c r="F913" s="17"/>
      <c r="G913" s="36"/>
      <c r="H913" s="18"/>
      <c r="I913" s="18"/>
      <c r="J913" s="18"/>
      <c r="K913" s="18"/>
      <c r="L913" s="18"/>
      <c r="M913" s="17"/>
      <c r="N913" s="39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2.75" customHeight="1">
      <c r="A914" s="18"/>
      <c r="B914" s="17"/>
      <c r="C914" s="17"/>
      <c r="D914" s="17"/>
      <c r="E914" s="17"/>
      <c r="F914" s="17"/>
      <c r="G914" s="36"/>
      <c r="H914" s="18"/>
      <c r="I914" s="18"/>
      <c r="J914" s="18"/>
      <c r="K914" s="18"/>
      <c r="L914" s="18"/>
      <c r="M914" s="17"/>
      <c r="N914" s="39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2.75" customHeight="1">
      <c r="A915" s="18"/>
      <c r="B915" s="17"/>
      <c r="C915" s="17"/>
      <c r="D915" s="17"/>
      <c r="E915" s="17"/>
      <c r="F915" s="17"/>
      <c r="G915" s="36"/>
      <c r="H915" s="18"/>
      <c r="I915" s="18"/>
      <c r="J915" s="18"/>
      <c r="K915" s="18"/>
      <c r="L915" s="18"/>
      <c r="M915" s="17"/>
      <c r="N915" s="39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2.75" customHeight="1">
      <c r="A916" s="18"/>
      <c r="B916" s="17"/>
      <c r="C916" s="17"/>
      <c r="D916" s="17"/>
      <c r="E916" s="17"/>
      <c r="F916" s="17"/>
      <c r="G916" s="36"/>
      <c r="H916" s="18"/>
      <c r="I916" s="18"/>
      <c r="J916" s="18"/>
      <c r="K916" s="18"/>
      <c r="L916" s="18"/>
      <c r="M916" s="17"/>
      <c r="N916" s="39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2.75" customHeight="1">
      <c r="A917" s="18"/>
      <c r="B917" s="17"/>
      <c r="C917" s="17"/>
      <c r="D917" s="17"/>
      <c r="E917" s="17"/>
      <c r="F917" s="17"/>
      <c r="G917" s="36"/>
      <c r="H917" s="18"/>
      <c r="I917" s="18"/>
      <c r="J917" s="18"/>
      <c r="K917" s="18"/>
      <c r="L917" s="18"/>
      <c r="M917" s="17"/>
      <c r="N917" s="39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2.75" customHeight="1">
      <c r="A918" s="18"/>
      <c r="B918" s="17"/>
      <c r="C918" s="17"/>
      <c r="D918" s="17"/>
      <c r="E918" s="17"/>
      <c r="F918" s="17"/>
      <c r="G918" s="36"/>
      <c r="H918" s="18"/>
      <c r="I918" s="18"/>
      <c r="J918" s="18"/>
      <c r="K918" s="18"/>
      <c r="L918" s="18"/>
      <c r="M918" s="17"/>
      <c r="N918" s="39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2.75" customHeight="1">
      <c r="A919" s="18"/>
      <c r="B919" s="17"/>
      <c r="C919" s="17"/>
      <c r="D919" s="17"/>
      <c r="E919" s="17"/>
      <c r="F919" s="17"/>
      <c r="G919" s="36"/>
      <c r="H919" s="18"/>
      <c r="I919" s="18"/>
      <c r="J919" s="18"/>
      <c r="K919" s="18"/>
      <c r="L919" s="18"/>
      <c r="M919" s="17"/>
      <c r="N919" s="39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2.75" customHeight="1">
      <c r="A920" s="18"/>
      <c r="B920" s="17"/>
      <c r="C920" s="17"/>
      <c r="D920" s="17"/>
      <c r="E920" s="17"/>
      <c r="F920" s="17"/>
      <c r="G920" s="36"/>
      <c r="H920" s="18"/>
      <c r="I920" s="18"/>
      <c r="J920" s="18"/>
      <c r="K920" s="18"/>
      <c r="L920" s="18"/>
      <c r="M920" s="17"/>
      <c r="N920" s="39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2.75" customHeight="1">
      <c r="A921" s="18"/>
      <c r="B921" s="17"/>
      <c r="C921" s="17"/>
      <c r="D921" s="17"/>
      <c r="E921" s="17"/>
      <c r="F921" s="17"/>
      <c r="G921" s="36"/>
      <c r="H921" s="18"/>
      <c r="I921" s="18"/>
      <c r="J921" s="18"/>
      <c r="K921" s="18"/>
      <c r="L921" s="18"/>
      <c r="M921" s="17"/>
      <c r="N921" s="39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2.75" customHeight="1">
      <c r="A922" s="18"/>
      <c r="B922" s="17"/>
      <c r="C922" s="17"/>
      <c r="D922" s="17"/>
      <c r="E922" s="17"/>
      <c r="F922" s="17"/>
      <c r="G922" s="36"/>
      <c r="H922" s="18"/>
      <c r="I922" s="18"/>
      <c r="J922" s="18"/>
      <c r="K922" s="18"/>
      <c r="L922" s="18"/>
      <c r="M922" s="17"/>
      <c r="N922" s="39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2.75" customHeight="1">
      <c r="A923" s="18"/>
      <c r="B923" s="17"/>
      <c r="C923" s="17"/>
      <c r="D923" s="17"/>
      <c r="E923" s="17"/>
      <c r="F923" s="17"/>
      <c r="G923" s="36"/>
      <c r="H923" s="18"/>
      <c r="I923" s="18"/>
      <c r="J923" s="18"/>
      <c r="K923" s="18"/>
      <c r="L923" s="18"/>
      <c r="M923" s="17"/>
      <c r="N923" s="39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2.75" customHeight="1">
      <c r="A924" s="18"/>
      <c r="B924" s="17"/>
      <c r="C924" s="17"/>
      <c r="D924" s="17"/>
      <c r="E924" s="17"/>
      <c r="F924" s="17"/>
      <c r="G924" s="36"/>
      <c r="H924" s="18"/>
      <c r="I924" s="18"/>
      <c r="J924" s="18"/>
      <c r="K924" s="18"/>
      <c r="L924" s="18"/>
      <c r="M924" s="17"/>
      <c r="N924" s="39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2.75" customHeight="1">
      <c r="A925" s="18"/>
      <c r="B925" s="17"/>
      <c r="C925" s="17"/>
      <c r="D925" s="17"/>
      <c r="E925" s="17"/>
      <c r="F925" s="17"/>
      <c r="G925" s="36"/>
      <c r="H925" s="18"/>
      <c r="I925" s="18"/>
      <c r="J925" s="18"/>
      <c r="K925" s="18"/>
      <c r="L925" s="18"/>
      <c r="M925" s="17"/>
      <c r="N925" s="39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2.75" customHeight="1">
      <c r="A926" s="18"/>
      <c r="B926" s="17"/>
      <c r="C926" s="17"/>
      <c r="D926" s="17"/>
      <c r="E926" s="17"/>
      <c r="F926" s="17"/>
      <c r="G926" s="36"/>
      <c r="H926" s="18"/>
      <c r="I926" s="18"/>
      <c r="J926" s="18"/>
      <c r="K926" s="18"/>
      <c r="L926" s="18"/>
      <c r="M926" s="17"/>
      <c r="N926" s="39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2.75" customHeight="1">
      <c r="A927" s="18"/>
      <c r="B927" s="17"/>
      <c r="C927" s="17"/>
      <c r="D927" s="17"/>
      <c r="E927" s="17"/>
      <c r="F927" s="17"/>
      <c r="G927" s="36"/>
      <c r="H927" s="18"/>
      <c r="I927" s="18"/>
      <c r="J927" s="18"/>
      <c r="K927" s="18"/>
      <c r="L927" s="18"/>
      <c r="M927" s="17"/>
      <c r="N927" s="39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2.75" customHeight="1">
      <c r="A928" s="18"/>
      <c r="B928" s="17"/>
      <c r="C928" s="17"/>
      <c r="D928" s="17"/>
      <c r="E928" s="17"/>
      <c r="F928" s="17"/>
      <c r="G928" s="36"/>
      <c r="H928" s="18"/>
      <c r="I928" s="18"/>
      <c r="J928" s="18"/>
      <c r="K928" s="18"/>
      <c r="L928" s="18"/>
      <c r="M928" s="17"/>
      <c r="N928" s="39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2.75" customHeight="1">
      <c r="A929" s="18"/>
      <c r="B929" s="17"/>
      <c r="C929" s="17"/>
      <c r="D929" s="17"/>
      <c r="E929" s="17"/>
      <c r="F929" s="17"/>
      <c r="G929" s="36"/>
      <c r="H929" s="18"/>
      <c r="I929" s="18"/>
      <c r="J929" s="18"/>
      <c r="K929" s="18"/>
      <c r="L929" s="18"/>
      <c r="M929" s="17"/>
      <c r="N929" s="39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2.75" customHeight="1">
      <c r="A930" s="18"/>
      <c r="B930" s="17"/>
      <c r="C930" s="17"/>
      <c r="D930" s="17"/>
      <c r="E930" s="17"/>
      <c r="F930" s="17"/>
      <c r="G930" s="36"/>
      <c r="H930" s="18"/>
      <c r="I930" s="18"/>
      <c r="J930" s="18"/>
      <c r="K930" s="18"/>
      <c r="L930" s="18"/>
      <c r="M930" s="17"/>
      <c r="N930" s="39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2.75" customHeight="1">
      <c r="A931" s="18"/>
      <c r="B931" s="17"/>
      <c r="C931" s="17"/>
      <c r="D931" s="17"/>
      <c r="E931" s="17"/>
      <c r="F931" s="17"/>
      <c r="G931" s="36"/>
      <c r="H931" s="18"/>
      <c r="I931" s="18"/>
      <c r="J931" s="18"/>
      <c r="K931" s="18"/>
      <c r="L931" s="18"/>
      <c r="M931" s="17"/>
      <c r="N931" s="39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2.75" customHeight="1">
      <c r="A932" s="18"/>
      <c r="B932" s="17"/>
      <c r="C932" s="17"/>
      <c r="D932" s="17"/>
      <c r="E932" s="17"/>
      <c r="F932" s="17"/>
      <c r="G932" s="36"/>
      <c r="H932" s="18"/>
      <c r="I932" s="18"/>
      <c r="J932" s="18"/>
      <c r="K932" s="18"/>
      <c r="L932" s="18"/>
      <c r="M932" s="17"/>
      <c r="N932" s="39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2.75" customHeight="1">
      <c r="A933" s="18"/>
      <c r="B933" s="17"/>
      <c r="C933" s="17"/>
      <c r="D933" s="17"/>
      <c r="E933" s="17"/>
      <c r="F933" s="17"/>
      <c r="G933" s="36"/>
      <c r="H933" s="18"/>
      <c r="I933" s="18"/>
      <c r="J933" s="18"/>
      <c r="K933" s="18"/>
      <c r="L933" s="18"/>
      <c r="M933" s="17"/>
      <c r="N933" s="39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2.75" customHeight="1">
      <c r="A934" s="18"/>
      <c r="B934" s="17"/>
      <c r="C934" s="17"/>
      <c r="D934" s="17"/>
      <c r="E934" s="17"/>
      <c r="F934" s="17"/>
      <c r="G934" s="36"/>
      <c r="H934" s="18"/>
      <c r="I934" s="18"/>
      <c r="J934" s="18"/>
      <c r="K934" s="18"/>
      <c r="L934" s="18"/>
      <c r="M934" s="17"/>
      <c r="N934" s="39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2.75" customHeight="1">
      <c r="A935" s="18"/>
      <c r="B935" s="17"/>
      <c r="C935" s="17"/>
      <c r="D935" s="17"/>
      <c r="E935" s="17"/>
      <c r="F935" s="17"/>
      <c r="G935" s="36"/>
      <c r="H935" s="18"/>
      <c r="I935" s="18"/>
      <c r="J935" s="18"/>
      <c r="K935" s="18"/>
      <c r="L935" s="18"/>
      <c r="M935" s="17"/>
      <c r="N935" s="39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2.75" customHeight="1">
      <c r="A936" s="18"/>
      <c r="B936" s="17"/>
      <c r="C936" s="17"/>
      <c r="D936" s="17"/>
      <c r="E936" s="17"/>
      <c r="F936" s="17"/>
      <c r="G936" s="36"/>
      <c r="H936" s="18"/>
      <c r="I936" s="18"/>
      <c r="J936" s="18"/>
      <c r="K936" s="18"/>
      <c r="L936" s="18"/>
      <c r="M936" s="17"/>
      <c r="N936" s="39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2.75" customHeight="1">
      <c r="A937" s="18"/>
      <c r="B937" s="17"/>
      <c r="C937" s="17"/>
      <c r="D937" s="17"/>
      <c r="E937" s="17"/>
      <c r="F937" s="17"/>
      <c r="G937" s="36"/>
      <c r="H937" s="18"/>
      <c r="I937" s="18"/>
      <c r="J937" s="18"/>
      <c r="K937" s="18"/>
      <c r="L937" s="18"/>
      <c r="M937" s="17"/>
      <c r="N937" s="39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2.75" customHeight="1">
      <c r="A938" s="18"/>
      <c r="B938" s="17"/>
      <c r="C938" s="17"/>
      <c r="D938" s="17"/>
      <c r="E938" s="17"/>
      <c r="F938" s="17"/>
      <c r="G938" s="36"/>
      <c r="H938" s="18"/>
      <c r="I938" s="18"/>
      <c r="J938" s="18"/>
      <c r="K938" s="18"/>
      <c r="L938" s="18"/>
      <c r="M938" s="17"/>
      <c r="N938" s="39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2.75" customHeight="1">
      <c r="A939" s="18"/>
      <c r="B939" s="17"/>
      <c r="C939" s="17"/>
      <c r="D939" s="17"/>
      <c r="E939" s="17"/>
      <c r="F939" s="17"/>
      <c r="G939" s="36"/>
      <c r="H939" s="18"/>
      <c r="I939" s="18"/>
      <c r="J939" s="18"/>
      <c r="K939" s="18"/>
      <c r="L939" s="18"/>
      <c r="M939" s="17"/>
      <c r="N939" s="39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2.75" customHeight="1">
      <c r="A940" s="18"/>
      <c r="B940" s="17"/>
      <c r="C940" s="17"/>
      <c r="D940" s="17"/>
      <c r="E940" s="17"/>
      <c r="F940" s="17"/>
      <c r="G940" s="36"/>
      <c r="H940" s="18"/>
      <c r="I940" s="18"/>
      <c r="J940" s="18"/>
      <c r="K940" s="18"/>
      <c r="L940" s="18"/>
      <c r="M940" s="17"/>
      <c r="N940" s="39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2.75" customHeight="1">
      <c r="A941" s="18"/>
      <c r="B941" s="17"/>
      <c r="C941" s="17"/>
      <c r="D941" s="17"/>
      <c r="E941" s="17"/>
      <c r="F941" s="17"/>
      <c r="G941" s="36"/>
      <c r="H941" s="18"/>
      <c r="I941" s="18"/>
      <c r="J941" s="18"/>
      <c r="K941" s="18"/>
      <c r="L941" s="18"/>
      <c r="M941" s="17"/>
      <c r="N941" s="39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2.75" customHeight="1">
      <c r="A942" s="18"/>
      <c r="B942" s="17"/>
      <c r="C942" s="17"/>
      <c r="D942" s="17"/>
      <c r="E942" s="17"/>
      <c r="F942" s="17"/>
      <c r="G942" s="36"/>
      <c r="H942" s="18"/>
      <c r="I942" s="18"/>
      <c r="J942" s="18"/>
      <c r="K942" s="18"/>
      <c r="L942" s="18"/>
      <c r="M942" s="17"/>
      <c r="N942" s="39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2.75" customHeight="1">
      <c r="A943" s="18"/>
      <c r="B943" s="17"/>
      <c r="C943" s="17"/>
      <c r="D943" s="17"/>
      <c r="E943" s="17"/>
      <c r="F943" s="17"/>
      <c r="G943" s="36"/>
      <c r="H943" s="18"/>
      <c r="I943" s="18"/>
      <c r="J943" s="18"/>
      <c r="K943" s="18"/>
      <c r="L943" s="18"/>
      <c r="M943" s="17"/>
      <c r="N943" s="39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2.75" customHeight="1">
      <c r="A944" s="18"/>
      <c r="B944" s="17"/>
      <c r="C944" s="17"/>
      <c r="D944" s="17"/>
      <c r="E944" s="17"/>
      <c r="F944" s="17"/>
      <c r="G944" s="36"/>
      <c r="H944" s="18"/>
      <c r="I944" s="18"/>
      <c r="J944" s="18"/>
      <c r="K944" s="18"/>
      <c r="L944" s="18"/>
      <c r="M944" s="17"/>
      <c r="N944" s="39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2.75" customHeight="1">
      <c r="A945" s="18"/>
      <c r="B945" s="17"/>
      <c r="C945" s="17"/>
      <c r="D945" s="17"/>
      <c r="E945" s="17"/>
      <c r="F945" s="17"/>
      <c r="G945" s="36"/>
      <c r="H945" s="18"/>
      <c r="I945" s="18"/>
      <c r="J945" s="18"/>
      <c r="K945" s="18"/>
      <c r="L945" s="18"/>
      <c r="M945" s="17"/>
      <c r="N945" s="39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2.75" customHeight="1">
      <c r="A946" s="18"/>
      <c r="B946" s="17"/>
      <c r="C946" s="17"/>
      <c r="D946" s="17"/>
      <c r="E946" s="17"/>
      <c r="F946" s="17"/>
      <c r="G946" s="36"/>
      <c r="H946" s="18"/>
      <c r="I946" s="18"/>
      <c r="J946" s="18"/>
      <c r="K946" s="18"/>
      <c r="L946" s="18"/>
      <c r="M946" s="17"/>
      <c r="N946" s="39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2.75" customHeight="1">
      <c r="A947" s="18"/>
      <c r="B947" s="17"/>
      <c r="C947" s="17"/>
      <c r="D947" s="17"/>
      <c r="E947" s="17"/>
      <c r="F947" s="17"/>
      <c r="G947" s="36"/>
      <c r="H947" s="18"/>
      <c r="I947" s="18"/>
      <c r="J947" s="18"/>
      <c r="K947" s="18"/>
      <c r="L947" s="18"/>
      <c r="M947" s="17"/>
      <c r="N947" s="39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2.75" customHeight="1">
      <c r="A948" s="18"/>
      <c r="B948" s="17"/>
      <c r="C948" s="17"/>
      <c r="D948" s="17"/>
      <c r="E948" s="17"/>
      <c r="F948" s="17"/>
      <c r="G948" s="36"/>
      <c r="H948" s="18"/>
      <c r="I948" s="18"/>
      <c r="J948" s="18"/>
      <c r="K948" s="18"/>
      <c r="L948" s="18"/>
      <c r="M948" s="17"/>
      <c r="N948" s="39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2.75" customHeight="1">
      <c r="A949" s="18"/>
      <c r="B949" s="17"/>
      <c r="C949" s="17"/>
      <c r="D949" s="17"/>
      <c r="E949" s="17"/>
      <c r="F949" s="17"/>
      <c r="G949" s="36"/>
      <c r="H949" s="18"/>
      <c r="I949" s="18"/>
      <c r="J949" s="18"/>
      <c r="K949" s="18"/>
      <c r="L949" s="18"/>
      <c r="M949" s="17"/>
      <c r="N949" s="39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2.75" customHeight="1">
      <c r="A950" s="18"/>
      <c r="B950" s="17"/>
      <c r="C950" s="17"/>
      <c r="D950" s="17"/>
      <c r="E950" s="17"/>
      <c r="F950" s="17"/>
      <c r="G950" s="36"/>
      <c r="H950" s="18"/>
      <c r="I950" s="18"/>
      <c r="J950" s="18"/>
      <c r="K950" s="18"/>
      <c r="L950" s="18"/>
      <c r="M950" s="17"/>
      <c r="N950" s="39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2.75" customHeight="1">
      <c r="A951" s="18"/>
      <c r="B951" s="17"/>
      <c r="C951" s="17"/>
      <c r="D951" s="17"/>
      <c r="E951" s="17"/>
      <c r="F951" s="17"/>
      <c r="G951" s="36"/>
      <c r="H951" s="18"/>
      <c r="I951" s="18"/>
      <c r="J951" s="18"/>
      <c r="K951" s="18"/>
      <c r="L951" s="18"/>
      <c r="M951" s="17"/>
      <c r="N951" s="39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2.75" customHeight="1">
      <c r="A952" s="18"/>
      <c r="B952" s="17"/>
      <c r="C952" s="17"/>
      <c r="D952" s="17"/>
      <c r="E952" s="17"/>
      <c r="F952" s="17"/>
      <c r="G952" s="36"/>
      <c r="H952" s="18"/>
      <c r="I952" s="18"/>
      <c r="J952" s="18"/>
      <c r="K952" s="18"/>
      <c r="L952" s="18"/>
      <c r="M952" s="17"/>
      <c r="N952" s="39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2.75" customHeight="1">
      <c r="A953" s="18"/>
      <c r="B953" s="17"/>
      <c r="C953" s="17"/>
      <c r="D953" s="17"/>
      <c r="E953" s="17"/>
      <c r="F953" s="17"/>
      <c r="G953" s="36"/>
      <c r="H953" s="18"/>
      <c r="I953" s="18"/>
      <c r="J953" s="18"/>
      <c r="K953" s="18"/>
      <c r="L953" s="18"/>
      <c r="M953" s="17"/>
      <c r="N953" s="39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2.75" customHeight="1">
      <c r="A954" s="18"/>
      <c r="B954" s="17"/>
      <c r="C954" s="17"/>
      <c r="D954" s="17"/>
      <c r="E954" s="17"/>
      <c r="F954" s="17"/>
      <c r="G954" s="36"/>
      <c r="H954" s="18"/>
      <c r="I954" s="18"/>
      <c r="J954" s="18"/>
      <c r="K954" s="18"/>
      <c r="L954" s="18"/>
      <c r="M954" s="17"/>
      <c r="N954" s="39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2.75" customHeight="1">
      <c r="A955" s="18"/>
      <c r="B955" s="17"/>
      <c r="C955" s="17"/>
      <c r="D955" s="17"/>
      <c r="E955" s="17"/>
      <c r="F955" s="17"/>
      <c r="G955" s="36"/>
      <c r="H955" s="18"/>
      <c r="I955" s="18"/>
      <c r="J955" s="18"/>
      <c r="K955" s="18"/>
      <c r="L955" s="18"/>
      <c r="M955" s="17"/>
      <c r="N955" s="39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2.75" customHeight="1">
      <c r="A956" s="18"/>
      <c r="B956" s="17"/>
      <c r="C956" s="17"/>
      <c r="D956" s="17"/>
      <c r="E956" s="17"/>
      <c r="F956" s="17"/>
      <c r="G956" s="36"/>
      <c r="H956" s="18"/>
      <c r="I956" s="18"/>
      <c r="J956" s="18"/>
      <c r="K956" s="18"/>
      <c r="L956" s="18"/>
      <c r="M956" s="17"/>
      <c r="N956" s="39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2.75" customHeight="1">
      <c r="A957" s="18"/>
      <c r="B957" s="17"/>
      <c r="C957" s="17"/>
      <c r="D957" s="17"/>
      <c r="E957" s="17"/>
      <c r="F957" s="17"/>
      <c r="G957" s="36"/>
      <c r="H957" s="18"/>
      <c r="I957" s="18"/>
      <c r="J957" s="18"/>
      <c r="K957" s="18"/>
      <c r="L957" s="18"/>
      <c r="M957" s="17"/>
      <c r="N957" s="39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2.75" customHeight="1">
      <c r="A958" s="18"/>
      <c r="B958" s="17"/>
      <c r="C958" s="17"/>
      <c r="D958" s="17"/>
      <c r="E958" s="17"/>
      <c r="F958" s="17"/>
      <c r="G958" s="36"/>
      <c r="H958" s="18"/>
      <c r="I958" s="18"/>
      <c r="J958" s="18"/>
      <c r="K958" s="18"/>
      <c r="L958" s="18"/>
      <c r="M958" s="17"/>
      <c r="N958" s="39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2.75" customHeight="1">
      <c r="A959" s="18"/>
      <c r="B959" s="17"/>
      <c r="C959" s="17"/>
      <c r="D959" s="17"/>
      <c r="E959" s="17"/>
      <c r="F959" s="17"/>
      <c r="G959" s="36"/>
      <c r="H959" s="18"/>
      <c r="I959" s="18"/>
      <c r="J959" s="18"/>
      <c r="K959" s="18"/>
      <c r="L959" s="18"/>
      <c r="M959" s="17"/>
      <c r="N959" s="39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2.75" customHeight="1">
      <c r="A960" s="18"/>
      <c r="B960" s="17"/>
      <c r="C960" s="17"/>
      <c r="D960" s="17"/>
      <c r="E960" s="17"/>
      <c r="F960" s="17"/>
      <c r="G960" s="36"/>
      <c r="H960" s="18"/>
      <c r="I960" s="18"/>
      <c r="J960" s="18"/>
      <c r="K960" s="18"/>
      <c r="L960" s="18"/>
      <c r="M960" s="17"/>
      <c r="N960" s="39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2.75" customHeight="1">
      <c r="A961" s="18"/>
      <c r="B961" s="17"/>
      <c r="C961" s="17"/>
      <c r="D961" s="17"/>
      <c r="E961" s="17"/>
      <c r="F961" s="17"/>
      <c r="G961" s="36"/>
      <c r="H961" s="18"/>
      <c r="I961" s="18"/>
      <c r="J961" s="18"/>
      <c r="K961" s="18"/>
      <c r="L961" s="18"/>
      <c r="M961" s="17"/>
      <c r="N961" s="39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2.75" customHeight="1">
      <c r="A962" s="18"/>
      <c r="B962" s="17"/>
      <c r="C962" s="17"/>
      <c r="D962" s="17"/>
      <c r="E962" s="17"/>
      <c r="F962" s="17"/>
      <c r="G962" s="36"/>
      <c r="H962" s="18"/>
      <c r="I962" s="18"/>
      <c r="J962" s="18"/>
      <c r="K962" s="18"/>
      <c r="L962" s="18"/>
      <c r="M962" s="17"/>
      <c r="N962" s="39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2.75" customHeight="1">
      <c r="A963" s="18"/>
      <c r="B963" s="17"/>
      <c r="C963" s="17"/>
      <c r="D963" s="17"/>
      <c r="E963" s="17"/>
      <c r="F963" s="17"/>
      <c r="G963" s="36"/>
      <c r="H963" s="18"/>
      <c r="I963" s="18"/>
      <c r="J963" s="18"/>
      <c r="K963" s="18"/>
      <c r="L963" s="18"/>
      <c r="M963" s="17"/>
      <c r="N963" s="39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2.75" customHeight="1">
      <c r="A964" s="18"/>
      <c r="B964" s="17"/>
      <c r="C964" s="17"/>
      <c r="D964" s="17"/>
      <c r="E964" s="17"/>
      <c r="F964" s="17"/>
      <c r="G964" s="36"/>
      <c r="H964" s="18"/>
      <c r="I964" s="18"/>
      <c r="J964" s="18"/>
      <c r="K964" s="18"/>
      <c r="L964" s="18"/>
      <c r="M964" s="17"/>
      <c r="N964" s="39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2.75" customHeight="1">
      <c r="A965" s="18"/>
      <c r="B965" s="17"/>
      <c r="C965" s="17"/>
      <c r="D965" s="17"/>
      <c r="E965" s="17"/>
      <c r="F965" s="17"/>
      <c r="G965" s="36"/>
      <c r="H965" s="18"/>
      <c r="I965" s="18"/>
      <c r="J965" s="18"/>
      <c r="K965" s="18"/>
      <c r="L965" s="18"/>
      <c r="M965" s="17"/>
      <c r="N965" s="39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2.75" customHeight="1">
      <c r="A966" s="18"/>
      <c r="B966" s="17"/>
      <c r="C966" s="17"/>
      <c r="D966" s="17"/>
      <c r="E966" s="17"/>
      <c r="F966" s="17"/>
      <c r="G966" s="36"/>
      <c r="H966" s="18"/>
      <c r="I966" s="18"/>
      <c r="J966" s="18"/>
      <c r="K966" s="18"/>
      <c r="L966" s="18"/>
      <c r="M966" s="17"/>
      <c r="N966" s="39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2.75" customHeight="1">
      <c r="A967" s="18"/>
      <c r="B967" s="17"/>
      <c r="C967" s="17"/>
      <c r="D967" s="17"/>
      <c r="E967" s="17"/>
      <c r="F967" s="17"/>
      <c r="G967" s="36"/>
      <c r="H967" s="18"/>
      <c r="I967" s="18"/>
      <c r="J967" s="18"/>
      <c r="K967" s="18"/>
      <c r="L967" s="18"/>
      <c r="M967" s="17"/>
      <c r="N967" s="39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2.75" customHeight="1">
      <c r="A968" s="18"/>
      <c r="B968" s="17"/>
      <c r="C968" s="17"/>
      <c r="D968" s="17"/>
      <c r="E968" s="17"/>
      <c r="F968" s="17"/>
      <c r="G968" s="36"/>
      <c r="H968" s="18"/>
      <c r="I968" s="18"/>
      <c r="J968" s="18"/>
      <c r="K968" s="18"/>
      <c r="L968" s="18"/>
      <c r="M968" s="17"/>
      <c r="N968" s="39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2.75" customHeight="1">
      <c r="A969" s="18"/>
      <c r="B969" s="17"/>
      <c r="C969" s="17"/>
      <c r="D969" s="17"/>
      <c r="E969" s="17"/>
      <c r="F969" s="17"/>
      <c r="G969" s="36"/>
      <c r="H969" s="18"/>
      <c r="I969" s="18"/>
      <c r="J969" s="18"/>
      <c r="K969" s="18"/>
      <c r="L969" s="18"/>
      <c r="M969" s="17"/>
      <c r="N969" s="39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2.75" customHeight="1">
      <c r="A970" s="18"/>
      <c r="B970" s="17"/>
      <c r="C970" s="17"/>
      <c r="D970" s="17"/>
      <c r="E970" s="17"/>
      <c r="F970" s="17"/>
      <c r="G970" s="36"/>
      <c r="H970" s="18"/>
      <c r="I970" s="18"/>
      <c r="J970" s="18"/>
      <c r="K970" s="18"/>
      <c r="L970" s="18"/>
      <c r="M970" s="17"/>
      <c r="N970" s="39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2.75" customHeight="1">
      <c r="A971" s="18"/>
      <c r="B971" s="17"/>
      <c r="C971" s="17"/>
      <c r="D971" s="17"/>
      <c r="E971" s="17"/>
      <c r="F971" s="17"/>
      <c r="G971" s="36"/>
      <c r="H971" s="18"/>
      <c r="I971" s="18"/>
      <c r="J971" s="18"/>
      <c r="K971" s="18"/>
      <c r="L971" s="18"/>
      <c r="M971" s="17"/>
      <c r="N971" s="39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2.75" customHeight="1">
      <c r="A972" s="18"/>
      <c r="B972" s="17"/>
      <c r="C972" s="17"/>
      <c r="D972" s="17"/>
      <c r="E972" s="17"/>
      <c r="F972" s="17"/>
      <c r="G972" s="36"/>
      <c r="H972" s="18"/>
      <c r="I972" s="18"/>
      <c r="J972" s="18"/>
      <c r="K972" s="18"/>
      <c r="L972" s="18"/>
      <c r="M972" s="17"/>
      <c r="N972" s="39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2.75" customHeight="1">
      <c r="A973" s="18"/>
      <c r="B973" s="17"/>
      <c r="C973" s="17"/>
      <c r="D973" s="17"/>
      <c r="E973" s="17"/>
      <c r="F973" s="17"/>
      <c r="G973" s="36"/>
      <c r="H973" s="18"/>
      <c r="I973" s="18"/>
      <c r="J973" s="18"/>
      <c r="K973" s="18"/>
      <c r="L973" s="18"/>
      <c r="M973" s="17"/>
      <c r="N973" s="39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2.75" customHeight="1">
      <c r="A974" s="18"/>
      <c r="B974" s="17"/>
      <c r="C974" s="17"/>
      <c r="D974" s="17"/>
      <c r="E974" s="17"/>
      <c r="F974" s="17"/>
      <c r="G974" s="36"/>
      <c r="H974" s="18"/>
      <c r="I974" s="18"/>
      <c r="J974" s="18"/>
      <c r="K974" s="18"/>
      <c r="L974" s="18"/>
      <c r="M974" s="17"/>
      <c r="N974" s="39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2.75" customHeight="1">
      <c r="A975" s="18"/>
      <c r="B975" s="17"/>
      <c r="C975" s="17"/>
      <c r="D975" s="17"/>
      <c r="E975" s="17"/>
      <c r="F975" s="17"/>
      <c r="G975" s="36"/>
      <c r="H975" s="18"/>
      <c r="I975" s="18"/>
      <c r="J975" s="18"/>
      <c r="K975" s="18"/>
      <c r="L975" s="18"/>
      <c r="M975" s="17"/>
      <c r="N975" s="39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2.75" customHeight="1">
      <c r="A976" s="18"/>
      <c r="B976" s="17"/>
      <c r="C976" s="17"/>
      <c r="D976" s="17"/>
      <c r="E976" s="17"/>
      <c r="F976" s="17"/>
      <c r="G976" s="36"/>
      <c r="H976" s="18"/>
      <c r="I976" s="18"/>
      <c r="J976" s="18"/>
      <c r="K976" s="18"/>
      <c r="L976" s="18"/>
      <c r="M976" s="17"/>
      <c r="N976" s="39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2.75" customHeight="1">
      <c r="A977" s="18"/>
      <c r="B977" s="17"/>
      <c r="C977" s="17"/>
      <c r="D977" s="17"/>
      <c r="E977" s="17"/>
      <c r="F977" s="17"/>
      <c r="G977" s="36"/>
      <c r="H977" s="18"/>
      <c r="I977" s="18"/>
      <c r="J977" s="18"/>
      <c r="K977" s="18"/>
      <c r="L977" s="18"/>
      <c r="M977" s="17"/>
      <c r="N977" s="39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2.75" customHeight="1">
      <c r="A978" s="18"/>
      <c r="B978" s="17"/>
      <c r="C978" s="17"/>
      <c r="D978" s="17"/>
      <c r="E978" s="17"/>
      <c r="F978" s="17"/>
      <c r="G978" s="36"/>
      <c r="H978" s="18"/>
      <c r="I978" s="18"/>
      <c r="J978" s="18"/>
      <c r="K978" s="18"/>
      <c r="L978" s="18"/>
      <c r="M978" s="17"/>
      <c r="N978" s="39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2.75" customHeight="1">
      <c r="A979" s="18"/>
      <c r="B979" s="17"/>
      <c r="C979" s="17"/>
      <c r="D979" s="17"/>
      <c r="E979" s="17"/>
      <c r="F979" s="17"/>
      <c r="G979" s="36"/>
      <c r="H979" s="18"/>
      <c r="I979" s="18"/>
      <c r="J979" s="18"/>
      <c r="K979" s="18"/>
      <c r="L979" s="18"/>
      <c r="M979" s="17"/>
      <c r="N979" s="39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2.75" customHeight="1">
      <c r="A980" s="18"/>
      <c r="B980" s="17"/>
      <c r="C980" s="17"/>
      <c r="D980" s="17"/>
      <c r="E980" s="17"/>
      <c r="F980" s="17"/>
      <c r="G980" s="36"/>
      <c r="H980" s="18"/>
      <c r="I980" s="18"/>
      <c r="J980" s="18"/>
      <c r="K980" s="18"/>
      <c r="L980" s="18"/>
      <c r="M980" s="17"/>
      <c r="N980" s="39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2.75" customHeight="1">
      <c r="A981" s="18"/>
      <c r="B981" s="17"/>
      <c r="C981" s="17"/>
      <c r="D981" s="17"/>
      <c r="E981" s="17"/>
      <c r="F981" s="17"/>
      <c r="G981" s="36"/>
      <c r="H981" s="18"/>
      <c r="I981" s="18"/>
      <c r="J981" s="18"/>
      <c r="K981" s="18"/>
      <c r="L981" s="18"/>
      <c r="M981" s="17"/>
      <c r="N981" s="39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2.75" customHeight="1">
      <c r="A982" s="18"/>
      <c r="B982" s="17"/>
      <c r="C982" s="17"/>
      <c r="D982" s="17"/>
      <c r="E982" s="17"/>
      <c r="F982" s="17"/>
      <c r="G982" s="36"/>
      <c r="H982" s="18"/>
      <c r="I982" s="18"/>
      <c r="J982" s="18"/>
      <c r="K982" s="18"/>
      <c r="L982" s="18"/>
      <c r="M982" s="17"/>
      <c r="N982" s="39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2.75" customHeight="1">
      <c r="A983" s="18"/>
      <c r="B983" s="17"/>
      <c r="C983" s="17"/>
      <c r="D983" s="17"/>
      <c r="E983" s="17"/>
      <c r="F983" s="17"/>
      <c r="G983" s="36"/>
      <c r="H983" s="18"/>
      <c r="I983" s="18"/>
      <c r="J983" s="18"/>
      <c r="K983" s="18"/>
      <c r="L983" s="18"/>
      <c r="M983" s="17"/>
      <c r="N983" s="39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2.75" customHeight="1">
      <c r="A984" s="18"/>
      <c r="B984" s="17"/>
      <c r="C984" s="17"/>
      <c r="D984" s="17"/>
      <c r="E984" s="17"/>
      <c r="F984" s="17"/>
      <c r="G984" s="36"/>
      <c r="H984" s="18"/>
      <c r="I984" s="18"/>
      <c r="J984" s="18"/>
      <c r="K984" s="18"/>
      <c r="L984" s="18"/>
      <c r="M984" s="17"/>
      <c r="N984" s="39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2.75" customHeight="1">
      <c r="A985" s="18"/>
      <c r="B985" s="17"/>
      <c r="C985" s="17"/>
      <c r="D985" s="17"/>
      <c r="E985" s="17"/>
      <c r="F985" s="17"/>
      <c r="G985" s="36"/>
      <c r="H985" s="18"/>
      <c r="I985" s="18"/>
      <c r="J985" s="18"/>
      <c r="K985" s="18"/>
      <c r="L985" s="18"/>
      <c r="M985" s="17"/>
      <c r="N985" s="39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2.75" customHeight="1">
      <c r="A986" s="18"/>
      <c r="B986" s="17"/>
      <c r="C986" s="17"/>
      <c r="D986" s="17"/>
      <c r="E986" s="17"/>
      <c r="F986" s="17"/>
      <c r="G986" s="36"/>
      <c r="H986" s="18"/>
      <c r="I986" s="18"/>
      <c r="J986" s="18"/>
      <c r="K986" s="18"/>
      <c r="L986" s="18"/>
      <c r="M986" s="17"/>
      <c r="N986" s="39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2.75" customHeight="1">
      <c r="A987" s="18"/>
      <c r="B987" s="17"/>
      <c r="C987" s="17"/>
      <c r="D987" s="17"/>
      <c r="E987" s="17"/>
      <c r="F987" s="17"/>
      <c r="G987" s="36"/>
      <c r="H987" s="18"/>
      <c r="I987" s="18"/>
      <c r="J987" s="18"/>
      <c r="K987" s="18"/>
      <c r="L987" s="18"/>
      <c r="M987" s="17"/>
      <c r="N987" s="39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2.75" customHeight="1">
      <c r="A988" s="18"/>
      <c r="B988" s="17"/>
      <c r="C988" s="17"/>
      <c r="D988" s="17"/>
      <c r="E988" s="17"/>
      <c r="F988" s="17"/>
      <c r="G988" s="36"/>
      <c r="H988" s="18"/>
      <c r="I988" s="18"/>
      <c r="J988" s="18"/>
      <c r="K988" s="18"/>
      <c r="L988" s="18"/>
      <c r="M988" s="17"/>
      <c r="N988" s="39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2.75" customHeight="1">
      <c r="A989" s="18"/>
      <c r="B989" s="17"/>
      <c r="C989" s="17"/>
      <c r="D989" s="17"/>
      <c r="E989" s="17"/>
      <c r="F989" s="17"/>
      <c r="G989" s="36"/>
      <c r="H989" s="18"/>
      <c r="I989" s="18"/>
      <c r="J989" s="18"/>
      <c r="K989" s="18"/>
      <c r="L989" s="18"/>
      <c r="M989" s="17"/>
      <c r="N989" s="39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2.75" customHeight="1">
      <c r="A990" s="18"/>
      <c r="B990" s="17"/>
      <c r="C990" s="17"/>
      <c r="D990" s="17"/>
      <c r="E990" s="17"/>
      <c r="F990" s="17"/>
      <c r="G990" s="36"/>
      <c r="H990" s="18"/>
      <c r="I990" s="18"/>
      <c r="J990" s="18"/>
      <c r="K990" s="18"/>
      <c r="L990" s="18"/>
      <c r="M990" s="17"/>
      <c r="N990" s="39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2.75" customHeight="1">
      <c r="A991" s="18"/>
      <c r="B991" s="17"/>
      <c r="C991" s="17"/>
      <c r="D991" s="17"/>
      <c r="E991" s="17"/>
      <c r="F991" s="17"/>
      <c r="G991" s="36"/>
      <c r="H991" s="18"/>
      <c r="I991" s="18"/>
      <c r="J991" s="18"/>
      <c r="K991" s="18"/>
      <c r="L991" s="18"/>
      <c r="M991" s="17"/>
      <c r="N991" s="39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2.75" customHeight="1">
      <c r="A992" s="18"/>
      <c r="B992" s="17"/>
      <c r="C992" s="17"/>
      <c r="D992" s="17"/>
      <c r="E992" s="17"/>
      <c r="F992" s="17"/>
      <c r="G992" s="36"/>
      <c r="H992" s="18"/>
      <c r="I992" s="18"/>
      <c r="J992" s="18"/>
      <c r="K992" s="18"/>
      <c r="L992" s="18"/>
      <c r="M992" s="17"/>
      <c r="N992" s="39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2.75" customHeight="1">
      <c r="A993" s="18"/>
      <c r="B993" s="17"/>
      <c r="C993" s="17"/>
      <c r="D993" s="17"/>
      <c r="E993" s="17"/>
      <c r="F993" s="17"/>
      <c r="G993" s="36"/>
      <c r="H993" s="18"/>
      <c r="I993" s="18"/>
      <c r="J993" s="18"/>
      <c r="K993" s="18"/>
      <c r="L993" s="18"/>
      <c r="M993" s="17"/>
      <c r="N993" s="39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2.75" customHeight="1">
      <c r="A994" s="18"/>
      <c r="B994" s="17"/>
      <c r="C994" s="17"/>
      <c r="D994" s="17"/>
      <c r="E994" s="17"/>
      <c r="F994" s="17"/>
      <c r="G994" s="36"/>
      <c r="H994" s="18"/>
      <c r="I994" s="18"/>
      <c r="J994" s="18"/>
      <c r="K994" s="18"/>
      <c r="L994" s="18"/>
      <c r="M994" s="17"/>
      <c r="N994" s="39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2.75" customHeight="1">
      <c r="A995" s="18"/>
      <c r="B995" s="17"/>
      <c r="C995" s="17"/>
      <c r="D995" s="17"/>
      <c r="E995" s="17"/>
      <c r="F995" s="17"/>
      <c r="G995" s="36"/>
      <c r="H995" s="18"/>
      <c r="I995" s="18"/>
      <c r="J995" s="18"/>
      <c r="K995" s="18"/>
      <c r="L995" s="18"/>
      <c r="M995" s="17"/>
      <c r="N995" s="39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2.75" customHeight="1">
      <c r="A996" s="18"/>
      <c r="B996" s="17"/>
      <c r="C996" s="17"/>
      <c r="D996" s="17"/>
      <c r="E996" s="17"/>
      <c r="F996" s="17"/>
      <c r="G996" s="36"/>
      <c r="H996" s="18"/>
      <c r="I996" s="18"/>
      <c r="J996" s="18"/>
      <c r="K996" s="18"/>
      <c r="L996" s="18"/>
      <c r="M996" s="17"/>
      <c r="N996" s="39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2.75" customHeight="1">
      <c r="A997" s="18"/>
      <c r="B997" s="17"/>
      <c r="C997" s="17"/>
      <c r="D997" s="17"/>
      <c r="E997" s="17"/>
      <c r="F997" s="17"/>
      <c r="G997" s="36"/>
      <c r="H997" s="18"/>
      <c r="I997" s="18"/>
      <c r="J997" s="18"/>
      <c r="K997" s="18"/>
      <c r="L997" s="18"/>
      <c r="M997" s="17"/>
      <c r="N997" s="39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2.75" customHeight="1">
      <c r="A998" s="18"/>
      <c r="B998" s="17"/>
      <c r="C998" s="17"/>
      <c r="D998" s="17"/>
      <c r="E998" s="17"/>
      <c r="F998" s="17"/>
      <c r="G998" s="36"/>
      <c r="H998" s="18"/>
      <c r="I998" s="18"/>
      <c r="J998" s="18"/>
      <c r="K998" s="18"/>
      <c r="L998" s="18"/>
      <c r="M998" s="17"/>
      <c r="N998" s="39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2.75" customHeight="1">
      <c r="A999" s="18"/>
      <c r="B999" s="17"/>
      <c r="C999" s="17"/>
      <c r="D999" s="17"/>
      <c r="E999" s="17"/>
      <c r="F999" s="17"/>
      <c r="G999" s="36"/>
      <c r="H999" s="18"/>
      <c r="I999" s="18"/>
      <c r="J999" s="18"/>
      <c r="K999" s="18"/>
      <c r="L999" s="18"/>
      <c r="M999" s="17"/>
      <c r="N999" s="39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2.75" customHeight="1">
      <c r="A1000" s="18"/>
      <c r="B1000" s="17"/>
      <c r="C1000" s="17"/>
      <c r="D1000" s="17"/>
      <c r="E1000" s="17"/>
      <c r="F1000" s="17"/>
      <c r="G1000" s="36"/>
      <c r="H1000" s="18"/>
      <c r="I1000" s="18"/>
      <c r="J1000" s="18"/>
      <c r="K1000" s="18"/>
      <c r="L1000" s="18"/>
      <c r="M1000" s="17"/>
      <c r="N1000" s="39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  <row r="1001" spans="1:26" ht="12.75" customHeight="1">
      <c r="A1001" s="18"/>
      <c r="B1001" s="17"/>
      <c r="C1001" s="17"/>
      <c r="D1001" s="17"/>
      <c r="E1001" s="17"/>
      <c r="F1001" s="17"/>
      <c r="G1001" s="36"/>
      <c r="H1001" s="18"/>
      <c r="I1001" s="18"/>
      <c r="J1001" s="18"/>
      <c r="K1001" s="18"/>
      <c r="L1001" s="18"/>
      <c r="M1001" s="17"/>
      <c r="N1001" s="39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</row>
    <row r="1002" spans="1:26" ht="12.75" customHeight="1">
      <c r="A1002" s="18"/>
      <c r="B1002" s="17"/>
      <c r="C1002" s="17"/>
      <c r="D1002" s="17"/>
      <c r="E1002" s="17"/>
      <c r="F1002" s="17"/>
      <c r="G1002" s="36"/>
      <c r="H1002" s="18"/>
      <c r="I1002" s="18"/>
      <c r="J1002" s="18"/>
      <c r="K1002" s="18"/>
      <c r="L1002" s="18"/>
      <c r="M1002" s="17"/>
      <c r="N1002" s="39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</row>
    <row r="1003" spans="1:26" ht="12.75" customHeight="1">
      <c r="A1003" s="18"/>
      <c r="B1003" s="17"/>
      <c r="C1003" s="17"/>
      <c r="D1003" s="17"/>
      <c r="E1003" s="17"/>
      <c r="F1003" s="17"/>
      <c r="G1003" s="36"/>
      <c r="H1003" s="18"/>
      <c r="I1003" s="18"/>
      <c r="J1003" s="18"/>
      <c r="K1003" s="18"/>
      <c r="L1003" s="18"/>
      <c r="M1003" s="17"/>
      <c r="N1003" s="39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</row>
    <row r="1004" spans="1:26" ht="12.75" customHeight="1">
      <c r="A1004" s="18"/>
      <c r="B1004" s="17"/>
      <c r="C1004" s="17"/>
      <c r="D1004" s="17"/>
      <c r="E1004" s="17"/>
      <c r="F1004" s="17"/>
      <c r="G1004" s="36"/>
      <c r="H1004" s="18"/>
      <c r="I1004" s="18"/>
      <c r="J1004" s="18"/>
      <c r="K1004" s="18"/>
      <c r="L1004" s="18"/>
      <c r="M1004" s="17"/>
      <c r="N1004" s="39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</row>
  </sheetData>
  <pageMargins left="0.7" right="0.7" top="0.75" bottom="0.75" header="0" footer="0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showGridLines="0" zoomScaleNormal="100" workbookViewId="0">
      <selection activeCell="H1" sqref="H1"/>
    </sheetView>
  </sheetViews>
  <sheetFormatPr baseColWidth="10" defaultColWidth="14.42578125" defaultRowHeight="15" customHeight="1"/>
  <cols>
    <col min="1" max="1" width="36.140625" customWidth="1"/>
    <col min="2" max="5" width="13" customWidth="1"/>
    <col min="6" max="6" width="12.28515625" customWidth="1"/>
    <col min="7" max="7" width="7.42578125" customWidth="1"/>
    <col min="8" max="8" width="31.85546875" customWidth="1"/>
    <col min="9" max="10" width="12.85546875" customWidth="1"/>
    <col min="11" max="11" width="14.85546875" customWidth="1"/>
    <col min="12" max="13" width="12.85546875" customWidth="1"/>
    <col min="14" max="14" width="7.140625" customWidth="1"/>
    <col min="15" max="18" width="13.85546875" customWidth="1"/>
    <col min="19" max="19" width="7.42578125" customWidth="1"/>
    <col min="20" max="26" width="33.140625" customWidth="1"/>
  </cols>
  <sheetData>
    <row r="1" spans="1:26" ht="12.75" customHeight="1">
      <c r="A1" s="16" t="s">
        <v>14</v>
      </c>
      <c r="B1" s="17"/>
      <c r="C1" s="17"/>
      <c r="D1" s="17"/>
      <c r="E1" s="17"/>
      <c r="F1" s="17"/>
      <c r="G1" s="36"/>
      <c r="H1" s="18"/>
      <c r="I1" s="18"/>
      <c r="J1" s="18"/>
      <c r="K1" s="18"/>
      <c r="L1" s="18"/>
      <c r="M1" s="17"/>
      <c r="N1" s="39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2.75" customHeight="1">
      <c r="A2" s="19"/>
      <c r="B2" s="17"/>
      <c r="C2" s="17"/>
      <c r="D2" s="17"/>
      <c r="E2" s="17"/>
      <c r="F2" s="17"/>
      <c r="G2" s="36"/>
      <c r="H2" s="18"/>
      <c r="I2" s="18"/>
      <c r="J2" s="18"/>
      <c r="K2" s="18"/>
      <c r="L2" s="18"/>
      <c r="M2" s="17"/>
      <c r="N2" s="39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2.75" customHeight="1">
      <c r="A3" s="19" t="s">
        <v>497</v>
      </c>
      <c r="B3" s="17"/>
      <c r="C3" s="17"/>
      <c r="D3" s="17"/>
      <c r="E3" s="17"/>
      <c r="F3" s="17"/>
      <c r="G3" s="36"/>
      <c r="H3" s="18"/>
      <c r="I3" s="18"/>
      <c r="J3" s="18"/>
      <c r="K3" s="18"/>
      <c r="L3" s="18"/>
      <c r="M3" s="17"/>
      <c r="N3" s="39"/>
      <c r="O3" s="65"/>
      <c r="P3" s="65"/>
      <c r="Q3" s="65"/>
      <c r="R3" s="65"/>
      <c r="S3" s="65"/>
      <c r="T3" s="18"/>
      <c r="U3" s="18"/>
      <c r="V3" s="18"/>
      <c r="W3" s="18"/>
      <c r="X3" s="18"/>
      <c r="Y3" s="18"/>
      <c r="Z3" s="18"/>
    </row>
    <row r="4" spans="1:26" ht="12.75" customHeight="1">
      <c r="A4" s="19" t="s">
        <v>290</v>
      </c>
      <c r="B4" s="17"/>
      <c r="C4" s="17"/>
      <c r="D4" s="17"/>
      <c r="E4" s="17"/>
      <c r="F4" s="17"/>
      <c r="G4" s="36"/>
      <c r="H4" s="18"/>
      <c r="I4" s="18"/>
      <c r="J4" s="18"/>
      <c r="K4" s="18"/>
      <c r="L4" s="18"/>
      <c r="M4" s="17"/>
      <c r="N4" s="39"/>
      <c r="O4" s="65"/>
      <c r="P4" s="65"/>
      <c r="Q4" s="65"/>
      <c r="R4" s="65"/>
      <c r="S4" s="65"/>
      <c r="T4" s="18"/>
      <c r="U4" s="18"/>
      <c r="V4" s="18"/>
      <c r="W4" s="18"/>
      <c r="X4" s="18"/>
      <c r="Y4" s="18"/>
      <c r="Z4" s="18"/>
    </row>
    <row r="5" spans="1:26" ht="12.75" customHeight="1">
      <c r="A5" s="43" t="s">
        <v>181</v>
      </c>
      <c r="B5" s="43" t="s">
        <v>684</v>
      </c>
      <c r="C5" s="43" t="s">
        <v>68</v>
      </c>
      <c r="D5" s="43" t="s">
        <v>69</v>
      </c>
      <c r="E5" s="17"/>
      <c r="F5" s="18"/>
      <c r="G5" s="36"/>
      <c r="H5" s="18"/>
      <c r="I5" s="18"/>
      <c r="J5" s="18"/>
      <c r="K5" s="18"/>
      <c r="L5" s="18"/>
      <c r="M5" s="17"/>
      <c r="N5" s="39"/>
      <c r="O5" s="65"/>
      <c r="P5" s="65"/>
      <c r="Q5" s="65"/>
      <c r="R5" s="65"/>
      <c r="S5" s="65"/>
      <c r="T5" s="18"/>
      <c r="U5" s="18"/>
      <c r="V5" s="18"/>
      <c r="W5" s="18"/>
      <c r="X5" s="18"/>
      <c r="Y5" s="18"/>
      <c r="Z5" s="18"/>
    </row>
    <row r="6" spans="1:26" ht="12.75" customHeight="1">
      <c r="A6" s="21" t="s">
        <v>182</v>
      </c>
      <c r="B6" s="22"/>
      <c r="C6" s="22">
        <v>54953</v>
      </c>
      <c r="D6" s="22"/>
      <c r="E6" s="35"/>
      <c r="F6" s="50"/>
      <c r="G6" s="36"/>
      <c r="H6" s="18"/>
      <c r="I6" s="18"/>
      <c r="J6" s="18"/>
      <c r="K6" s="18"/>
      <c r="L6" s="18"/>
      <c r="M6" s="17"/>
      <c r="N6" s="39"/>
      <c r="O6" s="65"/>
      <c r="P6" s="65"/>
      <c r="Q6" s="65"/>
      <c r="R6" s="65"/>
      <c r="S6" s="65"/>
      <c r="T6" s="65"/>
      <c r="U6" s="65"/>
      <c r="V6" s="65"/>
      <c r="W6" s="18"/>
      <c r="X6" s="18"/>
      <c r="Y6" s="18"/>
      <c r="Z6" s="18"/>
    </row>
    <row r="7" spans="1:26" ht="12.75" customHeight="1">
      <c r="A7" s="21" t="s">
        <v>183</v>
      </c>
      <c r="B7" s="24"/>
      <c r="C7" s="24">
        <v>70517</v>
      </c>
      <c r="D7" s="24"/>
      <c r="E7" s="35"/>
      <c r="F7" s="50"/>
      <c r="G7" s="36"/>
      <c r="H7" s="18"/>
      <c r="I7" s="18"/>
      <c r="J7" s="18"/>
      <c r="K7" s="18"/>
      <c r="L7" s="18"/>
      <c r="M7" s="17"/>
      <c r="N7" s="39"/>
      <c r="O7" s="65"/>
      <c r="P7" s="65"/>
      <c r="Q7" s="65"/>
      <c r="R7" s="65"/>
      <c r="S7" s="65"/>
      <c r="T7" s="65"/>
      <c r="U7" s="65"/>
      <c r="V7" s="65"/>
      <c r="W7" s="18"/>
      <c r="X7" s="18"/>
      <c r="Y7" s="18"/>
      <c r="Z7" s="18"/>
    </row>
    <row r="8" spans="1:26" ht="12.75" customHeight="1">
      <c r="A8" s="21" t="s">
        <v>90</v>
      </c>
      <c r="B8" s="24"/>
      <c r="C8" s="24">
        <v>1380</v>
      </c>
      <c r="D8" s="24"/>
      <c r="E8" s="35"/>
      <c r="F8" s="50"/>
      <c r="G8" s="36"/>
      <c r="H8" s="18"/>
      <c r="I8" s="18"/>
      <c r="J8" s="18"/>
      <c r="K8" s="18"/>
      <c r="L8" s="18"/>
      <c r="M8" s="17"/>
      <c r="N8" s="39"/>
      <c r="O8" s="65"/>
      <c r="P8" s="65"/>
      <c r="Q8" s="65"/>
      <c r="R8" s="65"/>
      <c r="S8" s="65"/>
      <c r="T8" s="65"/>
      <c r="U8" s="65"/>
      <c r="V8" s="65"/>
      <c r="W8" s="18"/>
      <c r="X8" s="18"/>
      <c r="Y8" s="18"/>
      <c r="Z8" s="18"/>
    </row>
    <row r="9" spans="1:26" ht="12.75" customHeight="1">
      <c r="A9" s="21" t="s">
        <v>76</v>
      </c>
      <c r="B9" s="24"/>
      <c r="C9" s="24">
        <v>5535</v>
      </c>
      <c r="D9" s="24"/>
      <c r="E9" s="35"/>
      <c r="F9" s="50"/>
      <c r="G9" s="36"/>
      <c r="H9" s="18"/>
      <c r="I9" s="18"/>
      <c r="J9" s="18"/>
      <c r="K9" s="18"/>
      <c r="L9" s="18"/>
      <c r="M9" s="17"/>
      <c r="N9" s="39"/>
      <c r="O9" s="65"/>
      <c r="P9" s="65"/>
      <c r="Q9" s="65"/>
      <c r="R9" s="65"/>
      <c r="S9" s="65"/>
      <c r="T9" s="65"/>
      <c r="U9" s="65"/>
      <c r="V9" s="65"/>
      <c r="W9" s="18"/>
      <c r="X9" s="18"/>
      <c r="Y9" s="18"/>
      <c r="Z9" s="18"/>
    </row>
    <row r="10" spans="1:26" ht="12.75" customHeight="1">
      <c r="A10" s="31" t="s">
        <v>77</v>
      </c>
      <c r="B10" s="32">
        <v>353524</v>
      </c>
      <c r="C10" s="32">
        <f t="shared" ref="C10" si="0">SUM(C6:C9)</f>
        <v>132385</v>
      </c>
      <c r="D10" s="32">
        <v>485909</v>
      </c>
      <c r="E10" s="35"/>
      <c r="F10" s="62"/>
      <c r="G10" s="36"/>
      <c r="H10" s="18"/>
      <c r="I10" s="18"/>
      <c r="J10" s="18"/>
      <c r="K10" s="18"/>
      <c r="L10" s="18"/>
      <c r="M10" s="17"/>
      <c r="N10" s="39"/>
      <c r="O10" s="65"/>
      <c r="P10" s="65"/>
      <c r="Q10" s="65"/>
      <c r="R10" s="65"/>
      <c r="S10" s="65"/>
      <c r="T10" s="18"/>
      <c r="U10" s="18"/>
      <c r="V10" s="18"/>
      <c r="W10" s="18"/>
      <c r="X10" s="18"/>
      <c r="Y10" s="18"/>
      <c r="Z10" s="18"/>
    </row>
    <row r="11" spans="1:26" ht="12.75" customHeight="1">
      <c r="A11" s="18" t="s">
        <v>728</v>
      </c>
      <c r="B11" s="35"/>
      <c r="C11" s="35"/>
      <c r="D11" s="35"/>
      <c r="E11" s="17"/>
      <c r="F11" s="35"/>
      <c r="G11" s="36"/>
      <c r="H11" s="18"/>
      <c r="I11" s="18"/>
      <c r="J11" s="18"/>
      <c r="K11" s="18"/>
      <c r="L11" s="18"/>
      <c r="M11" s="17"/>
      <c r="N11" s="39"/>
      <c r="O11" s="65"/>
      <c r="P11" s="65"/>
      <c r="Q11" s="65"/>
      <c r="R11" s="65"/>
      <c r="S11" s="65"/>
      <c r="T11" s="18"/>
      <c r="U11" s="18"/>
      <c r="V11" s="18"/>
      <c r="W11" s="18"/>
      <c r="X11" s="18"/>
      <c r="Y11" s="18"/>
      <c r="Z11" s="18"/>
    </row>
    <row r="12" spans="1:26" ht="12.75" customHeight="1">
      <c r="A12" s="18"/>
      <c r="B12" s="17"/>
      <c r="C12" s="17"/>
      <c r="D12" s="17"/>
      <c r="E12" s="17"/>
      <c r="F12" s="17"/>
      <c r="G12" s="36"/>
      <c r="H12" s="18"/>
      <c r="I12" s="18"/>
      <c r="J12" s="18"/>
      <c r="K12" s="18"/>
      <c r="L12" s="18"/>
      <c r="M12" s="17"/>
      <c r="N12" s="39"/>
      <c r="O12" s="65"/>
      <c r="P12" s="65"/>
      <c r="Q12" s="65"/>
      <c r="R12" s="65"/>
      <c r="S12" s="65"/>
      <c r="T12" s="18"/>
      <c r="U12" s="18"/>
      <c r="V12" s="18"/>
      <c r="W12" s="18"/>
      <c r="X12" s="18"/>
      <c r="Y12" s="18"/>
      <c r="Z12" s="18"/>
    </row>
    <row r="13" spans="1:26" ht="12.75" customHeight="1">
      <c r="A13" s="19" t="s">
        <v>498</v>
      </c>
      <c r="B13" s="17"/>
      <c r="C13" s="17"/>
      <c r="D13" s="17"/>
      <c r="E13" s="17"/>
      <c r="F13" s="17"/>
      <c r="G13" s="36"/>
      <c r="H13" s="19" t="s">
        <v>499</v>
      </c>
      <c r="I13" s="18"/>
      <c r="J13" s="18"/>
      <c r="K13" s="18"/>
      <c r="L13" s="18"/>
      <c r="M13" s="17"/>
      <c r="N13" s="39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2.75" customHeight="1">
      <c r="A14" s="19" t="s">
        <v>718</v>
      </c>
      <c r="B14" s="17"/>
      <c r="C14" s="17"/>
      <c r="D14" s="17"/>
      <c r="E14" s="17"/>
      <c r="F14" s="17"/>
      <c r="G14" s="36"/>
      <c r="H14" s="19" t="s">
        <v>500</v>
      </c>
      <c r="I14" s="18"/>
      <c r="J14" s="18"/>
      <c r="K14" s="18"/>
      <c r="L14" s="18"/>
      <c r="M14" s="17"/>
      <c r="N14" s="39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7" customHeight="1">
      <c r="A15" s="48" t="s">
        <v>72</v>
      </c>
      <c r="B15" s="48" t="s">
        <v>460</v>
      </c>
      <c r="C15" s="48" t="s">
        <v>461</v>
      </c>
      <c r="D15" s="48" t="s">
        <v>436</v>
      </c>
      <c r="E15" s="48" t="s">
        <v>144</v>
      </c>
      <c r="F15" s="48" t="s">
        <v>145</v>
      </c>
      <c r="G15" s="39"/>
      <c r="H15" s="48" t="s">
        <v>72</v>
      </c>
      <c r="I15" s="48" t="s">
        <v>460</v>
      </c>
      <c r="J15" s="48" t="s">
        <v>461</v>
      </c>
      <c r="K15" s="48" t="s">
        <v>436</v>
      </c>
      <c r="L15" s="48" t="s">
        <v>144</v>
      </c>
      <c r="M15" s="48" t="s">
        <v>145</v>
      </c>
      <c r="N15" s="39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2.75" customHeight="1">
      <c r="A16" s="28" t="s">
        <v>73</v>
      </c>
      <c r="B16" s="22"/>
      <c r="C16" s="22"/>
      <c r="D16" s="22"/>
      <c r="E16" s="22"/>
      <c r="F16" s="29">
        <v>113380</v>
      </c>
      <c r="G16" s="49"/>
      <c r="H16" s="28" t="s">
        <v>73</v>
      </c>
      <c r="I16" s="167">
        <v>19115</v>
      </c>
      <c r="J16" s="167">
        <v>33481</v>
      </c>
      <c r="K16" s="167">
        <v>503</v>
      </c>
      <c r="L16" s="167">
        <v>2717</v>
      </c>
      <c r="M16" s="29">
        <f t="shared" ref="M16:M18" si="1">SUM(I16:L16)</f>
        <v>55816</v>
      </c>
      <c r="N16" s="49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2.75" customHeight="1">
      <c r="A17" s="21" t="s">
        <v>74</v>
      </c>
      <c r="B17" s="24"/>
      <c r="C17" s="24"/>
      <c r="D17" s="24"/>
      <c r="E17" s="24"/>
      <c r="F17" s="30">
        <v>240144</v>
      </c>
      <c r="G17" s="49"/>
      <c r="H17" s="21" t="s">
        <v>74</v>
      </c>
      <c r="I17" s="102">
        <v>35838</v>
      </c>
      <c r="J17" s="102">
        <v>37034</v>
      </c>
      <c r="K17" s="102">
        <v>877</v>
      </c>
      <c r="L17" s="102">
        <v>2818</v>
      </c>
      <c r="M17" s="30">
        <f t="shared" si="1"/>
        <v>76567</v>
      </c>
      <c r="N17" s="49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2.75" customHeight="1">
      <c r="A18" s="21" t="s">
        <v>76</v>
      </c>
      <c r="B18" s="24"/>
      <c r="C18" s="24"/>
      <c r="D18" s="24"/>
      <c r="E18" s="24"/>
      <c r="F18" s="30">
        <v>0</v>
      </c>
      <c r="G18" s="49"/>
      <c r="H18" s="21" t="s">
        <v>76</v>
      </c>
      <c r="I18" s="102">
        <v>0</v>
      </c>
      <c r="J18" s="102">
        <v>2</v>
      </c>
      <c r="K18" s="102">
        <v>0</v>
      </c>
      <c r="L18" s="102">
        <v>0</v>
      </c>
      <c r="M18" s="30">
        <f t="shared" si="1"/>
        <v>2</v>
      </c>
      <c r="N18" s="49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2.75" customHeight="1">
      <c r="A19" s="31" t="s">
        <v>77</v>
      </c>
      <c r="B19" s="32"/>
      <c r="C19" s="32"/>
      <c r="D19" s="32"/>
      <c r="E19" s="32"/>
      <c r="F19" s="32">
        <f t="shared" ref="F19" si="2">SUM(F16:F18)</f>
        <v>353524</v>
      </c>
      <c r="G19" s="49"/>
      <c r="H19" s="31" t="s">
        <v>77</v>
      </c>
      <c r="I19" s="32">
        <f t="shared" ref="I19:M19" si="3">SUM(I16:I18)</f>
        <v>54953</v>
      </c>
      <c r="J19" s="32">
        <f t="shared" si="3"/>
        <v>70517</v>
      </c>
      <c r="K19" s="32">
        <f t="shared" si="3"/>
        <v>1380</v>
      </c>
      <c r="L19" s="32">
        <f t="shared" si="3"/>
        <v>5535</v>
      </c>
      <c r="M19" s="32">
        <f t="shared" si="3"/>
        <v>132385</v>
      </c>
      <c r="N19" s="49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2.75" customHeight="1">
      <c r="A20" s="18" t="s">
        <v>728</v>
      </c>
      <c r="B20" s="35"/>
      <c r="C20" s="35"/>
      <c r="D20" s="35"/>
      <c r="E20" s="35"/>
      <c r="F20" s="35"/>
      <c r="G20" s="39"/>
      <c r="H20" s="18"/>
      <c r="I20" s="61"/>
      <c r="J20" s="61"/>
      <c r="K20" s="61"/>
      <c r="L20" s="61"/>
      <c r="M20" s="93"/>
      <c r="N20" s="39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2.75" customHeight="1">
      <c r="A21" s="18"/>
      <c r="B21" s="17"/>
      <c r="C21" s="17"/>
      <c r="D21" s="17"/>
      <c r="E21" s="17"/>
      <c r="F21" s="17"/>
      <c r="G21" s="39"/>
      <c r="H21" s="18"/>
      <c r="I21" s="17"/>
      <c r="J21" s="17"/>
      <c r="K21" s="17"/>
      <c r="L21" s="17"/>
      <c r="M21" s="18"/>
      <c r="N21" s="39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2.75" customHeight="1">
      <c r="A22" s="19" t="s">
        <v>501</v>
      </c>
      <c r="B22" s="17"/>
      <c r="C22" s="17"/>
      <c r="D22" s="17"/>
      <c r="E22" s="17"/>
      <c r="F22" s="17"/>
      <c r="G22" s="39"/>
      <c r="H22" s="19" t="s">
        <v>502</v>
      </c>
      <c r="I22" s="17"/>
      <c r="J22" s="17"/>
      <c r="K22" s="17"/>
      <c r="L22" s="17"/>
      <c r="M22" s="18"/>
      <c r="N22" s="39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2.75" customHeight="1">
      <c r="A23" s="19" t="s">
        <v>719</v>
      </c>
      <c r="B23" s="17"/>
      <c r="C23" s="17"/>
      <c r="D23" s="17"/>
      <c r="E23" s="17"/>
      <c r="F23" s="17"/>
      <c r="G23" s="39"/>
      <c r="H23" s="19" t="s">
        <v>503</v>
      </c>
      <c r="I23" s="17"/>
      <c r="J23" s="17"/>
      <c r="K23" s="17"/>
      <c r="L23" s="17"/>
      <c r="M23" s="18"/>
      <c r="N23" s="39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8.7" customHeight="1">
      <c r="A24" s="43" t="s">
        <v>80</v>
      </c>
      <c r="B24" s="48" t="s">
        <v>460</v>
      </c>
      <c r="C24" s="48" t="s">
        <v>461</v>
      </c>
      <c r="D24" s="48" t="s">
        <v>436</v>
      </c>
      <c r="E24" s="48" t="s">
        <v>144</v>
      </c>
      <c r="F24" s="48" t="s">
        <v>145</v>
      </c>
      <c r="G24" s="39"/>
      <c r="H24" s="43" t="s">
        <v>80</v>
      </c>
      <c r="I24" s="48" t="s">
        <v>460</v>
      </c>
      <c r="J24" s="48" t="s">
        <v>461</v>
      </c>
      <c r="K24" s="48" t="s">
        <v>436</v>
      </c>
      <c r="L24" s="48" t="s">
        <v>144</v>
      </c>
      <c r="M24" s="48" t="s">
        <v>145</v>
      </c>
      <c r="N24" s="39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2.75" customHeight="1">
      <c r="A25" s="28" t="s">
        <v>81</v>
      </c>
      <c r="B25" s="22"/>
      <c r="C25" s="22"/>
      <c r="D25" s="22"/>
      <c r="E25" s="22"/>
      <c r="F25" s="22">
        <v>523</v>
      </c>
      <c r="G25" s="49"/>
      <c r="H25" s="28" t="s">
        <v>81</v>
      </c>
      <c r="I25" s="167">
        <v>2</v>
      </c>
      <c r="J25" s="167">
        <v>25</v>
      </c>
      <c r="K25" s="167">
        <v>0</v>
      </c>
      <c r="L25" s="167">
        <v>9</v>
      </c>
      <c r="M25" s="22">
        <f t="shared" ref="M25:M32" si="4">SUM(I25:L25)</f>
        <v>36</v>
      </c>
      <c r="N25" s="49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2.75" customHeight="1">
      <c r="A26" s="21" t="s">
        <v>82</v>
      </c>
      <c r="B26" s="24"/>
      <c r="C26" s="24"/>
      <c r="D26" s="24"/>
      <c r="E26" s="24"/>
      <c r="F26" s="24">
        <v>14437</v>
      </c>
      <c r="G26" s="49"/>
      <c r="H26" s="21" t="s">
        <v>82</v>
      </c>
      <c r="I26" s="102">
        <v>154</v>
      </c>
      <c r="J26" s="102">
        <v>748</v>
      </c>
      <c r="K26" s="102">
        <v>3</v>
      </c>
      <c r="L26" s="102">
        <v>243</v>
      </c>
      <c r="M26" s="24">
        <f t="shared" si="4"/>
        <v>1148</v>
      </c>
      <c r="N26" s="49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2.75" customHeight="1">
      <c r="A27" s="21" t="s">
        <v>83</v>
      </c>
      <c r="B27" s="24"/>
      <c r="C27" s="24"/>
      <c r="D27" s="24"/>
      <c r="E27" s="24"/>
      <c r="F27" s="24">
        <v>105876</v>
      </c>
      <c r="G27" s="49"/>
      <c r="H27" s="21" t="s">
        <v>83</v>
      </c>
      <c r="I27" s="102">
        <v>12355</v>
      </c>
      <c r="J27" s="102">
        <v>19109</v>
      </c>
      <c r="K27" s="102">
        <v>353</v>
      </c>
      <c r="L27" s="102">
        <v>1511</v>
      </c>
      <c r="M27" s="24">
        <f t="shared" si="4"/>
        <v>33328</v>
      </c>
      <c r="N27" s="49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2.75" customHeight="1">
      <c r="A28" s="21" t="s">
        <v>84</v>
      </c>
      <c r="B28" s="24"/>
      <c r="C28" s="24"/>
      <c r="D28" s="24"/>
      <c r="E28" s="24"/>
      <c r="F28" s="24">
        <v>98144</v>
      </c>
      <c r="G28" s="49"/>
      <c r="H28" s="21" t="s">
        <v>84</v>
      </c>
      <c r="I28" s="102">
        <v>20951</v>
      </c>
      <c r="J28" s="102">
        <v>23815</v>
      </c>
      <c r="K28" s="102">
        <v>552</v>
      </c>
      <c r="L28" s="102">
        <v>1814</v>
      </c>
      <c r="M28" s="24">
        <f t="shared" si="4"/>
        <v>47132</v>
      </c>
      <c r="N28" s="49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2.75" customHeight="1">
      <c r="A29" s="21" t="s">
        <v>85</v>
      </c>
      <c r="B29" s="24"/>
      <c r="C29" s="24"/>
      <c r="D29" s="24"/>
      <c r="E29" s="24"/>
      <c r="F29" s="24">
        <v>57484</v>
      </c>
      <c r="G29" s="49"/>
      <c r="H29" s="21" t="s">
        <v>85</v>
      </c>
      <c r="I29" s="102">
        <v>10873</v>
      </c>
      <c r="J29" s="102">
        <v>13885</v>
      </c>
      <c r="K29" s="102">
        <v>254</v>
      </c>
      <c r="L29" s="102">
        <v>1030</v>
      </c>
      <c r="M29" s="24">
        <f t="shared" si="4"/>
        <v>26042</v>
      </c>
      <c r="N29" s="49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2.75" customHeight="1">
      <c r="A30" s="21" t="s">
        <v>86</v>
      </c>
      <c r="B30" s="24"/>
      <c r="C30" s="24"/>
      <c r="D30" s="24"/>
      <c r="E30" s="24"/>
      <c r="F30" s="24">
        <v>51115</v>
      </c>
      <c r="G30" s="49"/>
      <c r="H30" s="21" t="s">
        <v>86</v>
      </c>
      <c r="I30" s="102">
        <v>7774</v>
      </c>
      <c r="J30" s="102">
        <v>9720</v>
      </c>
      <c r="K30" s="102">
        <v>144</v>
      </c>
      <c r="L30" s="102">
        <v>695</v>
      </c>
      <c r="M30" s="24">
        <f t="shared" si="4"/>
        <v>18333</v>
      </c>
      <c r="N30" s="49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2.75" customHeight="1">
      <c r="A31" s="21" t="s">
        <v>87</v>
      </c>
      <c r="B31" s="24"/>
      <c r="C31" s="24"/>
      <c r="D31" s="24"/>
      <c r="E31" s="24"/>
      <c r="F31" s="24">
        <v>25945</v>
      </c>
      <c r="G31" s="49"/>
      <c r="H31" s="21" t="s">
        <v>87</v>
      </c>
      <c r="I31" s="102">
        <v>2844</v>
      </c>
      <c r="J31" s="102">
        <v>3215</v>
      </c>
      <c r="K31" s="102">
        <v>74</v>
      </c>
      <c r="L31" s="102">
        <v>233</v>
      </c>
      <c r="M31" s="24">
        <f t="shared" si="4"/>
        <v>6366</v>
      </c>
      <c r="N31" s="49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2.75" customHeight="1">
      <c r="A32" s="21" t="s">
        <v>76</v>
      </c>
      <c r="B32" s="24"/>
      <c r="C32" s="24"/>
      <c r="D32" s="24"/>
      <c r="E32" s="24"/>
      <c r="F32" s="24">
        <v>0</v>
      </c>
      <c r="G32" s="49"/>
      <c r="H32" s="21" t="s">
        <v>76</v>
      </c>
      <c r="I32" s="102">
        <v>0</v>
      </c>
      <c r="J32" s="102">
        <v>0</v>
      </c>
      <c r="K32" s="102">
        <v>0</v>
      </c>
      <c r="L32" s="102">
        <v>0</v>
      </c>
      <c r="M32" s="24">
        <f t="shared" si="4"/>
        <v>0</v>
      </c>
      <c r="N32" s="49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2.75" customHeight="1">
      <c r="A33" s="31" t="s">
        <v>77</v>
      </c>
      <c r="B33" s="32"/>
      <c r="C33" s="32"/>
      <c r="D33" s="32"/>
      <c r="E33" s="32"/>
      <c r="F33" s="32">
        <f t="shared" ref="F33" si="5">SUM(F25:F32)</f>
        <v>353524</v>
      </c>
      <c r="G33" s="49"/>
      <c r="H33" s="31" t="s">
        <v>77</v>
      </c>
      <c r="I33" s="32">
        <f t="shared" ref="I33:M33" si="6">SUM(I25:I32)</f>
        <v>54953</v>
      </c>
      <c r="J33" s="32">
        <f t="shared" si="6"/>
        <v>70517</v>
      </c>
      <c r="K33" s="32">
        <f t="shared" si="6"/>
        <v>1380</v>
      </c>
      <c r="L33" s="32">
        <f t="shared" si="6"/>
        <v>5535</v>
      </c>
      <c r="M33" s="32">
        <f t="shared" si="6"/>
        <v>132385</v>
      </c>
      <c r="N33" s="49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2.75" customHeight="1">
      <c r="A34" s="18" t="s">
        <v>728</v>
      </c>
      <c r="B34" s="35"/>
      <c r="C34" s="36"/>
      <c r="D34" s="36"/>
      <c r="E34" s="36"/>
      <c r="F34" s="36"/>
      <c r="G34" s="39"/>
      <c r="H34" s="18"/>
      <c r="I34" s="35"/>
      <c r="J34" s="36"/>
      <c r="K34" s="36"/>
      <c r="L34" s="36"/>
      <c r="M34" s="36"/>
      <c r="N34" s="39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2.75" customHeight="1">
      <c r="A35" s="18"/>
      <c r="B35" s="17"/>
      <c r="C35" s="17"/>
      <c r="D35" s="17"/>
      <c r="E35" s="18"/>
      <c r="F35" s="17"/>
      <c r="G35" s="39"/>
      <c r="H35" s="18"/>
      <c r="I35" s="17"/>
      <c r="J35" s="17"/>
      <c r="K35" s="17"/>
      <c r="L35" s="17"/>
      <c r="M35" s="18"/>
      <c r="N35" s="39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2.75" customHeight="1">
      <c r="A36" s="19" t="s">
        <v>504</v>
      </c>
      <c r="B36" s="17"/>
      <c r="C36" s="17"/>
      <c r="D36" s="17"/>
      <c r="E36" s="18"/>
      <c r="F36" s="17"/>
      <c r="G36" s="39"/>
      <c r="H36" s="19" t="s">
        <v>505</v>
      </c>
      <c r="I36" s="17"/>
      <c r="J36" s="17"/>
      <c r="K36" s="17"/>
      <c r="L36" s="17"/>
      <c r="M36" s="18"/>
      <c r="N36" s="39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2.75" customHeight="1">
      <c r="A37" s="19" t="s">
        <v>720</v>
      </c>
      <c r="B37" s="17"/>
      <c r="C37" s="17"/>
      <c r="D37" s="17"/>
      <c r="E37" s="18"/>
      <c r="F37" s="17"/>
      <c r="G37" s="39"/>
      <c r="H37" s="19" t="s">
        <v>506</v>
      </c>
      <c r="I37" s="17"/>
      <c r="J37" s="17"/>
      <c r="K37" s="17"/>
      <c r="L37" s="17"/>
      <c r="M37" s="18"/>
      <c r="N37" s="39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7.4" customHeight="1">
      <c r="A38" s="20" t="s">
        <v>323</v>
      </c>
      <c r="B38" s="48" t="s">
        <v>460</v>
      </c>
      <c r="C38" s="48" t="s">
        <v>461</v>
      </c>
      <c r="D38" s="48" t="s">
        <v>436</v>
      </c>
      <c r="E38" s="48" t="s">
        <v>144</v>
      </c>
      <c r="F38" s="48" t="s">
        <v>145</v>
      </c>
      <c r="G38" s="39"/>
      <c r="H38" s="20" t="s">
        <v>323</v>
      </c>
      <c r="I38" s="48" t="s">
        <v>460</v>
      </c>
      <c r="J38" s="48" t="s">
        <v>461</v>
      </c>
      <c r="K38" s="48" t="s">
        <v>436</v>
      </c>
      <c r="L38" s="48" t="s">
        <v>144</v>
      </c>
      <c r="M38" s="48" t="s">
        <v>145</v>
      </c>
      <c r="N38" s="39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2.75" customHeight="1">
      <c r="A39" s="41" t="s">
        <v>324</v>
      </c>
      <c r="B39" s="94"/>
      <c r="C39" s="94"/>
      <c r="D39" s="94"/>
      <c r="E39" s="94"/>
      <c r="F39" s="22">
        <v>251415</v>
      </c>
      <c r="G39" s="49"/>
      <c r="H39" s="41" t="s">
        <v>324</v>
      </c>
      <c r="I39" s="167">
        <v>26736</v>
      </c>
      <c r="J39" s="167">
        <v>35107</v>
      </c>
      <c r="K39" s="167">
        <v>674</v>
      </c>
      <c r="L39" s="167">
        <v>1057</v>
      </c>
      <c r="M39" s="22">
        <f t="shared" ref="M39:M51" si="7">SUM(I39:L39)</f>
        <v>63574</v>
      </c>
      <c r="N39" s="49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2.75" customHeight="1">
      <c r="A40" s="41" t="s">
        <v>325</v>
      </c>
      <c r="B40" s="95"/>
      <c r="C40" s="95"/>
      <c r="D40" s="95"/>
      <c r="E40" s="95"/>
      <c r="F40" s="24">
        <v>51831</v>
      </c>
      <c r="G40" s="49"/>
      <c r="H40" s="41" t="s">
        <v>325</v>
      </c>
      <c r="I40" s="102">
        <v>6364</v>
      </c>
      <c r="J40" s="102">
        <v>9835</v>
      </c>
      <c r="K40" s="102">
        <v>184</v>
      </c>
      <c r="L40" s="102">
        <v>525</v>
      </c>
      <c r="M40" s="24">
        <f t="shared" si="7"/>
        <v>16908</v>
      </c>
      <c r="N40" s="49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2.75" customHeight="1">
      <c r="A41" s="41" t="s">
        <v>326</v>
      </c>
      <c r="B41" s="95"/>
      <c r="C41" s="95"/>
      <c r="D41" s="95"/>
      <c r="E41" s="95"/>
      <c r="F41" s="24">
        <v>4708</v>
      </c>
      <c r="G41" s="49"/>
      <c r="H41" s="41" t="s">
        <v>326</v>
      </c>
      <c r="I41" s="102">
        <v>7670</v>
      </c>
      <c r="J41" s="102">
        <v>6942</v>
      </c>
      <c r="K41" s="102">
        <v>129</v>
      </c>
      <c r="L41" s="102">
        <v>1686</v>
      </c>
      <c r="M41" s="24">
        <f t="shared" si="7"/>
        <v>16427</v>
      </c>
      <c r="N41" s="49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2.75" customHeight="1">
      <c r="A42" s="41" t="s">
        <v>340</v>
      </c>
      <c r="B42" s="95"/>
      <c r="C42" s="95"/>
      <c r="D42" s="95"/>
      <c r="E42" s="95"/>
      <c r="F42" s="24">
        <v>8666</v>
      </c>
      <c r="G42" s="49"/>
      <c r="H42" s="41" t="s">
        <v>340</v>
      </c>
      <c r="I42" s="102">
        <v>1583</v>
      </c>
      <c r="J42" s="102">
        <v>3165</v>
      </c>
      <c r="K42" s="102">
        <v>99</v>
      </c>
      <c r="L42" s="102">
        <v>336</v>
      </c>
      <c r="M42" s="24">
        <f t="shared" si="7"/>
        <v>5183</v>
      </c>
      <c r="N42" s="49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2.75" customHeight="1">
      <c r="A43" s="41" t="s">
        <v>328</v>
      </c>
      <c r="B43" s="95"/>
      <c r="C43" s="95"/>
      <c r="D43" s="95"/>
      <c r="E43" s="95"/>
      <c r="F43" s="24">
        <v>1485</v>
      </c>
      <c r="G43" s="49"/>
      <c r="H43" s="41" t="s">
        <v>328</v>
      </c>
      <c r="I43" s="102">
        <v>2994</v>
      </c>
      <c r="J43" s="102">
        <v>2409</v>
      </c>
      <c r="K43" s="102">
        <v>38</v>
      </c>
      <c r="L43" s="102">
        <v>454</v>
      </c>
      <c r="M43" s="24">
        <f t="shared" si="7"/>
        <v>5895</v>
      </c>
      <c r="N43" s="49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2.75" customHeight="1">
      <c r="A44" s="41" t="s">
        <v>329</v>
      </c>
      <c r="B44" s="95"/>
      <c r="C44" s="95"/>
      <c r="D44" s="95"/>
      <c r="E44" s="95"/>
      <c r="F44" s="24">
        <v>3019</v>
      </c>
      <c r="G44" s="49"/>
      <c r="H44" s="41" t="s">
        <v>329</v>
      </c>
      <c r="I44" s="102">
        <v>2174</v>
      </c>
      <c r="J44" s="102">
        <v>1940</v>
      </c>
      <c r="K44" s="102">
        <v>48</v>
      </c>
      <c r="L44" s="102">
        <v>452</v>
      </c>
      <c r="M44" s="24">
        <f t="shared" si="7"/>
        <v>4614</v>
      </c>
      <c r="N44" s="49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2.75" customHeight="1">
      <c r="A45" s="41" t="s">
        <v>330</v>
      </c>
      <c r="B45" s="95"/>
      <c r="C45" s="95"/>
      <c r="D45" s="95"/>
      <c r="E45" s="95"/>
      <c r="F45" s="24">
        <v>876</v>
      </c>
      <c r="G45" s="49"/>
      <c r="H45" s="41" t="s">
        <v>330</v>
      </c>
      <c r="I45" s="102">
        <v>432</v>
      </c>
      <c r="J45" s="102">
        <v>668</v>
      </c>
      <c r="K45" s="102">
        <v>31</v>
      </c>
      <c r="L45" s="102">
        <v>44</v>
      </c>
      <c r="M45" s="24">
        <f t="shared" si="7"/>
        <v>1175</v>
      </c>
      <c r="N45" s="49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2.75" customHeight="1">
      <c r="A46" s="41" t="s">
        <v>341</v>
      </c>
      <c r="B46" s="95"/>
      <c r="C46" s="95"/>
      <c r="D46" s="95"/>
      <c r="E46" s="95"/>
      <c r="F46" s="24">
        <v>3025</v>
      </c>
      <c r="G46" s="49"/>
      <c r="H46" s="41" t="s">
        <v>341</v>
      </c>
      <c r="I46" s="102">
        <v>974</v>
      </c>
      <c r="J46" s="102">
        <v>1111</v>
      </c>
      <c r="K46" s="102">
        <v>32</v>
      </c>
      <c r="L46" s="102">
        <v>178</v>
      </c>
      <c r="M46" s="24">
        <f t="shared" si="7"/>
        <v>2295</v>
      </c>
      <c r="N46" s="49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2.75" customHeight="1">
      <c r="A47" s="41" t="s">
        <v>332</v>
      </c>
      <c r="B47" s="95"/>
      <c r="C47" s="95"/>
      <c r="D47" s="95"/>
      <c r="E47" s="95"/>
      <c r="F47" s="24">
        <v>3779</v>
      </c>
      <c r="G47" s="49"/>
      <c r="H47" s="41" t="s">
        <v>332</v>
      </c>
      <c r="I47" s="102">
        <v>630</v>
      </c>
      <c r="J47" s="102">
        <v>2000</v>
      </c>
      <c r="K47" s="102">
        <v>38</v>
      </c>
      <c r="L47" s="102">
        <v>93</v>
      </c>
      <c r="M47" s="24">
        <f t="shared" si="7"/>
        <v>2761</v>
      </c>
      <c r="N47" s="49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2.75" customHeight="1">
      <c r="A48" s="41" t="s">
        <v>333</v>
      </c>
      <c r="B48" s="95"/>
      <c r="C48" s="95"/>
      <c r="D48" s="95"/>
      <c r="E48" s="95"/>
      <c r="F48" s="24">
        <v>6089</v>
      </c>
      <c r="G48" s="49"/>
      <c r="H48" s="41" t="s">
        <v>333</v>
      </c>
      <c r="I48" s="102">
        <v>572</v>
      </c>
      <c r="J48" s="102">
        <v>1165</v>
      </c>
      <c r="K48" s="102">
        <v>29</v>
      </c>
      <c r="L48" s="102">
        <v>84</v>
      </c>
      <c r="M48" s="24">
        <f t="shared" si="7"/>
        <v>1850</v>
      </c>
      <c r="N48" s="49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2.75" customHeight="1">
      <c r="A49" s="41" t="s">
        <v>695</v>
      </c>
      <c r="B49" s="95"/>
      <c r="C49" s="95"/>
      <c r="D49" s="95"/>
      <c r="E49" s="95"/>
      <c r="F49" s="24">
        <v>96</v>
      </c>
      <c r="G49" s="49"/>
      <c r="H49" s="41" t="s">
        <v>704</v>
      </c>
      <c r="I49" s="102">
        <v>240</v>
      </c>
      <c r="J49" s="102">
        <v>322</v>
      </c>
      <c r="K49" s="102">
        <v>3</v>
      </c>
      <c r="L49" s="102">
        <v>49</v>
      </c>
      <c r="M49" s="24">
        <f t="shared" si="7"/>
        <v>614</v>
      </c>
      <c r="N49" s="49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2.75" customHeight="1">
      <c r="A50" s="41" t="s">
        <v>334</v>
      </c>
      <c r="B50" s="95"/>
      <c r="C50" s="95"/>
      <c r="D50" s="95"/>
      <c r="E50" s="95"/>
      <c r="F50" s="24">
        <v>18535</v>
      </c>
      <c r="G50" s="49"/>
      <c r="H50" s="41" t="s">
        <v>334</v>
      </c>
      <c r="I50" s="102">
        <v>4568</v>
      </c>
      <c r="J50" s="102">
        <v>5846</v>
      </c>
      <c r="K50" s="102">
        <v>75</v>
      </c>
      <c r="L50" s="102">
        <v>577</v>
      </c>
      <c r="M50" s="24">
        <f t="shared" si="7"/>
        <v>11066</v>
      </c>
      <c r="N50" s="49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2.75" customHeight="1">
      <c r="A51" s="21" t="s">
        <v>76</v>
      </c>
      <c r="B51" s="95"/>
      <c r="C51" s="95"/>
      <c r="D51" s="95"/>
      <c r="E51" s="95"/>
      <c r="F51" s="24">
        <v>0</v>
      </c>
      <c r="G51" s="49"/>
      <c r="H51" s="21" t="s">
        <v>76</v>
      </c>
      <c r="I51" s="102">
        <v>16</v>
      </c>
      <c r="J51" s="102">
        <v>7</v>
      </c>
      <c r="K51" s="102">
        <v>0</v>
      </c>
      <c r="L51" s="102">
        <v>0</v>
      </c>
      <c r="M51" s="24">
        <f t="shared" si="7"/>
        <v>23</v>
      </c>
      <c r="N51" s="49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2.75" customHeight="1">
      <c r="A52" s="31" t="s">
        <v>77</v>
      </c>
      <c r="B52" s="97"/>
      <c r="C52" s="97"/>
      <c r="D52" s="97"/>
      <c r="E52" s="97"/>
      <c r="F52" s="32">
        <f t="shared" ref="F52" si="8">SUM(F39:F51)</f>
        <v>353524</v>
      </c>
      <c r="G52" s="49"/>
      <c r="H52" s="31" t="s">
        <v>77</v>
      </c>
      <c r="I52" s="32">
        <f t="shared" ref="I52:M52" si="9">SUM(I39:I51)</f>
        <v>54953</v>
      </c>
      <c r="J52" s="32">
        <f t="shared" si="9"/>
        <v>70517</v>
      </c>
      <c r="K52" s="32">
        <f t="shared" si="9"/>
        <v>1380</v>
      </c>
      <c r="L52" s="32">
        <f t="shared" si="9"/>
        <v>5535</v>
      </c>
      <c r="M52" s="32">
        <f t="shared" si="9"/>
        <v>132385</v>
      </c>
      <c r="N52" s="49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2.75" customHeight="1">
      <c r="A53" s="18" t="s">
        <v>728</v>
      </c>
      <c r="B53" s="35"/>
      <c r="C53" s="35"/>
      <c r="D53" s="35"/>
      <c r="E53" s="35"/>
      <c r="F53" s="35"/>
      <c r="G53" s="39"/>
      <c r="H53" s="18" t="s">
        <v>335</v>
      </c>
      <c r="I53" s="35"/>
      <c r="J53" s="35"/>
      <c r="K53" s="35"/>
      <c r="L53" s="35"/>
      <c r="M53" s="36"/>
      <c r="N53" s="39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s="169" customFormat="1" ht="12.75" customHeight="1">
      <c r="A54" s="18" t="s">
        <v>367</v>
      </c>
      <c r="B54" s="35"/>
      <c r="C54" s="35"/>
      <c r="D54" s="35"/>
      <c r="E54" s="35"/>
      <c r="F54" s="35"/>
      <c r="G54" s="39"/>
      <c r="H54" s="18"/>
      <c r="I54" s="35"/>
      <c r="J54" s="35"/>
      <c r="K54" s="35"/>
      <c r="L54" s="35"/>
      <c r="M54" s="36"/>
      <c r="N54" s="39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2.75" customHeight="1">
      <c r="A55" s="18"/>
      <c r="B55" s="17"/>
      <c r="C55" s="17"/>
      <c r="D55" s="17"/>
      <c r="E55" s="17"/>
      <c r="F55" s="17"/>
      <c r="G55" s="39"/>
      <c r="H55" s="18"/>
      <c r="I55" s="17"/>
      <c r="J55" s="17"/>
      <c r="K55" s="17"/>
      <c r="L55" s="17"/>
      <c r="M55" s="18"/>
      <c r="N55" s="39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2.75" customHeight="1">
      <c r="A56" s="19" t="s">
        <v>507</v>
      </c>
      <c r="B56" s="17"/>
      <c r="C56" s="17"/>
      <c r="D56" s="17"/>
      <c r="E56" s="17"/>
      <c r="F56" s="17"/>
      <c r="G56" s="39"/>
      <c r="H56" s="18"/>
      <c r="I56" s="17"/>
      <c r="J56" s="17"/>
      <c r="K56" s="17"/>
      <c r="L56" s="17"/>
      <c r="M56" s="17"/>
      <c r="N56" s="39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2.75" customHeight="1">
      <c r="A57" s="19" t="s">
        <v>508</v>
      </c>
      <c r="B57" s="17"/>
      <c r="C57" s="17"/>
      <c r="D57" s="17"/>
      <c r="E57" s="17"/>
      <c r="F57" s="17"/>
      <c r="G57" s="39"/>
      <c r="H57" s="19"/>
      <c r="I57" s="17"/>
      <c r="J57" s="17"/>
      <c r="K57" s="17"/>
      <c r="L57" s="17"/>
      <c r="M57" s="17"/>
      <c r="N57" s="39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>
      <c r="A58" s="43" t="s">
        <v>181</v>
      </c>
      <c r="B58" s="43" t="s">
        <v>684</v>
      </c>
      <c r="C58" s="43" t="s">
        <v>68</v>
      </c>
      <c r="D58" s="43" t="s">
        <v>69</v>
      </c>
      <c r="E58" s="19"/>
      <c r="F58" s="17"/>
      <c r="G58" s="39"/>
      <c r="H58" s="71"/>
      <c r="I58" s="71"/>
      <c r="J58" s="71"/>
      <c r="K58" s="71"/>
      <c r="L58" s="71"/>
      <c r="M58" s="71"/>
      <c r="N58" s="39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2.75" customHeight="1">
      <c r="A59" s="21" t="s">
        <v>182</v>
      </c>
      <c r="B59" s="22"/>
      <c r="C59" s="167">
        <v>715311</v>
      </c>
      <c r="D59" s="22"/>
      <c r="E59" s="49"/>
      <c r="F59" s="17"/>
      <c r="G59" s="18"/>
      <c r="H59" s="51"/>
      <c r="I59" s="50"/>
      <c r="J59" s="50"/>
      <c r="K59" s="50"/>
      <c r="L59" s="50"/>
      <c r="M59" s="50"/>
      <c r="N59" s="39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2.75" customHeight="1">
      <c r="A60" s="21" t="s">
        <v>183</v>
      </c>
      <c r="B60" s="24"/>
      <c r="C60" s="102">
        <v>1202346</v>
      </c>
      <c r="D60" s="24"/>
      <c r="E60" s="49"/>
      <c r="F60" s="17"/>
      <c r="G60" s="18"/>
      <c r="H60" s="51"/>
      <c r="I60" s="50"/>
      <c r="J60" s="50"/>
      <c r="K60" s="50"/>
      <c r="L60" s="50"/>
      <c r="M60" s="50"/>
      <c r="N60" s="39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2.75" customHeight="1">
      <c r="A61" s="21" t="s">
        <v>90</v>
      </c>
      <c r="B61" s="24"/>
      <c r="C61" s="102">
        <v>24911</v>
      </c>
      <c r="D61" s="24"/>
      <c r="E61" s="49"/>
      <c r="F61" s="17"/>
      <c r="G61" s="18"/>
      <c r="H61" s="51"/>
      <c r="I61" s="50"/>
      <c r="J61" s="50"/>
      <c r="K61" s="50"/>
      <c r="L61" s="50"/>
      <c r="M61" s="50"/>
      <c r="N61" s="39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2.75" customHeight="1">
      <c r="A62" s="21" t="s">
        <v>76</v>
      </c>
      <c r="B62" s="24"/>
      <c r="C62" s="102">
        <v>48013</v>
      </c>
      <c r="D62" s="24"/>
      <c r="E62" s="49"/>
      <c r="F62" s="17"/>
      <c r="G62" s="18"/>
      <c r="H62" s="51"/>
      <c r="I62" s="50"/>
      <c r="J62" s="50"/>
      <c r="K62" s="50"/>
      <c r="L62" s="50"/>
      <c r="M62" s="50"/>
      <c r="N62" s="39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2.75" customHeight="1">
      <c r="A63" s="31" t="s">
        <v>77</v>
      </c>
      <c r="B63" s="32">
        <v>8530488</v>
      </c>
      <c r="C63" s="32">
        <f t="shared" ref="C63" si="10">SUM(C59:C62)</f>
        <v>1990581</v>
      </c>
      <c r="D63" s="32">
        <v>10521069</v>
      </c>
      <c r="E63" s="49"/>
      <c r="F63" s="17"/>
      <c r="G63" s="18"/>
      <c r="H63" s="72"/>
      <c r="I63" s="50"/>
      <c r="J63" s="50"/>
      <c r="K63" s="50"/>
      <c r="L63" s="50"/>
      <c r="M63" s="50"/>
      <c r="N63" s="39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2.75" customHeight="1">
      <c r="A64" s="18" t="s">
        <v>728</v>
      </c>
      <c r="B64" s="35"/>
      <c r="C64" s="35"/>
      <c r="D64" s="35"/>
      <c r="E64" s="35"/>
      <c r="F64" s="17"/>
      <c r="G64" s="39"/>
      <c r="H64" s="18"/>
      <c r="I64" s="17"/>
      <c r="J64" s="17"/>
      <c r="K64" s="17"/>
      <c r="L64" s="17"/>
      <c r="M64" s="17"/>
      <c r="N64" s="39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2.75" customHeight="1">
      <c r="A65" s="18"/>
      <c r="B65" s="17"/>
      <c r="C65" s="17"/>
      <c r="D65" s="17"/>
      <c r="E65" s="17"/>
      <c r="F65" s="17"/>
      <c r="G65" s="39"/>
      <c r="H65" s="18"/>
      <c r="I65" s="17"/>
      <c r="J65" s="17"/>
      <c r="K65" s="17"/>
      <c r="L65" s="17"/>
      <c r="M65" s="18"/>
      <c r="N65" s="39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2.75" customHeight="1">
      <c r="A66" s="19" t="s">
        <v>509</v>
      </c>
      <c r="B66" s="17"/>
      <c r="C66" s="17"/>
      <c r="D66" s="17"/>
      <c r="E66" s="17"/>
      <c r="F66" s="17"/>
      <c r="G66" s="39"/>
      <c r="H66" s="19" t="s">
        <v>510</v>
      </c>
      <c r="I66" s="17"/>
      <c r="J66" s="17"/>
      <c r="K66" s="17"/>
      <c r="L66" s="17"/>
      <c r="M66" s="18"/>
      <c r="N66" s="39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2.75" customHeight="1">
      <c r="A67" s="19" t="s">
        <v>721</v>
      </c>
      <c r="B67" s="17"/>
      <c r="C67" s="17"/>
      <c r="D67" s="17"/>
      <c r="E67" s="17"/>
      <c r="F67" s="17"/>
      <c r="G67" s="39"/>
      <c r="H67" s="19" t="s">
        <v>511</v>
      </c>
      <c r="I67" s="17"/>
      <c r="J67" s="17"/>
      <c r="K67" s="17"/>
      <c r="L67" s="17"/>
      <c r="M67" s="18"/>
      <c r="N67" s="39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25.5">
      <c r="A68" s="48" t="s">
        <v>72</v>
      </c>
      <c r="B68" s="48" t="s">
        <v>460</v>
      </c>
      <c r="C68" s="48" t="s">
        <v>461</v>
      </c>
      <c r="D68" s="48" t="s">
        <v>436</v>
      </c>
      <c r="E68" s="48" t="s">
        <v>144</v>
      </c>
      <c r="F68" s="48" t="s">
        <v>145</v>
      </c>
      <c r="G68" s="36"/>
      <c r="H68" s="48" t="s">
        <v>72</v>
      </c>
      <c r="I68" s="48" t="s">
        <v>460</v>
      </c>
      <c r="J68" s="48" t="s">
        <v>461</v>
      </c>
      <c r="K68" s="48" t="s">
        <v>436</v>
      </c>
      <c r="L68" s="48" t="s">
        <v>144</v>
      </c>
      <c r="M68" s="48" t="s">
        <v>145</v>
      </c>
      <c r="N68" s="39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2.75" customHeight="1">
      <c r="A69" s="28" t="s">
        <v>73</v>
      </c>
      <c r="B69" s="22"/>
      <c r="C69" s="22"/>
      <c r="D69" s="22"/>
      <c r="E69" s="22"/>
      <c r="F69" s="29">
        <v>2912563</v>
      </c>
      <c r="G69" s="35"/>
      <c r="H69" s="28" t="s">
        <v>73</v>
      </c>
      <c r="I69" s="167">
        <v>232811</v>
      </c>
      <c r="J69" s="167">
        <v>558930</v>
      </c>
      <c r="K69" s="167">
        <v>9009</v>
      </c>
      <c r="L69" s="167">
        <v>26236</v>
      </c>
      <c r="M69" s="29">
        <f t="shared" ref="M69:M71" si="11">SUM(I69:L69)</f>
        <v>826986</v>
      </c>
      <c r="N69" s="49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2.75" customHeight="1">
      <c r="A70" s="21" t="s">
        <v>74</v>
      </c>
      <c r="B70" s="24"/>
      <c r="C70" s="24"/>
      <c r="D70" s="24"/>
      <c r="E70" s="24"/>
      <c r="F70" s="30">
        <v>5617925</v>
      </c>
      <c r="G70" s="35"/>
      <c r="H70" s="21" t="s">
        <v>74</v>
      </c>
      <c r="I70" s="102">
        <v>482500</v>
      </c>
      <c r="J70" s="102">
        <v>643394</v>
      </c>
      <c r="K70" s="102">
        <v>15902</v>
      </c>
      <c r="L70" s="102">
        <v>21777</v>
      </c>
      <c r="M70" s="30">
        <f t="shared" si="11"/>
        <v>1163573</v>
      </c>
      <c r="N70" s="49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2.75" customHeight="1">
      <c r="A71" s="21" t="s">
        <v>76</v>
      </c>
      <c r="B71" s="24"/>
      <c r="C71" s="24"/>
      <c r="D71" s="24"/>
      <c r="E71" s="24"/>
      <c r="F71" s="30">
        <v>0</v>
      </c>
      <c r="G71" s="35"/>
      <c r="H71" s="21" t="s">
        <v>76</v>
      </c>
      <c r="I71" s="102">
        <v>0</v>
      </c>
      <c r="J71" s="102">
        <v>22</v>
      </c>
      <c r="K71" s="102">
        <v>0</v>
      </c>
      <c r="L71" s="102">
        <v>0</v>
      </c>
      <c r="M71" s="30">
        <f t="shared" si="11"/>
        <v>22</v>
      </c>
      <c r="N71" s="49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2.75" customHeight="1">
      <c r="A72" s="31" t="s">
        <v>77</v>
      </c>
      <c r="B72" s="32"/>
      <c r="C72" s="32"/>
      <c r="D72" s="32"/>
      <c r="E72" s="32"/>
      <c r="F72" s="32">
        <f t="shared" ref="F72" si="12">SUM(F69:F71)</f>
        <v>8530488</v>
      </c>
      <c r="G72" s="35"/>
      <c r="H72" s="31" t="s">
        <v>77</v>
      </c>
      <c r="I72" s="32">
        <f t="shared" ref="I72:M72" si="13">SUM(I69:I71)</f>
        <v>715311</v>
      </c>
      <c r="J72" s="32">
        <f t="shared" si="13"/>
        <v>1202346</v>
      </c>
      <c r="K72" s="32">
        <f t="shared" si="13"/>
        <v>24911</v>
      </c>
      <c r="L72" s="32">
        <f t="shared" si="13"/>
        <v>48013</v>
      </c>
      <c r="M72" s="32">
        <f t="shared" si="13"/>
        <v>1990581</v>
      </c>
      <c r="N72" s="49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2.75" customHeight="1">
      <c r="A73" s="18" t="s">
        <v>728</v>
      </c>
      <c r="B73" s="35"/>
      <c r="C73" s="35"/>
      <c r="D73" s="35"/>
      <c r="E73" s="49"/>
      <c r="F73" s="49"/>
      <c r="G73" s="39"/>
      <c r="H73" s="17"/>
      <c r="I73" s="61"/>
      <c r="J73" s="61"/>
      <c r="K73" s="61"/>
      <c r="L73" s="61"/>
      <c r="M73" s="93"/>
      <c r="N73" s="39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2.75" customHeight="1">
      <c r="A74" s="18"/>
      <c r="B74" s="17"/>
      <c r="C74" s="17"/>
      <c r="D74" s="17"/>
      <c r="E74" s="18"/>
      <c r="F74" s="18"/>
      <c r="G74" s="39"/>
      <c r="H74" s="17"/>
      <c r="I74" s="17"/>
      <c r="J74" s="17"/>
      <c r="K74" s="17"/>
      <c r="L74" s="17"/>
      <c r="M74" s="18"/>
      <c r="N74" s="39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2.75" customHeight="1">
      <c r="A75" s="19" t="s">
        <v>512</v>
      </c>
      <c r="B75" s="17"/>
      <c r="C75" s="17"/>
      <c r="D75" s="17"/>
      <c r="E75" s="18"/>
      <c r="F75" s="18"/>
      <c r="G75" s="36"/>
      <c r="H75" s="19" t="s">
        <v>513</v>
      </c>
      <c r="I75" s="17"/>
      <c r="J75" s="17"/>
      <c r="K75" s="17"/>
      <c r="L75" s="17"/>
      <c r="M75" s="18"/>
      <c r="N75" s="39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2.75" customHeight="1">
      <c r="A76" s="19" t="s">
        <v>722</v>
      </c>
      <c r="B76" s="17"/>
      <c r="C76" s="17"/>
      <c r="D76" s="17"/>
      <c r="E76" s="18"/>
      <c r="F76" s="18"/>
      <c r="G76" s="36"/>
      <c r="H76" s="19" t="s">
        <v>514</v>
      </c>
      <c r="I76" s="17"/>
      <c r="J76" s="17"/>
      <c r="K76" s="17"/>
      <c r="L76" s="17"/>
      <c r="M76" s="18"/>
      <c r="N76" s="39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25.5">
      <c r="A77" s="43" t="s">
        <v>80</v>
      </c>
      <c r="B77" s="48" t="s">
        <v>460</v>
      </c>
      <c r="C77" s="48" t="s">
        <v>461</v>
      </c>
      <c r="D77" s="48" t="s">
        <v>436</v>
      </c>
      <c r="E77" s="48" t="s">
        <v>144</v>
      </c>
      <c r="F77" s="48" t="s">
        <v>145</v>
      </c>
      <c r="G77" s="36"/>
      <c r="H77" s="43" t="s">
        <v>80</v>
      </c>
      <c r="I77" s="48" t="s">
        <v>460</v>
      </c>
      <c r="J77" s="48" t="s">
        <v>461</v>
      </c>
      <c r="K77" s="48" t="s">
        <v>436</v>
      </c>
      <c r="L77" s="48" t="s">
        <v>144</v>
      </c>
      <c r="M77" s="48" t="s">
        <v>145</v>
      </c>
      <c r="N77" s="39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2.75" customHeight="1">
      <c r="A78" s="28" t="s">
        <v>81</v>
      </c>
      <c r="B78" s="22"/>
      <c r="C78" s="22"/>
      <c r="D78" s="22"/>
      <c r="E78" s="22"/>
      <c r="F78" s="22">
        <v>10898</v>
      </c>
      <c r="G78" s="35"/>
      <c r="H78" s="28" t="s">
        <v>81</v>
      </c>
      <c r="I78" s="167">
        <v>24</v>
      </c>
      <c r="J78" s="167">
        <v>139</v>
      </c>
      <c r="K78" s="167">
        <v>0</v>
      </c>
      <c r="L78" s="167">
        <v>74</v>
      </c>
      <c r="M78" s="22">
        <f t="shared" ref="M78:M85" si="14">SUM(I78:L78)</f>
        <v>237</v>
      </c>
      <c r="N78" s="49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2.75" customHeight="1">
      <c r="A79" s="21" t="s">
        <v>82</v>
      </c>
      <c r="B79" s="24"/>
      <c r="C79" s="24"/>
      <c r="D79" s="24"/>
      <c r="E79" s="24"/>
      <c r="F79" s="24">
        <v>321434</v>
      </c>
      <c r="G79" s="35"/>
      <c r="H79" s="21" t="s">
        <v>82</v>
      </c>
      <c r="I79" s="102">
        <v>2142</v>
      </c>
      <c r="J79" s="102">
        <v>8997</v>
      </c>
      <c r="K79" s="102">
        <v>45</v>
      </c>
      <c r="L79" s="102">
        <v>1469</v>
      </c>
      <c r="M79" s="24">
        <f t="shared" si="14"/>
        <v>12653</v>
      </c>
      <c r="N79" s="49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2.75" customHeight="1">
      <c r="A80" s="21" t="s">
        <v>83</v>
      </c>
      <c r="B80" s="24"/>
      <c r="C80" s="24"/>
      <c r="D80" s="24"/>
      <c r="E80" s="24"/>
      <c r="F80" s="24">
        <v>2394665</v>
      </c>
      <c r="G80" s="35"/>
      <c r="H80" s="21" t="s">
        <v>83</v>
      </c>
      <c r="I80" s="102">
        <v>136157</v>
      </c>
      <c r="J80" s="102">
        <v>278177</v>
      </c>
      <c r="K80" s="102">
        <v>5702</v>
      </c>
      <c r="L80" s="102">
        <v>10712</v>
      </c>
      <c r="M80" s="24">
        <f t="shared" si="14"/>
        <v>430748</v>
      </c>
      <c r="N80" s="49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2.75" customHeight="1">
      <c r="A81" s="21" t="s">
        <v>84</v>
      </c>
      <c r="B81" s="24"/>
      <c r="C81" s="24"/>
      <c r="D81" s="24"/>
      <c r="E81" s="24"/>
      <c r="F81" s="24">
        <v>2247192</v>
      </c>
      <c r="G81" s="35"/>
      <c r="H81" s="21" t="s">
        <v>84</v>
      </c>
      <c r="I81" s="102">
        <v>258281</v>
      </c>
      <c r="J81" s="102">
        <v>388015</v>
      </c>
      <c r="K81" s="102">
        <v>9817</v>
      </c>
      <c r="L81" s="102">
        <v>15915</v>
      </c>
      <c r="M81" s="24">
        <f t="shared" si="14"/>
        <v>672028</v>
      </c>
      <c r="N81" s="49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2.75" customHeight="1">
      <c r="A82" s="21" t="s">
        <v>85</v>
      </c>
      <c r="B82" s="24"/>
      <c r="C82" s="24"/>
      <c r="D82" s="24"/>
      <c r="E82" s="24"/>
      <c r="F82" s="24">
        <v>1400874</v>
      </c>
      <c r="G82" s="35"/>
      <c r="H82" s="21" t="s">
        <v>85</v>
      </c>
      <c r="I82" s="102">
        <v>140819</v>
      </c>
      <c r="J82" s="102">
        <v>246953</v>
      </c>
      <c r="K82" s="102">
        <v>4530</v>
      </c>
      <c r="L82" s="102">
        <v>9889</v>
      </c>
      <c r="M82" s="24">
        <f t="shared" si="14"/>
        <v>402191</v>
      </c>
      <c r="N82" s="49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2.75" customHeight="1">
      <c r="A83" s="21" t="s">
        <v>86</v>
      </c>
      <c r="B83" s="24"/>
      <c r="C83" s="24"/>
      <c r="D83" s="24"/>
      <c r="E83" s="24"/>
      <c r="F83" s="24">
        <v>1387232</v>
      </c>
      <c r="G83" s="35"/>
      <c r="H83" s="21" t="s">
        <v>86</v>
      </c>
      <c r="I83" s="102">
        <v>122462</v>
      </c>
      <c r="J83" s="102">
        <v>204484</v>
      </c>
      <c r="K83" s="102">
        <v>3467</v>
      </c>
      <c r="L83" s="102">
        <v>7036</v>
      </c>
      <c r="M83" s="24">
        <f t="shared" si="14"/>
        <v>337449</v>
      </c>
      <c r="N83" s="49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2.75" customHeight="1">
      <c r="A84" s="21" t="s">
        <v>87</v>
      </c>
      <c r="B84" s="24"/>
      <c r="C84" s="24"/>
      <c r="D84" s="24"/>
      <c r="E84" s="24"/>
      <c r="F84" s="24">
        <v>768193</v>
      </c>
      <c r="G84" s="35"/>
      <c r="H84" s="21" t="s">
        <v>87</v>
      </c>
      <c r="I84" s="102">
        <v>55426</v>
      </c>
      <c r="J84" s="102">
        <v>75581</v>
      </c>
      <c r="K84" s="102">
        <v>1350</v>
      </c>
      <c r="L84" s="102">
        <v>2918</v>
      </c>
      <c r="M84" s="24">
        <f t="shared" si="14"/>
        <v>135275</v>
      </c>
      <c r="N84" s="49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2.75" customHeight="1">
      <c r="A85" s="21" t="s">
        <v>76</v>
      </c>
      <c r="B85" s="24"/>
      <c r="C85" s="24"/>
      <c r="D85" s="24"/>
      <c r="E85" s="24"/>
      <c r="F85" s="24">
        <v>0</v>
      </c>
      <c r="G85" s="35"/>
      <c r="H85" s="21" t="s">
        <v>76</v>
      </c>
      <c r="I85" s="102">
        <v>0</v>
      </c>
      <c r="J85" s="102">
        <v>0</v>
      </c>
      <c r="K85" s="102">
        <v>0</v>
      </c>
      <c r="L85" s="102">
        <v>0</v>
      </c>
      <c r="M85" s="24">
        <f t="shared" si="14"/>
        <v>0</v>
      </c>
      <c r="N85" s="49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2.75" customHeight="1">
      <c r="A86" s="31" t="s">
        <v>77</v>
      </c>
      <c r="B86" s="32"/>
      <c r="C86" s="32"/>
      <c r="D86" s="32"/>
      <c r="E86" s="32"/>
      <c r="F86" s="32">
        <f t="shared" ref="F86" si="15">SUM(F78:F85)</f>
        <v>8530488</v>
      </c>
      <c r="G86" s="35"/>
      <c r="H86" s="31" t="s">
        <v>77</v>
      </c>
      <c r="I86" s="32">
        <f t="shared" ref="I86:M86" si="16">SUM(I78:I85)</f>
        <v>715311</v>
      </c>
      <c r="J86" s="32">
        <f t="shared" si="16"/>
        <v>1202346</v>
      </c>
      <c r="K86" s="32">
        <f t="shared" si="16"/>
        <v>24911</v>
      </c>
      <c r="L86" s="32">
        <f t="shared" si="16"/>
        <v>48013</v>
      </c>
      <c r="M86" s="32">
        <f t="shared" si="16"/>
        <v>1990581</v>
      </c>
      <c r="N86" s="49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2.75" customHeight="1">
      <c r="A87" s="18" t="s">
        <v>728</v>
      </c>
      <c r="B87" s="35"/>
      <c r="C87" s="36"/>
      <c r="D87" s="36"/>
      <c r="E87" s="36"/>
      <c r="F87" s="36"/>
      <c r="G87" s="39"/>
      <c r="H87" s="17"/>
      <c r="I87" s="35"/>
      <c r="J87" s="36"/>
      <c r="K87" s="36"/>
      <c r="L87" s="36"/>
      <c r="M87" s="39"/>
      <c r="N87" s="39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2.75" customHeight="1">
      <c r="A88" s="18"/>
      <c r="B88" s="17"/>
      <c r="C88" s="17"/>
      <c r="D88" s="17"/>
      <c r="E88" s="18"/>
      <c r="F88" s="18"/>
      <c r="G88" s="39"/>
      <c r="H88" s="17"/>
      <c r="I88" s="17"/>
      <c r="J88" s="17"/>
      <c r="K88" s="17"/>
      <c r="L88" s="17"/>
      <c r="M88" s="18"/>
      <c r="N88" s="39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2.75" customHeight="1">
      <c r="A89" s="19" t="s">
        <v>515</v>
      </c>
      <c r="B89" s="17"/>
      <c r="C89" s="17"/>
      <c r="D89" s="17"/>
      <c r="E89" s="18"/>
      <c r="F89" s="18"/>
      <c r="G89" s="36"/>
      <c r="H89" s="19" t="s">
        <v>516</v>
      </c>
      <c r="I89" s="17"/>
      <c r="J89" s="17"/>
      <c r="K89" s="17"/>
      <c r="L89" s="17"/>
      <c r="M89" s="18"/>
      <c r="N89" s="39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2.75" customHeight="1">
      <c r="A90" s="19" t="s">
        <v>723</v>
      </c>
      <c r="B90" s="17"/>
      <c r="C90" s="17"/>
      <c r="D90" s="17"/>
      <c r="E90" s="18"/>
      <c r="F90" s="18"/>
      <c r="G90" s="36"/>
      <c r="H90" s="19" t="s">
        <v>517</v>
      </c>
      <c r="I90" s="17"/>
      <c r="J90" s="17"/>
      <c r="K90" s="17"/>
      <c r="L90" s="17"/>
      <c r="M90" s="18"/>
      <c r="N90" s="39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s="109" customFormat="1" ht="25.5">
      <c r="A91" s="43" t="s">
        <v>323</v>
      </c>
      <c r="B91" s="48" t="s">
        <v>460</v>
      </c>
      <c r="C91" s="48" t="s">
        <v>461</v>
      </c>
      <c r="D91" s="48" t="s">
        <v>436</v>
      </c>
      <c r="E91" s="48" t="s">
        <v>144</v>
      </c>
      <c r="F91" s="48" t="s">
        <v>145</v>
      </c>
      <c r="G91" s="36"/>
      <c r="H91" s="43" t="s">
        <v>323</v>
      </c>
      <c r="I91" s="48" t="s">
        <v>460</v>
      </c>
      <c r="J91" s="48" t="s">
        <v>461</v>
      </c>
      <c r="K91" s="48" t="s">
        <v>436</v>
      </c>
      <c r="L91" s="48" t="s">
        <v>144</v>
      </c>
      <c r="M91" s="48" t="s">
        <v>145</v>
      </c>
      <c r="N91" s="36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2.75" customHeight="1">
      <c r="A92" s="41" t="s">
        <v>324</v>
      </c>
      <c r="B92" s="22"/>
      <c r="C92" s="22"/>
      <c r="D92" s="22"/>
      <c r="E92" s="22"/>
      <c r="F92" s="22">
        <v>5901257</v>
      </c>
      <c r="G92" s="35"/>
      <c r="H92" s="41" t="s">
        <v>324</v>
      </c>
      <c r="I92" s="167">
        <v>471106</v>
      </c>
      <c r="J92" s="167">
        <v>684592</v>
      </c>
      <c r="K92" s="167">
        <v>13745</v>
      </c>
      <c r="L92" s="167">
        <v>18138</v>
      </c>
      <c r="M92" s="22">
        <f t="shared" ref="M92:M104" si="17">SUM(I92:L92)</f>
        <v>1187581</v>
      </c>
      <c r="N92" s="49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2.75" customHeight="1">
      <c r="A93" s="41" t="s">
        <v>325</v>
      </c>
      <c r="B93" s="24"/>
      <c r="C93" s="24"/>
      <c r="D93" s="24"/>
      <c r="E93" s="24"/>
      <c r="F93" s="24">
        <v>1335746</v>
      </c>
      <c r="G93" s="35"/>
      <c r="H93" s="41" t="s">
        <v>325</v>
      </c>
      <c r="I93" s="102">
        <v>79196</v>
      </c>
      <c r="J93" s="102">
        <v>179130</v>
      </c>
      <c r="K93" s="102">
        <v>3648</v>
      </c>
      <c r="L93" s="102">
        <v>6114</v>
      </c>
      <c r="M93" s="24">
        <f t="shared" si="17"/>
        <v>268088</v>
      </c>
      <c r="N93" s="49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" customHeight="1">
      <c r="A94" s="41" t="s">
        <v>326</v>
      </c>
      <c r="B94" s="24"/>
      <c r="C94" s="24"/>
      <c r="D94" s="24"/>
      <c r="E94" s="24"/>
      <c r="F94" s="24">
        <v>55561</v>
      </c>
      <c r="G94" s="35"/>
      <c r="H94" s="41" t="s">
        <v>326</v>
      </c>
      <c r="I94" s="102">
        <v>32441</v>
      </c>
      <c r="J94" s="102">
        <v>34089</v>
      </c>
      <c r="K94" s="102">
        <v>645</v>
      </c>
      <c r="L94" s="102">
        <v>5601</v>
      </c>
      <c r="M94" s="24">
        <f t="shared" si="17"/>
        <v>72776</v>
      </c>
      <c r="N94" s="49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" customHeight="1">
      <c r="A95" s="41" t="s">
        <v>340</v>
      </c>
      <c r="B95" s="24"/>
      <c r="C95" s="24"/>
      <c r="D95" s="24"/>
      <c r="E95" s="24"/>
      <c r="F95" s="24">
        <v>230803</v>
      </c>
      <c r="G95" s="35"/>
      <c r="H95" s="41" t="s">
        <v>340</v>
      </c>
      <c r="I95" s="102">
        <v>23030</v>
      </c>
      <c r="J95" s="102">
        <v>59376</v>
      </c>
      <c r="K95" s="102">
        <v>2209</v>
      </c>
      <c r="L95" s="102">
        <v>4456</v>
      </c>
      <c r="M95" s="24">
        <f t="shared" si="17"/>
        <v>89071</v>
      </c>
      <c r="N95" s="49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" customHeight="1">
      <c r="A96" s="41" t="s">
        <v>328</v>
      </c>
      <c r="B96" s="24"/>
      <c r="C96" s="24"/>
      <c r="D96" s="24"/>
      <c r="E96" s="24"/>
      <c r="F96" s="24">
        <v>12662</v>
      </c>
      <c r="G96" s="35"/>
      <c r="H96" s="41" t="s">
        <v>328</v>
      </c>
      <c r="I96" s="102">
        <v>8424</v>
      </c>
      <c r="J96" s="102">
        <v>9959</v>
      </c>
      <c r="K96" s="102">
        <v>184</v>
      </c>
      <c r="L96" s="102">
        <v>1259</v>
      </c>
      <c r="M96" s="24">
        <f t="shared" si="17"/>
        <v>19826</v>
      </c>
      <c r="N96" s="49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" customHeight="1">
      <c r="A97" s="41" t="s">
        <v>329</v>
      </c>
      <c r="B97" s="24"/>
      <c r="C97" s="24"/>
      <c r="D97" s="24"/>
      <c r="E97" s="24"/>
      <c r="F97" s="24">
        <v>55503</v>
      </c>
      <c r="G97" s="35"/>
      <c r="H97" s="41" t="s">
        <v>329</v>
      </c>
      <c r="I97" s="102">
        <v>10884</v>
      </c>
      <c r="J97" s="102">
        <v>17746</v>
      </c>
      <c r="K97" s="102">
        <v>501</v>
      </c>
      <c r="L97" s="102">
        <v>2387</v>
      </c>
      <c r="M97" s="24">
        <f t="shared" si="17"/>
        <v>31518</v>
      </c>
      <c r="N97" s="49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" customHeight="1">
      <c r="A98" s="41" t="s">
        <v>330</v>
      </c>
      <c r="B98" s="24"/>
      <c r="C98" s="24"/>
      <c r="D98" s="24"/>
      <c r="E98" s="24"/>
      <c r="F98" s="24">
        <v>16751</v>
      </c>
      <c r="G98" s="35"/>
      <c r="H98" s="41" t="s">
        <v>330</v>
      </c>
      <c r="I98" s="102">
        <v>6753</v>
      </c>
      <c r="J98" s="102">
        <v>10516</v>
      </c>
      <c r="K98" s="102">
        <v>553</v>
      </c>
      <c r="L98" s="102">
        <v>577</v>
      </c>
      <c r="M98" s="24">
        <f t="shared" si="17"/>
        <v>18399</v>
      </c>
      <c r="N98" s="49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" customHeight="1">
      <c r="A99" s="41" t="s">
        <v>341</v>
      </c>
      <c r="B99" s="24"/>
      <c r="C99" s="24"/>
      <c r="D99" s="24"/>
      <c r="E99" s="24"/>
      <c r="F99" s="24">
        <v>87166</v>
      </c>
      <c r="G99" s="35"/>
      <c r="H99" s="41" t="s">
        <v>341</v>
      </c>
      <c r="I99" s="102">
        <v>7904</v>
      </c>
      <c r="J99" s="102">
        <v>15283</v>
      </c>
      <c r="K99" s="102">
        <v>331</v>
      </c>
      <c r="L99" s="102">
        <v>1309</v>
      </c>
      <c r="M99" s="24">
        <f t="shared" si="17"/>
        <v>24827</v>
      </c>
      <c r="N99" s="49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" customHeight="1">
      <c r="A100" s="41" t="s">
        <v>332</v>
      </c>
      <c r="B100" s="24"/>
      <c r="C100" s="24"/>
      <c r="D100" s="24"/>
      <c r="E100" s="24"/>
      <c r="F100" s="24">
        <v>155723</v>
      </c>
      <c r="G100" s="35"/>
      <c r="H100" s="41" t="s">
        <v>332</v>
      </c>
      <c r="I100" s="102">
        <v>18195</v>
      </c>
      <c r="J100" s="102">
        <v>62905</v>
      </c>
      <c r="K100" s="102">
        <v>1174</v>
      </c>
      <c r="L100" s="102">
        <v>1958</v>
      </c>
      <c r="M100" s="24">
        <f t="shared" si="17"/>
        <v>84232</v>
      </c>
      <c r="N100" s="49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" customHeight="1">
      <c r="A101" s="41" t="s">
        <v>333</v>
      </c>
      <c r="B101" s="24"/>
      <c r="C101" s="24"/>
      <c r="D101" s="24"/>
      <c r="E101" s="24"/>
      <c r="F101" s="24">
        <v>196604</v>
      </c>
      <c r="G101" s="35"/>
      <c r="H101" s="41" t="s">
        <v>333</v>
      </c>
      <c r="I101" s="102">
        <v>11838</v>
      </c>
      <c r="J101" s="102">
        <v>29283</v>
      </c>
      <c r="K101" s="102">
        <v>760</v>
      </c>
      <c r="L101" s="102">
        <v>1501</v>
      </c>
      <c r="M101" s="24">
        <f t="shared" si="17"/>
        <v>43382</v>
      </c>
      <c r="N101" s="49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" customHeight="1">
      <c r="A102" s="41" t="s">
        <v>695</v>
      </c>
      <c r="B102" s="24"/>
      <c r="C102" s="24"/>
      <c r="D102" s="24"/>
      <c r="E102" s="24"/>
      <c r="F102" s="24">
        <v>366</v>
      </c>
      <c r="G102" s="35"/>
      <c r="H102" s="41" t="s">
        <v>704</v>
      </c>
      <c r="I102" s="102">
        <v>913</v>
      </c>
      <c r="J102" s="102">
        <v>1239</v>
      </c>
      <c r="K102" s="102">
        <v>15</v>
      </c>
      <c r="L102" s="102">
        <v>135</v>
      </c>
      <c r="M102" s="24">
        <f t="shared" si="17"/>
        <v>2302</v>
      </c>
      <c r="N102" s="49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" customHeight="1">
      <c r="A103" s="41" t="s">
        <v>334</v>
      </c>
      <c r="B103" s="24"/>
      <c r="C103" s="24"/>
      <c r="D103" s="24"/>
      <c r="E103" s="24"/>
      <c r="F103" s="24">
        <v>482346</v>
      </c>
      <c r="G103" s="35"/>
      <c r="H103" s="41" t="s">
        <v>334</v>
      </c>
      <c r="I103" s="102">
        <v>44343</v>
      </c>
      <c r="J103" s="102">
        <v>98138</v>
      </c>
      <c r="K103" s="102">
        <v>1146</v>
      </c>
      <c r="L103" s="102">
        <v>4578</v>
      </c>
      <c r="M103" s="24">
        <f t="shared" si="17"/>
        <v>148205</v>
      </c>
      <c r="N103" s="49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" customHeight="1">
      <c r="A104" s="21" t="s">
        <v>76</v>
      </c>
      <c r="B104" s="24"/>
      <c r="C104" s="24"/>
      <c r="D104" s="24"/>
      <c r="E104" s="24"/>
      <c r="F104" s="24">
        <v>0</v>
      </c>
      <c r="G104" s="35"/>
      <c r="H104" s="21" t="s">
        <v>76</v>
      </c>
      <c r="I104" s="102">
        <v>284</v>
      </c>
      <c r="J104" s="102">
        <v>90</v>
      </c>
      <c r="K104" s="102">
        <v>0</v>
      </c>
      <c r="L104" s="102">
        <v>0</v>
      </c>
      <c r="M104" s="24">
        <f t="shared" si="17"/>
        <v>374</v>
      </c>
      <c r="N104" s="49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" customHeight="1">
      <c r="A105" s="31" t="s">
        <v>77</v>
      </c>
      <c r="B105" s="32"/>
      <c r="C105" s="32"/>
      <c r="D105" s="32"/>
      <c r="E105" s="32"/>
      <c r="F105" s="32">
        <f t="shared" ref="F105" si="18">SUM(F92:F104)</f>
        <v>8530488</v>
      </c>
      <c r="G105" s="35"/>
      <c r="H105" s="31" t="s">
        <v>77</v>
      </c>
      <c r="I105" s="32">
        <f t="shared" ref="I105:M105" si="19">SUM(I92:I104)</f>
        <v>715311</v>
      </c>
      <c r="J105" s="32">
        <f t="shared" si="19"/>
        <v>1202346</v>
      </c>
      <c r="K105" s="32">
        <f t="shared" si="19"/>
        <v>24911</v>
      </c>
      <c r="L105" s="32">
        <f t="shared" si="19"/>
        <v>48013</v>
      </c>
      <c r="M105" s="32">
        <f t="shared" si="19"/>
        <v>1990581</v>
      </c>
      <c r="N105" s="49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" customHeight="1">
      <c r="A106" s="18" t="s">
        <v>728</v>
      </c>
      <c r="B106" s="35"/>
      <c r="C106" s="35"/>
      <c r="D106" s="35"/>
      <c r="E106" s="35"/>
      <c r="F106" s="35"/>
      <c r="G106" s="36"/>
      <c r="H106" s="18" t="s">
        <v>335</v>
      </c>
      <c r="I106" s="35"/>
      <c r="J106" s="35"/>
      <c r="K106" s="35"/>
      <c r="L106" s="35"/>
      <c r="M106" s="35"/>
      <c r="N106" s="39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" customHeight="1">
      <c r="A107" s="18" t="s">
        <v>367</v>
      </c>
      <c r="B107" s="17"/>
      <c r="C107" s="17"/>
      <c r="D107" s="17"/>
      <c r="E107" s="17"/>
      <c r="F107" s="17"/>
      <c r="G107" s="36"/>
      <c r="H107" s="18"/>
      <c r="I107" s="18"/>
      <c r="J107" s="18"/>
      <c r="K107" s="18"/>
      <c r="L107" s="18"/>
      <c r="M107" s="17"/>
      <c r="N107" s="39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" customHeight="1">
      <c r="A108" s="18"/>
      <c r="B108" s="17"/>
      <c r="C108" s="17"/>
      <c r="D108" s="17"/>
      <c r="E108" s="17"/>
      <c r="F108" s="17"/>
      <c r="G108" s="36"/>
      <c r="H108" s="18"/>
      <c r="I108" s="18"/>
      <c r="J108" s="18"/>
      <c r="K108" s="18"/>
      <c r="L108" s="18"/>
      <c r="M108" s="17"/>
      <c r="N108" s="39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" customHeight="1">
      <c r="A109" s="18"/>
      <c r="B109" s="17"/>
      <c r="C109" s="17"/>
      <c r="D109" s="17"/>
      <c r="E109" s="17"/>
      <c r="F109" s="17"/>
      <c r="G109" s="36"/>
      <c r="H109" s="18"/>
      <c r="I109" s="18"/>
      <c r="J109" s="18"/>
      <c r="K109" s="18"/>
      <c r="L109" s="18"/>
      <c r="M109" s="17"/>
      <c r="N109" s="39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" customHeight="1">
      <c r="A110" s="18"/>
      <c r="B110" s="17"/>
      <c r="C110" s="17"/>
      <c r="D110" s="17"/>
      <c r="E110" s="17"/>
      <c r="F110" s="17"/>
      <c r="G110" s="36"/>
      <c r="H110" s="18"/>
      <c r="I110" s="18"/>
      <c r="J110" s="18"/>
      <c r="K110" s="18"/>
      <c r="L110" s="18"/>
      <c r="M110" s="17"/>
      <c r="N110" s="39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" customHeight="1">
      <c r="A111" s="18"/>
      <c r="B111" s="17"/>
      <c r="C111" s="17"/>
      <c r="D111" s="17"/>
      <c r="E111" s="17"/>
      <c r="F111" s="17"/>
      <c r="G111" s="36"/>
      <c r="H111" s="18"/>
      <c r="I111" s="18"/>
      <c r="J111" s="18"/>
      <c r="K111" s="18"/>
      <c r="L111" s="18"/>
      <c r="M111" s="17"/>
      <c r="N111" s="39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" customHeight="1">
      <c r="A112" s="18"/>
      <c r="B112" s="17"/>
      <c r="C112" s="17"/>
      <c r="D112" s="17"/>
      <c r="E112" s="17"/>
      <c r="F112" s="17"/>
      <c r="G112" s="36"/>
      <c r="H112" s="18"/>
      <c r="I112" s="18"/>
      <c r="J112" s="18"/>
      <c r="K112" s="18"/>
      <c r="L112" s="18"/>
      <c r="M112" s="17"/>
      <c r="N112" s="39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" customHeight="1">
      <c r="A113" s="18"/>
      <c r="B113" s="17"/>
      <c r="C113" s="17"/>
      <c r="D113" s="17"/>
      <c r="E113" s="17"/>
      <c r="F113" s="17"/>
      <c r="G113" s="36"/>
      <c r="H113" s="18"/>
      <c r="I113" s="18"/>
      <c r="J113" s="18"/>
      <c r="K113" s="18"/>
      <c r="L113" s="18"/>
      <c r="M113" s="17"/>
      <c r="N113" s="39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" customHeight="1">
      <c r="A114" s="18"/>
      <c r="B114" s="17"/>
      <c r="C114" s="17"/>
      <c r="D114" s="17"/>
      <c r="E114" s="17"/>
      <c r="F114" s="17"/>
      <c r="G114" s="36"/>
      <c r="H114" s="18"/>
      <c r="I114" s="18"/>
      <c r="J114" s="18"/>
      <c r="K114" s="18"/>
      <c r="L114" s="18"/>
      <c r="M114" s="17"/>
      <c r="N114" s="39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" customHeight="1">
      <c r="A115" s="18"/>
      <c r="B115" s="17"/>
      <c r="C115" s="17"/>
      <c r="D115" s="17"/>
      <c r="E115" s="17"/>
      <c r="F115" s="17"/>
      <c r="G115" s="36"/>
      <c r="H115" s="18"/>
      <c r="I115" s="18"/>
      <c r="J115" s="18"/>
      <c r="K115" s="18"/>
      <c r="L115" s="18"/>
      <c r="M115" s="17"/>
      <c r="N115" s="39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" customHeight="1">
      <c r="A116" s="18"/>
      <c r="B116" s="17"/>
      <c r="C116" s="17"/>
      <c r="D116" s="17"/>
      <c r="E116" s="17"/>
      <c r="F116" s="17"/>
      <c r="G116" s="36"/>
      <c r="H116" s="18"/>
      <c r="I116" s="18"/>
      <c r="J116" s="18"/>
      <c r="K116" s="18"/>
      <c r="L116" s="18"/>
      <c r="M116" s="17"/>
      <c r="N116" s="39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" customHeight="1">
      <c r="A117" s="18"/>
      <c r="B117" s="17"/>
      <c r="C117" s="17"/>
      <c r="D117" s="17"/>
      <c r="E117" s="17"/>
      <c r="F117" s="17"/>
      <c r="G117" s="36"/>
      <c r="H117" s="18"/>
      <c r="I117" s="18"/>
      <c r="J117" s="18"/>
      <c r="K117" s="18"/>
      <c r="L117" s="18"/>
      <c r="M117" s="17"/>
      <c r="N117" s="39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" customHeight="1">
      <c r="A118" s="18"/>
      <c r="B118" s="18"/>
      <c r="C118" s="18"/>
      <c r="D118" s="18"/>
      <c r="E118" s="18"/>
      <c r="F118" s="18"/>
      <c r="G118" s="39"/>
      <c r="H118" s="18"/>
      <c r="I118" s="18"/>
      <c r="J118" s="18"/>
      <c r="K118" s="18"/>
      <c r="L118" s="18"/>
      <c r="M118" s="18"/>
      <c r="N118" s="39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" customHeight="1">
      <c r="A119" s="18"/>
      <c r="B119" s="18"/>
      <c r="C119" s="18"/>
      <c r="D119" s="18"/>
      <c r="E119" s="18"/>
      <c r="F119" s="18"/>
      <c r="G119" s="39"/>
      <c r="H119" s="18"/>
      <c r="I119" s="18"/>
      <c r="J119" s="18"/>
      <c r="K119" s="18"/>
      <c r="L119" s="18"/>
      <c r="M119" s="18"/>
      <c r="N119" s="39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" customHeight="1">
      <c r="A120" s="18"/>
      <c r="B120" s="18"/>
      <c r="C120" s="18"/>
      <c r="D120" s="18"/>
      <c r="E120" s="18"/>
      <c r="F120" s="18"/>
      <c r="G120" s="39"/>
      <c r="H120" s="18"/>
      <c r="I120" s="18"/>
      <c r="J120" s="18"/>
      <c r="K120" s="18"/>
      <c r="L120" s="18"/>
      <c r="M120" s="18"/>
      <c r="N120" s="39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" customHeight="1">
      <c r="A121" s="18"/>
      <c r="B121" s="18"/>
      <c r="C121" s="18"/>
      <c r="D121" s="18"/>
      <c r="E121" s="18"/>
      <c r="F121" s="18"/>
      <c r="G121" s="39"/>
      <c r="H121" s="18"/>
      <c r="I121" s="18"/>
      <c r="J121" s="18"/>
      <c r="K121" s="18"/>
      <c r="L121" s="18"/>
      <c r="M121" s="18"/>
      <c r="N121" s="39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" customHeight="1">
      <c r="A122" s="18"/>
      <c r="B122" s="18"/>
      <c r="C122" s="18"/>
      <c r="D122" s="18"/>
      <c r="E122" s="18"/>
      <c r="F122" s="18"/>
      <c r="G122" s="39"/>
      <c r="H122" s="18"/>
      <c r="I122" s="18"/>
      <c r="J122" s="18"/>
      <c r="K122" s="18"/>
      <c r="L122" s="18"/>
      <c r="M122" s="18"/>
      <c r="N122" s="39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" customHeight="1">
      <c r="A123" s="18"/>
      <c r="B123" s="18"/>
      <c r="C123" s="18"/>
      <c r="D123" s="18"/>
      <c r="E123" s="18"/>
      <c r="F123" s="18"/>
      <c r="G123" s="39"/>
      <c r="H123" s="18"/>
      <c r="I123" s="18"/>
      <c r="J123" s="18"/>
      <c r="K123" s="18"/>
      <c r="L123" s="18"/>
      <c r="M123" s="18"/>
      <c r="N123" s="39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" customHeight="1">
      <c r="A124" s="18"/>
      <c r="B124" s="18"/>
      <c r="C124" s="18"/>
      <c r="D124" s="18"/>
      <c r="E124" s="18"/>
      <c r="F124" s="18"/>
      <c r="G124" s="39"/>
      <c r="H124" s="18"/>
      <c r="I124" s="18"/>
      <c r="J124" s="18"/>
      <c r="K124" s="18"/>
      <c r="L124" s="18"/>
      <c r="M124" s="18"/>
      <c r="N124" s="39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" customHeight="1">
      <c r="A125" s="18"/>
      <c r="B125" s="18"/>
      <c r="C125" s="18"/>
      <c r="D125" s="18"/>
      <c r="E125" s="18"/>
      <c r="F125" s="18"/>
      <c r="G125" s="39"/>
      <c r="H125" s="18"/>
      <c r="I125" s="18"/>
      <c r="J125" s="18"/>
      <c r="K125" s="18"/>
      <c r="L125" s="18"/>
      <c r="M125" s="18"/>
      <c r="N125" s="39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" customHeight="1">
      <c r="A126" s="18"/>
      <c r="B126" s="18"/>
      <c r="C126" s="18"/>
      <c r="D126" s="18"/>
      <c r="E126" s="18"/>
      <c r="F126" s="18"/>
      <c r="G126" s="39"/>
      <c r="H126" s="18"/>
      <c r="I126" s="18"/>
      <c r="J126" s="18"/>
      <c r="K126" s="18"/>
      <c r="L126" s="18"/>
      <c r="M126" s="18"/>
      <c r="N126" s="39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" customHeight="1">
      <c r="A127" s="18"/>
      <c r="B127" s="18"/>
      <c r="C127" s="18"/>
      <c r="D127" s="18"/>
      <c r="E127" s="18"/>
      <c r="F127" s="18"/>
      <c r="G127" s="39"/>
      <c r="H127" s="18"/>
      <c r="I127" s="18"/>
      <c r="J127" s="18"/>
      <c r="K127" s="18"/>
      <c r="L127" s="18"/>
      <c r="M127" s="18"/>
      <c r="N127" s="39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" customHeight="1">
      <c r="A128" s="18"/>
      <c r="B128" s="18"/>
      <c r="C128" s="18"/>
      <c r="D128" s="18"/>
      <c r="E128" s="18"/>
      <c r="F128" s="18"/>
      <c r="G128" s="39"/>
      <c r="H128" s="18"/>
      <c r="I128" s="18"/>
      <c r="J128" s="18"/>
      <c r="K128" s="18"/>
      <c r="L128" s="18"/>
      <c r="M128" s="18"/>
      <c r="N128" s="39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" customHeight="1">
      <c r="A129" s="18"/>
      <c r="B129" s="18"/>
      <c r="C129" s="18"/>
      <c r="D129" s="18"/>
      <c r="E129" s="18"/>
      <c r="F129" s="18"/>
      <c r="G129" s="39"/>
      <c r="H129" s="18"/>
      <c r="I129" s="18"/>
      <c r="J129" s="18"/>
      <c r="K129" s="18"/>
      <c r="L129" s="18"/>
      <c r="M129" s="18"/>
      <c r="N129" s="39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" customHeight="1">
      <c r="A130" s="18"/>
      <c r="B130" s="18"/>
      <c r="C130" s="18"/>
      <c r="D130" s="18"/>
      <c r="E130" s="18"/>
      <c r="F130" s="18"/>
      <c r="G130" s="39"/>
      <c r="H130" s="18"/>
      <c r="I130" s="18"/>
      <c r="J130" s="18"/>
      <c r="K130" s="18"/>
      <c r="L130" s="18"/>
      <c r="M130" s="18"/>
      <c r="N130" s="39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" customHeight="1">
      <c r="A131" s="18"/>
      <c r="B131" s="18"/>
      <c r="C131" s="18"/>
      <c r="D131" s="18"/>
      <c r="E131" s="18"/>
      <c r="F131" s="18"/>
      <c r="G131" s="39"/>
      <c r="H131" s="18"/>
      <c r="I131" s="18"/>
      <c r="J131" s="18"/>
      <c r="K131" s="18"/>
      <c r="L131" s="18"/>
      <c r="M131" s="18"/>
      <c r="N131" s="39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" customHeight="1">
      <c r="A132" s="18"/>
      <c r="B132" s="18"/>
      <c r="C132" s="18"/>
      <c r="D132" s="18"/>
      <c r="E132" s="18"/>
      <c r="F132" s="18"/>
      <c r="G132" s="39"/>
      <c r="H132" s="18"/>
      <c r="I132" s="18"/>
      <c r="J132" s="18"/>
      <c r="K132" s="18"/>
      <c r="L132" s="18"/>
      <c r="M132" s="18"/>
      <c r="N132" s="39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" customHeight="1">
      <c r="A133" s="18"/>
      <c r="B133" s="18"/>
      <c r="C133" s="18"/>
      <c r="D133" s="18"/>
      <c r="E133" s="18"/>
      <c r="F133" s="18"/>
      <c r="G133" s="39"/>
      <c r="H133" s="18"/>
      <c r="I133" s="18"/>
      <c r="J133" s="18"/>
      <c r="K133" s="18"/>
      <c r="L133" s="18"/>
      <c r="M133" s="18"/>
      <c r="N133" s="39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" customHeight="1">
      <c r="A134" s="18"/>
      <c r="B134" s="18"/>
      <c r="C134" s="18"/>
      <c r="D134" s="18"/>
      <c r="E134" s="18"/>
      <c r="F134" s="18"/>
      <c r="G134" s="39"/>
      <c r="H134" s="18"/>
      <c r="I134" s="18"/>
      <c r="J134" s="18"/>
      <c r="K134" s="18"/>
      <c r="L134" s="18"/>
      <c r="M134" s="18"/>
      <c r="N134" s="39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" customHeight="1">
      <c r="A135" s="18"/>
      <c r="B135" s="18"/>
      <c r="C135" s="18"/>
      <c r="D135" s="18"/>
      <c r="E135" s="18"/>
      <c r="F135" s="18"/>
      <c r="G135" s="39"/>
      <c r="H135" s="18"/>
      <c r="I135" s="18"/>
      <c r="J135" s="18"/>
      <c r="K135" s="18"/>
      <c r="L135" s="18"/>
      <c r="M135" s="18"/>
      <c r="N135" s="39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" customHeight="1">
      <c r="A136" s="18"/>
      <c r="B136" s="18"/>
      <c r="C136" s="18"/>
      <c r="D136" s="18"/>
      <c r="E136" s="18"/>
      <c r="F136" s="18"/>
      <c r="G136" s="39"/>
      <c r="H136" s="18"/>
      <c r="I136" s="18"/>
      <c r="J136" s="18"/>
      <c r="K136" s="18"/>
      <c r="L136" s="18"/>
      <c r="M136" s="18"/>
      <c r="N136" s="39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" customHeight="1">
      <c r="A137" s="18"/>
      <c r="B137" s="18"/>
      <c r="C137" s="18"/>
      <c r="D137" s="18"/>
      <c r="E137" s="18"/>
      <c r="F137" s="18"/>
      <c r="G137" s="39"/>
      <c r="H137" s="18"/>
      <c r="I137" s="18"/>
      <c r="J137" s="18"/>
      <c r="K137" s="18"/>
      <c r="L137" s="18"/>
      <c r="M137" s="18"/>
      <c r="N137" s="39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" customHeight="1">
      <c r="A138" s="18"/>
      <c r="B138" s="18"/>
      <c r="C138" s="18"/>
      <c r="D138" s="18"/>
      <c r="E138" s="18"/>
      <c r="F138" s="18"/>
      <c r="G138" s="39"/>
      <c r="H138" s="18"/>
      <c r="I138" s="18"/>
      <c r="J138" s="18"/>
      <c r="K138" s="18"/>
      <c r="L138" s="18"/>
      <c r="M138" s="18"/>
      <c r="N138" s="39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" customHeight="1">
      <c r="A139" s="18"/>
      <c r="B139" s="18"/>
      <c r="C139" s="18"/>
      <c r="D139" s="18"/>
      <c r="E139" s="18"/>
      <c r="F139" s="18"/>
      <c r="G139" s="39"/>
      <c r="H139" s="18"/>
      <c r="I139" s="18"/>
      <c r="J139" s="18"/>
      <c r="K139" s="18"/>
      <c r="L139" s="18"/>
      <c r="M139" s="18"/>
      <c r="N139" s="39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" customHeight="1">
      <c r="A140" s="18"/>
      <c r="B140" s="18"/>
      <c r="C140" s="18"/>
      <c r="D140" s="18"/>
      <c r="E140" s="18"/>
      <c r="F140" s="18"/>
      <c r="G140" s="39"/>
      <c r="H140" s="18"/>
      <c r="I140" s="18"/>
      <c r="J140" s="18"/>
      <c r="K140" s="18"/>
      <c r="L140" s="18"/>
      <c r="M140" s="18"/>
      <c r="N140" s="39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" customHeight="1">
      <c r="A141" s="18"/>
      <c r="B141" s="18"/>
      <c r="C141" s="18"/>
      <c r="D141" s="18"/>
      <c r="E141" s="18"/>
      <c r="F141" s="18"/>
      <c r="G141" s="39"/>
      <c r="H141" s="18"/>
      <c r="I141" s="18"/>
      <c r="J141" s="18"/>
      <c r="K141" s="18"/>
      <c r="L141" s="18"/>
      <c r="M141" s="18"/>
      <c r="N141" s="39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" customHeight="1">
      <c r="A142" s="18"/>
      <c r="B142" s="18"/>
      <c r="C142" s="18"/>
      <c r="D142" s="18"/>
      <c r="E142" s="18"/>
      <c r="F142" s="18"/>
      <c r="G142" s="39"/>
      <c r="H142" s="18"/>
      <c r="I142" s="18"/>
      <c r="J142" s="18"/>
      <c r="K142" s="18"/>
      <c r="L142" s="18"/>
      <c r="M142" s="18"/>
      <c r="N142" s="39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" customHeight="1">
      <c r="A143" s="18"/>
      <c r="B143" s="18"/>
      <c r="C143" s="18"/>
      <c r="D143" s="18"/>
      <c r="E143" s="18"/>
      <c r="F143" s="18"/>
      <c r="G143" s="39"/>
      <c r="H143" s="18"/>
      <c r="I143" s="18"/>
      <c r="J143" s="18"/>
      <c r="K143" s="18"/>
      <c r="L143" s="18"/>
      <c r="M143" s="18"/>
      <c r="N143" s="39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" customHeight="1">
      <c r="A144" s="18"/>
      <c r="B144" s="18"/>
      <c r="C144" s="18"/>
      <c r="D144" s="18"/>
      <c r="E144" s="18"/>
      <c r="F144" s="18"/>
      <c r="G144" s="39"/>
      <c r="H144" s="18"/>
      <c r="I144" s="18"/>
      <c r="J144" s="18"/>
      <c r="K144" s="18"/>
      <c r="L144" s="18"/>
      <c r="M144" s="18"/>
      <c r="N144" s="39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" customHeight="1">
      <c r="A145" s="18"/>
      <c r="B145" s="18"/>
      <c r="C145" s="18"/>
      <c r="D145" s="18"/>
      <c r="E145" s="18"/>
      <c r="F145" s="18"/>
      <c r="G145" s="39"/>
      <c r="H145" s="18"/>
      <c r="I145" s="18"/>
      <c r="J145" s="18"/>
      <c r="K145" s="18"/>
      <c r="L145" s="18"/>
      <c r="M145" s="18"/>
      <c r="N145" s="39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" customHeight="1">
      <c r="A146" s="18"/>
      <c r="B146" s="18"/>
      <c r="C146" s="18"/>
      <c r="D146" s="18"/>
      <c r="E146" s="18"/>
      <c r="F146" s="18"/>
      <c r="G146" s="39"/>
      <c r="H146" s="18"/>
      <c r="I146" s="18"/>
      <c r="J146" s="18"/>
      <c r="K146" s="18"/>
      <c r="L146" s="18"/>
      <c r="M146" s="18"/>
      <c r="N146" s="39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" customHeight="1">
      <c r="A147" s="18"/>
      <c r="B147" s="18"/>
      <c r="C147" s="18"/>
      <c r="D147" s="18"/>
      <c r="E147" s="18"/>
      <c r="F147" s="18"/>
      <c r="G147" s="39"/>
      <c r="H147" s="18"/>
      <c r="I147" s="18"/>
      <c r="J147" s="18"/>
      <c r="K147" s="18"/>
      <c r="L147" s="18"/>
      <c r="M147" s="18"/>
      <c r="N147" s="39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" customHeight="1">
      <c r="A148" s="18"/>
      <c r="B148" s="18"/>
      <c r="C148" s="18"/>
      <c r="D148" s="18"/>
      <c r="E148" s="18"/>
      <c r="F148" s="18"/>
      <c r="G148" s="39"/>
      <c r="H148" s="18"/>
      <c r="I148" s="18"/>
      <c r="J148" s="18"/>
      <c r="K148" s="18"/>
      <c r="L148" s="18"/>
      <c r="M148" s="18"/>
      <c r="N148" s="39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" customHeight="1">
      <c r="A149" s="18"/>
      <c r="B149" s="18"/>
      <c r="C149" s="18"/>
      <c r="D149" s="18"/>
      <c r="E149" s="18"/>
      <c r="F149" s="18"/>
      <c r="G149" s="39"/>
      <c r="H149" s="18"/>
      <c r="I149" s="18"/>
      <c r="J149" s="18"/>
      <c r="K149" s="18"/>
      <c r="L149" s="18"/>
      <c r="M149" s="18"/>
      <c r="N149" s="39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" customHeight="1">
      <c r="A150" s="18"/>
      <c r="B150" s="18"/>
      <c r="C150" s="18"/>
      <c r="D150" s="18"/>
      <c r="E150" s="18"/>
      <c r="F150" s="18"/>
      <c r="G150" s="39"/>
      <c r="H150" s="18"/>
      <c r="I150" s="18"/>
      <c r="J150" s="18"/>
      <c r="K150" s="18"/>
      <c r="L150" s="18"/>
      <c r="M150" s="18"/>
      <c r="N150" s="39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" customHeight="1">
      <c r="A151" s="18"/>
      <c r="B151" s="18"/>
      <c r="C151" s="18"/>
      <c r="D151" s="18"/>
      <c r="E151" s="18"/>
      <c r="F151" s="18"/>
      <c r="G151" s="39"/>
      <c r="H151" s="18"/>
      <c r="I151" s="18"/>
      <c r="J151" s="18"/>
      <c r="K151" s="18"/>
      <c r="L151" s="18"/>
      <c r="M151" s="18"/>
      <c r="N151" s="39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" customHeight="1">
      <c r="A152" s="18"/>
      <c r="B152" s="18"/>
      <c r="C152" s="18"/>
      <c r="D152" s="18"/>
      <c r="E152" s="18"/>
      <c r="F152" s="18"/>
      <c r="G152" s="39"/>
      <c r="H152" s="18"/>
      <c r="I152" s="18"/>
      <c r="J152" s="18"/>
      <c r="K152" s="18"/>
      <c r="L152" s="18"/>
      <c r="M152" s="18"/>
      <c r="N152" s="39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" customHeight="1">
      <c r="A153" s="18"/>
      <c r="B153" s="18"/>
      <c r="C153" s="18"/>
      <c r="D153" s="18"/>
      <c r="E153" s="18"/>
      <c r="F153" s="18"/>
      <c r="G153" s="39"/>
      <c r="H153" s="18"/>
      <c r="I153" s="18"/>
      <c r="J153" s="18"/>
      <c r="K153" s="18"/>
      <c r="L153" s="18"/>
      <c r="M153" s="18"/>
      <c r="N153" s="39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" customHeight="1">
      <c r="A154" s="18"/>
      <c r="B154" s="18"/>
      <c r="C154" s="18"/>
      <c r="D154" s="18"/>
      <c r="E154" s="18"/>
      <c r="F154" s="18"/>
      <c r="G154" s="39"/>
      <c r="H154" s="18"/>
      <c r="I154" s="18"/>
      <c r="J154" s="18"/>
      <c r="K154" s="18"/>
      <c r="L154" s="18"/>
      <c r="M154" s="18"/>
      <c r="N154" s="39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" customHeight="1">
      <c r="A155" s="18"/>
      <c r="B155" s="18"/>
      <c r="C155" s="18"/>
      <c r="D155" s="18"/>
      <c r="E155" s="18"/>
      <c r="F155" s="18"/>
      <c r="G155" s="39"/>
      <c r="H155" s="18"/>
      <c r="I155" s="18"/>
      <c r="J155" s="18"/>
      <c r="K155" s="18"/>
      <c r="L155" s="18"/>
      <c r="M155" s="18"/>
      <c r="N155" s="39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" customHeight="1">
      <c r="A156" s="18"/>
      <c r="B156" s="18"/>
      <c r="C156" s="18"/>
      <c r="D156" s="18"/>
      <c r="E156" s="18"/>
      <c r="F156" s="18"/>
      <c r="G156" s="39"/>
      <c r="H156" s="18"/>
      <c r="I156" s="18"/>
      <c r="J156" s="18"/>
      <c r="K156" s="18"/>
      <c r="L156" s="18"/>
      <c r="M156" s="18"/>
      <c r="N156" s="39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" customHeight="1">
      <c r="A157" s="18"/>
      <c r="B157" s="18"/>
      <c r="C157" s="18"/>
      <c r="D157" s="18"/>
      <c r="E157" s="18"/>
      <c r="F157" s="18"/>
      <c r="G157" s="39"/>
      <c r="H157" s="18"/>
      <c r="I157" s="18"/>
      <c r="J157" s="18"/>
      <c r="K157" s="18"/>
      <c r="L157" s="18"/>
      <c r="M157" s="18"/>
      <c r="N157" s="39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" customHeight="1">
      <c r="A158" s="18"/>
      <c r="B158" s="18"/>
      <c r="C158" s="18"/>
      <c r="D158" s="18"/>
      <c r="E158" s="18"/>
      <c r="F158" s="18"/>
      <c r="G158" s="39"/>
      <c r="H158" s="18"/>
      <c r="I158" s="18"/>
      <c r="J158" s="18"/>
      <c r="K158" s="18"/>
      <c r="L158" s="18"/>
      <c r="M158" s="18"/>
      <c r="N158" s="39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" customHeight="1">
      <c r="A159" s="18"/>
      <c r="B159" s="18"/>
      <c r="C159" s="18"/>
      <c r="D159" s="18"/>
      <c r="E159" s="18"/>
      <c r="F159" s="18"/>
      <c r="G159" s="39"/>
      <c r="H159" s="18"/>
      <c r="I159" s="18"/>
      <c r="J159" s="18"/>
      <c r="K159" s="18"/>
      <c r="L159" s="18"/>
      <c r="M159" s="18"/>
      <c r="N159" s="39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" customHeight="1">
      <c r="A160" s="18"/>
      <c r="B160" s="18"/>
      <c r="C160" s="18"/>
      <c r="D160" s="18"/>
      <c r="E160" s="18"/>
      <c r="F160" s="18"/>
      <c r="G160" s="39"/>
      <c r="H160" s="18"/>
      <c r="I160" s="18"/>
      <c r="J160" s="18"/>
      <c r="K160" s="18"/>
      <c r="L160" s="18"/>
      <c r="M160" s="18"/>
      <c r="N160" s="39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" customHeight="1">
      <c r="A161" s="18"/>
      <c r="B161" s="18"/>
      <c r="C161" s="18"/>
      <c r="D161" s="18"/>
      <c r="E161" s="18"/>
      <c r="F161" s="18"/>
      <c r="G161" s="39"/>
      <c r="H161" s="18"/>
      <c r="I161" s="18"/>
      <c r="J161" s="18"/>
      <c r="K161" s="18"/>
      <c r="L161" s="18"/>
      <c r="M161" s="18"/>
      <c r="N161" s="39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" customHeight="1">
      <c r="A162" s="18"/>
      <c r="B162" s="18"/>
      <c r="C162" s="18"/>
      <c r="D162" s="18"/>
      <c r="E162" s="18"/>
      <c r="F162" s="18"/>
      <c r="G162" s="39"/>
      <c r="H162" s="18"/>
      <c r="I162" s="18"/>
      <c r="J162" s="18"/>
      <c r="K162" s="18"/>
      <c r="L162" s="18"/>
      <c r="M162" s="18"/>
      <c r="N162" s="39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" customHeight="1">
      <c r="A163" s="18"/>
      <c r="B163" s="18"/>
      <c r="C163" s="18"/>
      <c r="D163" s="18"/>
      <c r="E163" s="18"/>
      <c r="F163" s="18"/>
      <c r="G163" s="39"/>
      <c r="H163" s="18"/>
      <c r="I163" s="18"/>
      <c r="J163" s="18"/>
      <c r="K163" s="18"/>
      <c r="L163" s="18"/>
      <c r="M163" s="18"/>
      <c r="N163" s="39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" customHeight="1">
      <c r="A164" s="18"/>
      <c r="B164" s="18"/>
      <c r="C164" s="18"/>
      <c r="D164" s="18"/>
      <c r="E164" s="18"/>
      <c r="F164" s="18"/>
      <c r="G164" s="39"/>
      <c r="H164" s="18"/>
      <c r="I164" s="18"/>
      <c r="J164" s="18"/>
      <c r="K164" s="18"/>
      <c r="L164" s="18"/>
      <c r="M164" s="18"/>
      <c r="N164" s="39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" customHeight="1">
      <c r="A165" s="18"/>
      <c r="B165" s="18"/>
      <c r="C165" s="18"/>
      <c r="D165" s="18"/>
      <c r="E165" s="18"/>
      <c r="F165" s="18"/>
      <c r="G165" s="39"/>
      <c r="H165" s="18"/>
      <c r="I165" s="18"/>
      <c r="J165" s="18"/>
      <c r="K165" s="18"/>
      <c r="L165" s="18"/>
      <c r="M165" s="18"/>
      <c r="N165" s="39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" customHeight="1">
      <c r="A166" s="18"/>
      <c r="B166" s="18"/>
      <c r="C166" s="18"/>
      <c r="D166" s="18"/>
      <c r="E166" s="18"/>
      <c r="F166" s="18"/>
      <c r="G166" s="39"/>
      <c r="H166" s="18"/>
      <c r="I166" s="18"/>
      <c r="J166" s="18"/>
      <c r="K166" s="18"/>
      <c r="L166" s="18"/>
      <c r="M166" s="18"/>
      <c r="N166" s="39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" customHeight="1">
      <c r="A167" s="18"/>
      <c r="B167" s="18"/>
      <c r="C167" s="18"/>
      <c r="D167" s="18"/>
      <c r="E167" s="18"/>
      <c r="F167" s="18"/>
      <c r="G167" s="39"/>
      <c r="H167" s="18"/>
      <c r="I167" s="18"/>
      <c r="J167" s="18"/>
      <c r="K167" s="18"/>
      <c r="L167" s="18"/>
      <c r="M167" s="18"/>
      <c r="N167" s="39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" customHeight="1">
      <c r="A168" s="18"/>
      <c r="B168" s="18"/>
      <c r="C168" s="18"/>
      <c r="D168" s="18"/>
      <c r="E168" s="18"/>
      <c r="F168" s="18"/>
      <c r="G168" s="39"/>
      <c r="H168" s="18"/>
      <c r="I168" s="18"/>
      <c r="J168" s="18"/>
      <c r="K168" s="18"/>
      <c r="L168" s="18"/>
      <c r="M168" s="18"/>
      <c r="N168" s="39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" customHeight="1">
      <c r="A169" s="18"/>
      <c r="B169" s="18"/>
      <c r="C169" s="18"/>
      <c r="D169" s="18"/>
      <c r="E169" s="18"/>
      <c r="F169" s="18"/>
      <c r="G169" s="39"/>
      <c r="H169" s="18"/>
      <c r="I169" s="18"/>
      <c r="J169" s="18"/>
      <c r="K169" s="18"/>
      <c r="L169" s="18"/>
      <c r="M169" s="18"/>
      <c r="N169" s="39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" customHeight="1">
      <c r="A170" s="18"/>
      <c r="B170" s="18"/>
      <c r="C170" s="18"/>
      <c r="D170" s="18"/>
      <c r="E170" s="18"/>
      <c r="F170" s="18"/>
      <c r="G170" s="39"/>
      <c r="H170" s="18"/>
      <c r="I170" s="18"/>
      <c r="J170" s="18"/>
      <c r="K170" s="18"/>
      <c r="L170" s="18"/>
      <c r="M170" s="18"/>
      <c r="N170" s="39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" customHeight="1">
      <c r="A171" s="18"/>
      <c r="B171" s="18"/>
      <c r="C171" s="18"/>
      <c r="D171" s="18"/>
      <c r="E171" s="18"/>
      <c r="F171" s="18"/>
      <c r="G171" s="39"/>
      <c r="H171" s="18"/>
      <c r="I171" s="18"/>
      <c r="J171" s="18"/>
      <c r="K171" s="18"/>
      <c r="L171" s="18"/>
      <c r="M171" s="18"/>
      <c r="N171" s="39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" customHeight="1">
      <c r="A172" s="18"/>
      <c r="B172" s="18"/>
      <c r="C172" s="18"/>
      <c r="D172" s="18"/>
      <c r="E172" s="18"/>
      <c r="F172" s="18"/>
      <c r="G172" s="39"/>
      <c r="H172" s="18"/>
      <c r="I172" s="18"/>
      <c r="J172" s="18"/>
      <c r="K172" s="18"/>
      <c r="L172" s="18"/>
      <c r="M172" s="18"/>
      <c r="N172" s="39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" customHeight="1">
      <c r="A173" s="18"/>
      <c r="B173" s="18"/>
      <c r="C173" s="18"/>
      <c r="D173" s="18"/>
      <c r="E173" s="18"/>
      <c r="F173" s="18"/>
      <c r="G173" s="39"/>
      <c r="H173" s="18"/>
      <c r="I173" s="18"/>
      <c r="J173" s="18"/>
      <c r="K173" s="18"/>
      <c r="L173" s="18"/>
      <c r="M173" s="18"/>
      <c r="N173" s="39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" customHeight="1">
      <c r="A174" s="18"/>
      <c r="B174" s="18"/>
      <c r="C174" s="18"/>
      <c r="D174" s="18"/>
      <c r="E174" s="18"/>
      <c r="F174" s="18"/>
      <c r="G174" s="39"/>
      <c r="H174" s="18"/>
      <c r="I174" s="18"/>
      <c r="J174" s="18"/>
      <c r="K174" s="18"/>
      <c r="L174" s="18"/>
      <c r="M174" s="18"/>
      <c r="N174" s="39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" customHeight="1">
      <c r="A175" s="18"/>
      <c r="B175" s="18"/>
      <c r="C175" s="18"/>
      <c r="D175" s="18"/>
      <c r="E175" s="18"/>
      <c r="F175" s="18"/>
      <c r="G175" s="39"/>
      <c r="H175" s="18"/>
      <c r="I175" s="18"/>
      <c r="J175" s="18"/>
      <c r="K175" s="18"/>
      <c r="L175" s="18"/>
      <c r="M175" s="18"/>
      <c r="N175" s="39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" customHeight="1">
      <c r="A176" s="18"/>
      <c r="B176" s="18"/>
      <c r="C176" s="18"/>
      <c r="D176" s="18"/>
      <c r="E176" s="18"/>
      <c r="F176" s="18"/>
      <c r="G176" s="39"/>
      <c r="H176" s="18"/>
      <c r="I176" s="18"/>
      <c r="J176" s="18"/>
      <c r="K176" s="18"/>
      <c r="L176" s="18"/>
      <c r="M176" s="18"/>
      <c r="N176" s="39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" customHeight="1">
      <c r="A177" s="18"/>
      <c r="B177" s="18"/>
      <c r="C177" s="18"/>
      <c r="D177" s="18"/>
      <c r="E177" s="18"/>
      <c r="F177" s="18"/>
      <c r="G177" s="39"/>
      <c r="H177" s="18"/>
      <c r="I177" s="18"/>
      <c r="J177" s="18"/>
      <c r="K177" s="18"/>
      <c r="L177" s="18"/>
      <c r="M177" s="18"/>
      <c r="N177" s="39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" customHeight="1">
      <c r="A178" s="18"/>
      <c r="B178" s="18"/>
      <c r="C178" s="18"/>
      <c r="D178" s="18"/>
      <c r="E178" s="18"/>
      <c r="F178" s="18"/>
      <c r="G178" s="39"/>
      <c r="H178" s="18"/>
      <c r="I178" s="18"/>
      <c r="J178" s="18"/>
      <c r="K178" s="18"/>
      <c r="L178" s="18"/>
      <c r="M178" s="18"/>
      <c r="N178" s="39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" customHeight="1">
      <c r="A179" s="18"/>
      <c r="B179" s="18"/>
      <c r="C179" s="18"/>
      <c r="D179" s="18"/>
      <c r="E179" s="18"/>
      <c r="F179" s="18"/>
      <c r="G179" s="39"/>
      <c r="H179" s="18"/>
      <c r="I179" s="18"/>
      <c r="J179" s="18"/>
      <c r="K179" s="18"/>
      <c r="L179" s="18"/>
      <c r="M179" s="18"/>
      <c r="N179" s="39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" customHeight="1">
      <c r="A180" s="18"/>
      <c r="B180" s="18"/>
      <c r="C180" s="18"/>
      <c r="D180" s="18"/>
      <c r="E180" s="18"/>
      <c r="F180" s="18"/>
      <c r="G180" s="39"/>
      <c r="H180" s="18"/>
      <c r="I180" s="18"/>
      <c r="J180" s="18"/>
      <c r="K180" s="18"/>
      <c r="L180" s="18"/>
      <c r="M180" s="18"/>
      <c r="N180" s="39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" customHeight="1">
      <c r="A181" s="18"/>
      <c r="B181" s="18"/>
      <c r="C181" s="18"/>
      <c r="D181" s="18"/>
      <c r="E181" s="18"/>
      <c r="F181" s="18"/>
      <c r="G181" s="39"/>
      <c r="H181" s="18"/>
      <c r="I181" s="18"/>
      <c r="J181" s="18"/>
      <c r="K181" s="18"/>
      <c r="L181" s="18"/>
      <c r="M181" s="18"/>
      <c r="N181" s="39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2.75" customHeight="1">
      <c r="A182" s="18"/>
      <c r="B182" s="17"/>
      <c r="C182" s="17"/>
      <c r="D182" s="17"/>
      <c r="E182" s="17"/>
      <c r="F182" s="17"/>
      <c r="G182" s="36"/>
      <c r="H182" s="18"/>
      <c r="I182" s="18"/>
      <c r="J182" s="18"/>
      <c r="K182" s="18"/>
      <c r="L182" s="18"/>
      <c r="M182" s="17"/>
      <c r="N182" s="39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2.75" customHeight="1">
      <c r="A183" s="18"/>
      <c r="B183" s="17"/>
      <c r="C183" s="17"/>
      <c r="D183" s="17"/>
      <c r="E183" s="17"/>
      <c r="F183" s="17"/>
      <c r="G183" s="36"/>
      <c r="H183" s="18"/>
      <c r="I183" s="18"/>
      <c r="J183" s="18"/>
      <c r="K183" s="18"/>
      <c r="L183" s="18"/>
      <c r="M183" s="17"/>
      <c r="N183" s="39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2.75" customHeight="1">
      <c r="A184" s="18"/>
      <c r="B184" s="17"/>
      <c r="C184" s="17"/>
      <c r="D184" s="17"/>
      <c r="E184" s="17"/>
      <c r="F184" s="17"/>
      <c r="G184" s="36"/>
      <c r="H184" s="18"/>
      <c r="I184" s="18"/>
      <c r="J184" s="18"/>
      <c r="K184" s="18"/>
      <c r="L184" s="18"/>
      <c r="M184" s="17"/>
      <c r="N184" s="39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2.75" customHeight="1">
      <c r="A185" s="18"/>
      <c r="B185" s="17"/>
      <c r="C185" s="17"/>
      <c r="D185" s="17"/>
      <c r="E185" s="17"/>
      <c r="F185" s="17"/>
      <c r="G185" s="36"/>
      <c r="H185" s="18"/>
      <c r="I185" s="18"/>
      <c r="J185" s="18"/>
      <c r="K185" s="18"/>
      <c r="L185" s="18"/>
      <c r="M185" s="17"/>
      <c r="N185" s="39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2.75" customHeight="1">
      <c r="A186" s="18"/>
      <c r="B186" s="17"/>
      <c r="C186" s="17"/>
      <c r="D186" s="17"/>
      <c r="E186" s="17"/>
      <c r="F186" s="17"/>
      <c r="G186" s="36"/>
      <c r="H186" s="18"/>
      <c r="I186" s="18"/>
      <c r="J186" s="18"/>
      <c r="K186" s="18"/>
      <c r="L186" s="18"/>
      <c r="M186" s="17"/>
      <c r="N186" s="39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2.75" customHeight="1">
      <c r="A187" s="18"/>
      <c r="B187" s="17"/>
      <c r="C187" s="17"/>
      <c r="D187" s="17"/>
      <c r="E187" s="17"/>
      <c r="F187" s="17"/>
      <c r="G187" s="36"/>
      <c r="H187" s="18"/>
      <c r="I187" s="18"/>
      <c r="J187" s="18"/>
      <c r="K187" s="18"/>
      <c r="L187" s="18"/>
      <c r="M187" s="17"/>
      <c r="N187" s="39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2.75" customHeight="1">
      <c r="A188" s="18"/>
      <c r="B188" s="17"/>
      <c r="C188" s="17"/>
      <c r="D188" s="17"/>
      <c r="E188" s="17"/>
      <c r="F188" s="17"/>
      <c r="G188" s="36"/>
      <c r="H188" s="18"/>
      <c r="I188" s="18"/>
      <c r="J188" s="18"/>
      <c r="K188" s="18"/>
      <c r="L188" s="18"/>
      <c r="M188" s="17"/>
      <c r="N188" s="39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2.75" customHeight="1">
      <c r="A189" s="18"/>
      <c r="B189" s="17"/>
      <c r="C189" s="17"/>
      <c r="D189" s="17"/>
      <c r="E189" s="17"/>
      <c r="F189" s="17"/>
      <c r="G189" s="36"/>
      <c r="H189" s="18"/>
      <c r="I189" s="18"/>
      <c r="J189" s="18"/>
      <c r="K189" s="18"/>
      <c r="L189" s="18"/>
      <c r="M189" s="17"/>
      <c r="N189" s="39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2.75" customHeight="1">
      <c r="A190" s="18"/>
      <c r="B190" s="17"/>
      <c r="C190" s="17"/>
      <c r="D190" s="17"/>
      <c r="E190" s="17"/>
      <c r="F190" s="17"/>
      <c r="G190" s="36"/>
      <c r="H190" s="18"/>
      <c r="I190" s="18"/>
      <c r="J190" s="18"/>
      <c r="K190" s="18"/>
      <c r="L190" s="18"/>
      <c r="M190" s="17"/>
      <c r="N190" s="39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2.75" customHeight="1">
      <c r="A191" s="18"/>
      <c r="B191" s="17"/>
      <c r="C191" s="17"/>
      <c r="D191" s="17"/>
      <c r="E191" s="17"/>
      <c r="F191" s="17"/>
      <c r="G191" s="36"/>
      <c r="H191" s="18"/>
      <c r="I191" s="18"/>
      <c r="J191" s="18"/>
      <c r="K191" s="18"/>
      <c r="L191" s="18"/>
      <c r="M191" s="17"/>
      <c r="N191" s="39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2.75" customHeight="1">
      <c r="A192" s="18"/>
      <c r="B192" s="17"/>
      <c r="C192" s="17"/>
      <c r="D192" s="17"/>
      <c r="E192" s="17"/>
      <c r="F192" s="17"/>
      <c r="G192" s="36"/>
      <c r="H192" s="18"/>
      <c r="I192" s="18"/>
      <c r="J192" s="18"/>
      <c r="K192" s="18"/>
      <c r="L192" s="18"/>
      <c r="M192" s="17"/>
      <c r="N192" s="39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2.75" customHeight="1">
      <c r="A193" s="18"/>
      <c r="B193" s="17"/>
      <c r="C193" s="17"/>
      <c r="D193" s="17"/>
      <c r="E193" s="17"/>
      <c r="F193" s="17"/>
      <c r="G193" s="36"/>
      <c r="H193" s="18"/>
      <c r="I193" s="18"/>
      <c r="J193" s="18"/>
      <c r="K193" s="18"/>
      <c r="L193" s="18"/>
      <c r="M193" s="17"/>
      <c r="N193" s="39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2.75" customHeight="1">
      <c r="A194" s="18"/>
      <c r="B194" s="17"/>
      <c r="C194" s="17"/>
      <c r="D194" s="17"/>
      <c r="E194" s="17"/>
      <c r="F194" s="17"/>
      <c r="G194" s="36"/>
      <c r="H194" s="18"/>
      <c r="I194" s="18"/>
      <c r="J194" s="18"/>
      <c r="K194" s="18"/>
      <c r="L194" s="18"/>
      <c r="M194" s="17"/>
      <c r="N194" s="39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2.75" customHeight="1">
      <c r="A195" s="18"/>
      <c r="B195" s="17"/>
      <c r="C195" s="17"/>
      <c r="D195" s="17"/>
      <c r="E195" s="17"/>
      <c r="F195" s="17"/>
      <c r="G195" s="36"/>
      <c r="H195" s="18"/>
      <c r="I195" s="18"/>
      <c r="J195" s="18"/>
      <c r="K195" s="18"/>
      <c r="L195" s="18"/>
      <c r="M195" s="17"/>
      <c r="N195" s="39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2.75" customHeight="1">
      <c r="A196" s="18"/>
      <c r="B196" s="17"/>
      <c r="C196" s="17"/>
      <c r="D196" s="17"/>
      <c r="E196" s="17"/>
      <c r="F196" s="17"/>
      <c r="G196" s="36"/>
      <c r="H196" s="18"/>
      <c r="I196" s="18"/>
      <c r="J196" s="18"/>
      <c r="K196" s="18"/>
      <c r="L196" s="18"/>
      <c r="M196" s="17"/>
      <c r="N196" s="39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2.75" customHeight="1">
      <c r="A197" s="18"/>
      <c r="B197" s="17"/>
      <c r="C197" s="17"/>
      <c r="D197" s="17"/>
      <c r="E197" s="17"/>
      <c r="F197" s="17"/>
      <c r="G197" s="36"/>
      <c r="H197" s="18"/>
      <c r="I197" s="18"/>
      <c r="J197" s="18"/>
      <c r="K197" s="18"/>
      <c r="L197" s="18"/>
      <c r="M197" s="17"/>
      <c r="N197" s="39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2.75" customHeight="1">
      <c r="A198" s="18"/>
      <c r="B198" s="17"/>
      <c r="C198" s="17"/>
      <c r="D198" s="17"/>
      <c r="E198" s="17"/>
      <c r="F198" s="17"/>
      <c r="G198" s="36"/>
      <c r="H198" s="18"/>
      <c r="I198" s="18"/>
      <c r="J198" s="18"/>
      <c r="K198" s="18"/>
      <c r="L198" s="18"/>
      <c r="M198" s="17"/>
      <c r="N198" s="39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2.75" customHeight="1">
      <c r="A199" s="18"/>
      <c r="B199" s="17"/>
      <c r="C199" s="17"/>
      <c r="D199" s="17"/>
      <c r="E199" s="17"/>
      <c r="F199" s="17"/>
      <c r="G199" s="36"/>
      <c r="H199" s="18"/>
      <c r="I199" s="18"/>
      <c r="J199" s="18"/>
      <c r="K199" s="18"/>
      <c r="L199" s="18"/>
      <c r="M199" s="17"/>
      <c r="N199" s="39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2.75" customHeight="1">
      <c r="A200" s="18"/>
      <c r="B200" s="17"/>
      <c r="C200" s="17"/>
      <c r="D200" s="17"/>
      <c r="E200" s="17"/>
      <c r="F200" s="17"/>
      <c r="G200" s="36"/>
      <c r="H200" s="18"/>
      <c r="I200" s="18"/>
      <c r="J200" s="18"/>
      <c r="K200" s="18"/>
      <c r="L200" s="18"/>
      <c r="M200" s="17"/>
      <c r="N200" s="39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2.75" customHeight="1">
      <c r="A201" s="18"/>
      <c r="B201" s="17"/>
      <c r="C201" s="17"/>
      <c r="D201" s="17"/>
      <c r="E201" s="17"/>
      <c r="F201" s="17"/>
      <c r="G201" s="36"/>
      <c r="H201" s="18"/>
      <c r="I201" s="18"/>
      <c r="J201" s="18"/>
      <c r="K201" s="18"/>
      <c r="L201" s="18"/>
      <c r="M201" s="17"/>
      <c r="N201" s="39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2.75" customHeight="1">
      <c r="A202" s="18"/>
      <c r="B202" s="17"/>
      <c r="C202" s="17"/>
      <c r="D202" s="17"/>
      <c r="E202" s="17"/>
      <c r="F202" s="17"/>
      <c r="G202" s="36"/>
      <c r="H202" s="18"/>
      <c r="I202" s="18"/>
      <c r="J202" s="18"/>
      <c r="K202" s="18"/>
      <c r="L202" s="18"/>
      <c r="M202" s="17"/>
      <c r="N202" s="39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2.75" customHeight="1">
      <c r="A203" s="18"/>
      <c r="B203" s="17"/>
      <c r="C203" s="17"/>
      <c r="D203" s="17"/>
      <c r="E203" s="17"/>
      <c r="F203" s="17"/>
      <c r="G203" s="36"/>
      <c r="H203" s="18"/>
      <c r="I203" s="18"/>
      <c r="J203" s="18"/>
      <c r="K203" s="18"/>
      <c r="L203" s="18"/>
      <c r="M203" s="17"/>
      <c r="N203" s="39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2.75" customHeight="1">
      <c r="A204" s="18"/>
      <c r="B204" s="17"/>
      <c r="C204" s="17"/>
      <c r="D204" s="17"/>
      <c r="E204" s="17"/>
      <c r="F204" s="17"/>
      <c r="G204" s="36"/>
      <c r="H204" s="18"/>
      <c r="I204" s="18"/>
      <c r="J204" s="18"/>
      <c r="K204" s="18"/>
      <c r="L204" s="18"/>
      <c r="M204" s="17"/>
      <c r="N204" s="39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2.75" customHeight="1">
      <c r="A205" s="18"/>
      <c r="B205" s="17"/>
      <c r="C205" s="17"/>
      <c r="D205" s="17"/>
      <c r="E205" s="17"/>
      <c r="F205" s="17"/>
      <c r="G205" s="36"/>
      <c r="H205" s="18"/>
      <c r="I205" s="18"/>
      <c r="J205" s="18"/>
      <c r="K205" s="18"/>
      <c r="L205" s="18"/>
      <c r="M205" s="17"/>
      <c r="N205" s="39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2.75" customHeight="1">
      <c r="A206" s="18"/>
      <c r="B206" s="17"/>
      <c r="C206" s="17"/>
      <c r="D206" s="17"/>
      <c r="E206" s="17"/>
      <c r="F206" s="17"/>
      <c r="G206" s="36"/>
      <c r="H206" s="18"/>
      <c r="I206" s="18"/>
      <c r="J206" s="18"/>
      <c r="K206" s="18"/>
      <c r="L206" s="18"/>
      <c r="M206" s="17"/>
      <c r="N206" s="39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2.75" customHeight="1">
      <c r="A207" s="18"/>
      <c r="B207" s="17"/>
      <c r="C207" s="17"/>
      <c r="D207" s="17"/>
      <c r="E207" s="17"/>
      <c r="F207" s="17"/>
      <c r="G207" s="36"/>
      <c r="H207" s="18"/>
      <c r="I207" s="18"/>
      <c r="J207" s="18"/>
      <c r="K207" s="18"/>
      <c r="L207" s="18"/>
      <c r="M207" s="17"/>
      <c r="N207" s="39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2.75" customHeight="1">
      <c r="A208" s="18"/>
      <c r="B208" s="17"/>
      <c r="C208" s="17"/>
      <c r="D208" s="17"/>
      <c r="E208" s="17"/>
      <c r="F208" s="17"/>
      <c r="G208" s="36"/>
      <c r="H208" s="18"/>
      <c r="I208" s="18"/>
      <c r="J208" s="18"/>
      <c r="K208" s="18"/>
      <c r="L208" s="18"/>
      <c r="M208" s="17"/>
      <c r="N208" s="39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2.75" customHeight="1">
      <c r="A209" s="18"/>
      <c r="B209" s="17"/>
      <c r="C209" s="17"/>
      <c r="D209" s="17"/>
      <c r="E209" s="17"/>
      <c r="F209" s="17"/>
      <c r="G209" s="36"/>
      <c r="H209" s="18"/>
      <c r="I209" s="18"/>
      <c r="J209" s="18"/>
      <c r="K209" s="18"/>
      <c r="L209" s="18"/>
      <c r="M209" s="17"/>
      <c r="N209" s="39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2.75" customHeight="1">
      <c r="A210" s="18"/>
      <c r="B210" s="17"/>
      <c r="C210" s="17"/>
      <c r="D210" s="17"/>
      <c r="E210" s="17"/>
      <c r="F210" s="17"/>
      <c r="G210" s="36"/>
      <c r="H210" s="18"/>
      <c r="I210" s="18"/>
      <c r="J210" s="18"/>
      <c r="K210" s="18"/>
      <c r="L210" s="18"/>
      <c r="M210" s="17"/>
      <c r="N210" s="39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2.75" customHeight="1">
      <c r="A211" s="18"/>
      <c r="B211" s="17"/>
      <c r="C211" s="17"/>
      <c r="D211" s="17"/>
      <c r="E211" s="17"/>
      <c r="F211" s="17"/>
      <c r="G211" s="36"/>
      <c r="H211" s="18"/>
      <c r="I211" s="18"/>
      <c r="J211" s="18"/>
      <c r="K211" s="18"/>
      <c r="L211" s="18"/>
      <c r="M211" s="17"/>
      <c r="N211" s="39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2.75" customHeight="1">
      <c r="A212" s="18"/>
      <c r="B212" s="17"/>
      <c r="C212" s="17"/>
      <c r="D212" s="17"/>
      <c r="E212" s="17"/>
      <c r="F212" s="17"/>
      <c r="G212" s="36"/>
      <c r="H212" s="18"/>
      <c r="I212" s="18"/>
      <c r="J212" s="18"/>
      <c r="K212" s="18"/>
      <c r="L212" s="18"/>
      <c r="M212" s="17"/>
      <c r="N212" s="39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2.75" customHeight="1">
      <c r="A213" s="18"/>
      <c r="B213" s="17"/>
      <c r="C213" s="17"/>
      <c r="D213" s="17"/>
      <c r="E213" s="17"/>
      <c r="F213" s="17"/>
      <c r="G213" s="36"/>
      <c r="H213" s="18"/>
      <c r="I213" s="18"/>
      <c r="J213" s="18"/>
      <c r="K213" s="18"/>
      <c r="L213" s="18"/>
      <c r="M213" s="17"/>
      <c r="N213" s="39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2.75" customHeight="1">
      <c r="A214" s="18"/>
      <c r="B214" s="17"/>
      <c r="C214" s="17"/>
      <c r="D214" s="17"/>
      <c r="E214" s="17"/>
      <c r="F214" s="17"/>
      <c r="G214" s="36"/>
      <c r="H214" s="18"/>
      <c r="I214" s="18"/>
      <c r="J214" s="18"/>
      <c r="K214" s="18"/>
      <c r="L214" s="18"/>
      <c r="M214" s="17"/>
      <c r="N214" s="39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2.75" customHeight="1">
      <c r="A215" s="18"/>
      <c r="B215" s="17"/>
      <c r="C215" s="17"/>
      <c r="D215" s="17"/>
      <c r="E215" s="17"/>
      <c r="F215" s="17"/>
      <c r="G215" s="36"/>
      <c r="H215" s="18"/>
      <c r="I215" s="18"/>
      <c r="J215" s="18"/>
      <c r="K215" s="18"/>
      <c r="L215" s="18"/>
      <c r="M215" s="17"/>
      <c r="N215" s="39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2.75" customHeight="1">
      <c r="A216" s="18"/>
      <c r="B216" s="17"/>
      <c r="C216" s="17"/>
      <c r="D216" s="17"/>
      <c r="E216" s="17"/>
      <c r="F216" s="17"/>
      <c r="G216" s="36"/>
      <c r="H216" s="18"/>
      <c r="I216" s="18"/>
      <c r="J216" s="18"/>
      <c r="K216" s="18"/>
      <c r="L216" s="18"/>
      <c r="M216" s="17"/>
      <c r="N216" s="39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2.75" customHeight="1">
      <c r="A217" s="18"/>
      <c r="B217" s="17"/>
      <c r="C217" s="17"/>
      <c r="D217" s="17"/>
      <c r="E217" s="17"/>
      <c r="F217" s="17"/>
      <c r="G217" s="36"/>
      <c r="H217" s="18"/>
      <c r="I217" s="18"/>
      <c r="J217" s="18"/>
      <c r="K217" s="18"/>
      <c r="L217" s="18"/>
      <c r="M217" s="17"/>
      <c r="N217" s="39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2.75" customHeight="1">
      <c r="A218" s="18"/>
      <c r="B218" s="17"/>
      <c r="C218" s="17"/>
      <c r="D218" s="17"/>
      <c r="E218" s="17"/>
      <c r="F218" s="17"/>
      <c r="G218" s="36"/>
      <c r="H218" s="18"/>
      <c r="I218" s="18"/>
      <c r="J218" s="18"/>
      <c r="K218" s="18"/>
      <c r="L218" s="18"/>
      <c r="M218" s="17"/>
      <c r="N218" s="39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2.75" customHeight="1">
      <c r="A219" s="18"/>
      <c r="B219" s="17"/>
      <c r="C219" s="17"/>
      <c r="D219" s="17"/>
      <c r="E219" s="17"/>
      <c r="F219" s="17"/>
      <c r="G219" s="36"/>
      <c r="H219" s="18"/>
      <c r="I219" s="18"/>
      <c r="J219" s="18"/>
      <c r="K219" s="18"/>
      <c r="L219" s="18"/>
      <c r="M219" s="17"/>
      <c r="N219" s="39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2.75" customHeight="1">
      <c r="A220" s="18"/>
      <c r="B220" s="17"/>
      <c r="C220" s="17"/>
      <c r="D220" s="17"/>
      <c r="E220" s="17"/>
      <c r="F220" s="17"/>
      <c r="G220" s="36"/>
      <c r="H220" s="18"/>
      <c r="I220" s="18"/>
      <c r="J220" s="18"/>
      <c r="K220" s="18"/>
      <c r="L220" s="18"/>
      <c r="M220" s="17"/>
      <c r="N220" s="39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2.75" customHeight="1">
      <c r="A221" s="18"/>
      <c r="B221" s="17"/>
      <c r="C221" s="17"/>
      <c r="D221" s="17"/>
      <c r="E221" s="17"/>
      <c r="F221" s="17"/>
      <c r="G221" s="36"/>
      <c r="H221" s="18"/>
      <c r="I221" s="18"/>
      <c r="J221" s="18"/>
      <c r="K221" s="18"/>
      <c r="L221" s="18"/>
      <c r="M221" s="17"/>
      <c r="N221" s="39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2.75" customHeight="1">
      <c r="A222" s="18"/>
      <c r="B222" s="17"/>
      <c r="C222" s="17"/>
      <c r="D222" s="17"/>
      <c r="E222" s="17"/>
      <c r="F222" s="17"/>
      <c r="G222" s="36"/>
      <c r="H222" s="18"/>
      <c r="I222" s="18"/>
      <c r="J222" s="18"/>
      <c r="K222" s="18"/>
      <c r="L222" s="18"/>
      <c r="M222" s="17"/>
      <c r="N222" s="39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2.75" customHeight="1">
      <c r="A223" s="18"/>
      <c r="B223" s="17"/>
      <c r="C223" s="17"/>
      <c r="D223" s="17"/>
      <c r="E223" s="17"/>
      <c r="F223" s="17"/>
      <c r="G223" s="36"/>
      <c r="H223" s="18"/>
      <c r="I223" s="18"/>
      <c r="J223" s="18"/>
      <c r="K223" s="18"/>
      <c r="L223" s="18"/>
      <c r="M223" s="17"/>
      <c r="N223" s="39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2.75" customHeight="1">
      <c r="A224" s="18"/>
      <c r="B224" s="17"/>
      <c r="C224" s="17"/>
      <c r="D224" s="17"/>
      <c r="E224" s="17"/>
      <c r="F224" s="17"/>
      <c r="G224" s="36"/>
      <c r="H224" s="18"/>
      <c r="I224" s="18"/>
      <c r="J224" s="18"/>
      <c r="K224" s="18"/>
      <c r="L224" s="18"/>
      <c r="M224" s="17"/>
      <c r="N224" s="39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>
      <c r="A225" s="18"/>
      <c r="B225" s="17"/>
      <c r="C225" s="17"/>
      <c r="D225" s="17"/>
      <c r="E225" s="17"/>
      <c r="F225" s="17"/>
      <c r="G225" s="36"/>
      <c r="H225" s="18"/>
      <c r="I225" s="18"/>
      <c r="J225" s="18"/>
      <c r="K225" s="18"/>
      <c r="L225" s="18"/>
      <c r="M225" s="17"/>
      <c r="N225" s="39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>
      <c r="A226" s="18"/>
      <c r="B226" s="17"/>
      <c r="C226" s="17"/>
      <c r="D226" s="17"/>
      <c r="E226" s="17"/>
      <c r="F226" s="17"/>
      <c r="G226" s="36"/>
      <c r="H226" s="18"/>
      <c r="I226" s="18"/>
      <c r="J226" s="18"/>
      <c r="K226" s="18"/>
      <c r="L226" s="18"/>
      <c r="M226" s="17"/>
      <c r="N226" s="39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2.75" customHeight="1">
      <c r="A227" s="18"/>
      <c r="B227" s="17"/>
      <c r="C227" s="17"/>
      <c r="D227" s="17"/>
      <c r="E227" s="17"/>
      <c r="F227" s="17"/>
      <c r="G227" s="36"/>
      <c r="H227" s="18"/>
      <c r="I227" s="18"/>
      <c r="J227" s="18"/>
      <c r="K227" s="18"/>
      <c r="L227" s="18"/>
      <c r="M227" s="17"/>
      <c r="N227" s="39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2.75" customHeight="1">
      <c r="A228" s="18"/>
      <c r="B228" s="17"/>
      <c r="C228" s="17"/>
      <c r="D228" s="17"/>
      <c r="E228" s="17"/>
      <c r="F228" s="17"/>
      <c r="G228" s="36"/>
      <c r="H228" s="18"/>
      <c r="I228" s="18"/>
      <c r="J228" s="18"/>
      <c r="K228" s="18"/>
      <c r="L228" s="18"/>
      <c r="M228" s="17"/>
      <c r="N228" s="39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2.75" customHeight="1">
      <c r="A229" s="18"/>
      <c r="B229" s="17"/>
      <c r="C229" s="17"/>
      <c r="D229" s="17"/>
      <c r="E229" s="17"/>
      <c r="F229" s="17"/>
      <c r="G229" s="36"/>
      <c r="H229" s="18"/>
      <c r="I229" s="18"/>
      <c r="J229" s="18"/>
      <c r="K229" s="18"/>
      <c r="L229" s="18"/>
      <c r="M229" s="17"/>
      <c r="N229" s="39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2.75" customHeight="1">
      <c r="A230" s="18"/>
      <c r="B230" s="17"/>
      <c r="C230" s="17"/>
      <c r="D230" s="17"/>
      <c r="E230" s="17"/>
      <c r="F230" s="17"/>
      <c r="G230" s="36"/>
      <c r="H230" s="18"/>
      <c r="I230" s="18"/>
      <c r="J230" s="18"/>
      <c r="K230" s="18"/>
      <c r="L230" s="18"/>
      <c r="M230" s="17"/>
      <c r="N230" s="39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2.75" customHeight="1">
      <c r="A231" s="18"/>
      <c r="B231" s="17"/>
      <c r="C231" s="17"/>
      <c r="D231" s="17"/>
      <c r="E231" s="17"/>
      <c r="F231" s="17"/>
      <c r="G231" s="36"/>
      <c r="H231" s="18"/>
      <c r="I231" s="18"/>
      <c r="J231" s="18"/>
      <c r="K231" s="18"/>
      <c r="L231" s="18"/>
      <c r="M231" s="17"/>
      <c r="N231" s="39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2.75" customHeight="1">
      <c r="A232" s="18"/>
      <c r="B232" s="17"/>
      <c r="C232" s="17"/>
      <c r="D232" s="17"/>
      <c r="E232" s="17"/>
      <c r="F232" s="17"/>
      <c r="G232" s="36"/>
      <c r="H232" s="18"/>
      <c r="I232" s="18"/>
      <c r="J232" s="18"/>
      <c r="K232" s="18"/>
      <c r="L232" s="18"/>
      <c r="M232" s="17"/>
      <c r="N232" s="39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2.75" customHeight="1">
      <c r="A233" s="18"/>
      <c r="B233" s="17"/>
      <c r="C233" s="17"/>
      <c r="D233" s="17"/>
      <c r="E233" s="17"/>
      <c r="F233" s="17"/>
      <c r="G233" s="36"/>
      <c r="H233" s="18"/>
      <c r="I233" s="18"/>
      <c r="J233" s="18"/>
      <c r="K233" s="18"/>
      <c r="L233" s="18"/>
      <c r="M233" s="17"/>
      <c r="N233" s="39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2.75" customHeight="1">
      <c r="A234" s="18"/>
      <c r="B234" s="17"/>
      <c r="C234" s="17"/>
      <c r="D234" s="17"/>
      <c r="E234" s="17"/>
      <c r="F234" s="17"/>
      <c r="G234" s="36"/>
      <c r="H234" s="18"/>
      <c r="I234" s="18"/>
      <c r="J234" s="18"/>
      <c r="K234" s="18"/>
      <c r="L234" s="18"/>
      <c r="M234" s="17"/>
      <c r="N234" s="39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2.75" customHeight="1">
      <c r="A235" s="18"/>
      <c r="B235" s="17"/>
      <c r="C235" s="17"/>
      <c r="D235" s="17"/>
      <c r="E235" s="17"/>
      <c r="F235" s="17"/>
      <c r="G235" s="36"/>
      <c r="H235" s="18"/>
      <c r="I235" s="18"/>
      <c r="J235" s="18"/>
      <c r="K235" s="18"/>
      <c r="L235" s="18"/>
      <c r="M235" s="17"/>
      <c r="N235" s="39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2.75" customHeight="1">
      <c r="A236" s="18"/>
      <c r="B236" s="17"/>
      <c r="C236" s="17"/>
      <c r="D236" s="17"/>
      <c r="E236" s="17"/>
      <c r="F236" s="17"/>
      <c r="G236" s="36"/>
      <c r="H236" s="18"/>
      <c r="I236" s="18"/>
      <c r="J236" s="18"/>
      <c r="K236" s="18"/>
      <c r="L236" s="18"/>
      <c r="M236" s="17"/>
      <c r="N236" s="39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2.75" customHeight="1">
      <c r="A237" s="18"/>
      <c r="B237" s="17"/>
      <c r="C237" s="17"/>
      <c r="D237" s="17"/>
      <c r="E237" s="17"/>
      <c r="F237" s="17"/>
      <c r="G237" s="36"/>
      <c r="H237" s="18"/>
      <c r="I237" s="18"/>
      <c r="J237" s="18"/>
      <c r="K237" s="18"/>
      <c r="L237" s="18"/>
      <c r="M237" s="17"/>
      <c r="N237" s="39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2.75" customHeight="1">
      <c r="A238" s="18"/>
      <c r="B238" s="17"/>
      <c r="C238" s="17"/>
      <c r="D238" s="17"/>
      <c r="E238" s="17"/>
      <c r="F238" s="17"/>
      <c r="G238" s="36"/>
      <c r="H238" s="18"/>
      <c r="I238" s="18"/>
      <c r="J238" s="18"/>
      <c r="K238" s="18"/>
      <c r="L238" s="18"/>
      <c r="M238" s="17"/>
      <c r="N238" s="39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2.75" customHeight="1">
      <c r="A239" s="18"/>
      <c r="B239" s="17"/>
      <c r="C239" s="17"/>
      <c r="D239" s="17"/>
      <c r="E239" s="17"/>
      <c r="F239" s="17"/>
      <c r="G239" s="36"/>
      <c r="H239" s="18"/>
      <c r="I239" s="18"/>
      <c r="J239" s="18"/>
      <c r="K239" s="18"/>
      <c r="L239" s="18"/>
      <c r="M239" s="17"/>
      <c r="N239" s="39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2.75" customHeight="1">
      <c r="A240" s="18"/>
      <c r="B240" s="17"/>
      <c r="C240" s="17"/>
      <c r="D240" s="17"/>
      <c r="E240" s="17"/>
      <c r="F240" s="17"/>
      <c r="G240" s="36"/>
      <c r="H240" s="18"/>
      <c r="I240" s="18"/>
      <c r="J240" s="18"/>
      <c r="K240" s="18"/>
      <c r="L240" s="18"/>
      <c r="M240" s="17"/>
      <c r="N240" s="39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2.75" customHeight="1">
      <c r="A241" s="18"/>
      <c r="B241" s="17"/>
      <c r="C241" s="17"/>
      <c r="D241" s="17"/>
      <c r="E241" s="17"/>
      <c r="F241" s="17"/>
      <c r="G241" s="36"/>
      <c r="H241" s="18"/>
      <c r="I241" s="18"/>
      <c r="J241" s="18"/>
      <c r="K241" s="18"/>
      <c r="L241" s="18"/>
      <c r="M241" s="17"/>
      <c r="N241" s="39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2.75" customHeight="1">
      <c r="A242" s="18"/>
      <c r="B242" s="17"/>
      <c r="C242" s="17"/>
      <c r="D242" s="17"/>
      <c r="E242" s="17"/>
      <c r="F242" s="17"/>
      <c r="G242" s="36"/>
      <c r="H242" s="18"/>
      <c r="I242" s="18"/>
      <c r="J242" s="18"/>
      <c r="K242" s="18"/>
      <c r="L242" s="18"/>
      <c r="M242" s="17"/>
      <c r="N242" s="39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2.75" customHeight="1">
      <c r="A243" s="18"/>
      <c r="B243" s="17"/>
      <c r="C243" s="17"/>
      <c r="D243" s="17"/>
      <c r="E243" s="17"/>
      <c r="F243" s="17"/>
      <c r="G243" s="36"/>
      <c r="H243" s="18"/>
      <c r="I243" s="18"/>
      <c r="J243" s="18"/>
      <c r="K243" s="18"/>
      <c r="L243" s="18"/>
      <c r="M243" s="17"/>
      <c r="N243" s="39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2.75" customHeight="1">
      <c r="A244" s="18"/>
      <c r="B244" s="17"/>
      <c r="C244" s="17"/>
      <c r="D244" s="17"/>
      <c r="E244" s="17"/>
      <c r="F244" s="17"/>
      <c r="G244" s="36"/>
      <c r="H244" s="18"/>
      <c r="I244" s="18"/>
      <c r="J244" s="18"/>
      <c r="K244" s="18"/>
      <c r="L244" s="18"/>
      <c r="M244" s="17"/>
      <c r="N244" s="39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2.75" customHeight="1">
      <c r="A245" s="18"/>
      <c r="B245" s="17"/>
      <c r="C245" s="17"/>
      <c r="D245" s="17"/>
      <c r="E245" s="17"/>
      <c r="F245" s="17"/>
      <c r="G245" s="36"/>
      <c r="H245" s="18"/>
      <c r="I245" s="18"/>
      <c r="J245" s="18"/>
      <c r="K245" s="18"/>
      <c r="L245" s="18"/>
      <c r="M245" s="17"/>
      <c r="N245" s="39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2.75" customHeight="1">
      <c r="A246" s="18"/>
      <c r="B246" s="17"/>
      <c r="C246" s="17"/>
      <c r="D246" s="17"/>
      <c r="E246" s="17"/>
      <c r="F246" s="17"/>
      <c r="G246" s="36"/>
      <c r="H246" s="18"/>
      <c r="I246" s="18"/>
      <c r="J246" s="18"/>
      <c r="K246" s="18"/>
      <c r="L246" s="18"/>
      <c r="M246" s="17"/>
      <c r="N246" s="39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2.75" customHeight="1">
      <c r="A247" s="18"/>
      <c r="B247" s="17"/>
      <c r="C247" s="17"/>
      <c r="D247" s="17"/>
      <c r="E247" s="17"/>
      <c r="F247" s="17"/>
      <c r="G247" s="36"/>
      <c r="H247" s="18"/>
      <c r="I247" s="18"/>
      <c r="J247" s="18"/>
      <c r="K247" s="18"/>
      <c r="L247" s="18"/>
      <c r="M247" s="17"/>
      <c r="N247" s="39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2.75" customHeight="1">
      <c r="A248" s="18"/>
      <c r="B248" s="17"/>
      <c r="C248" s="17"/>
      <c r="D248" s="17"/>
      <c r="E248" s="17"/>
      <c r="F248" s="17"/>
      <c r="G248" s="36"/>
      <c r="H248" s="18"/>
      <c r="I248" s="18"/>
      <c r="J248" s="18"/>
      <c r="K248" s="18"/>
      <c r="L248" s="18"/>
      <c r="M248" s="17"/>
      <c r="N248" s="39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2.75" customHeight="1">
      <c r="A249" s="18"/>
      <c r="B249" s="17"/>
      <c r="C249" s="17"/>
      <c r="D249" s="17"/>
      <c r="E249" s="17"/>
      <c r="F249" s="17"/>
      <c r="G249" s="36"/>
      <c r="H249" s="18"/>
      <c r="I249" s="18"/>
      <c r="J249" s="18"/>
      <c r="K249" s="18"/>
      <c r="L249" s="18"/>
      <c r="M249" s="17"/>
      <c r="N249" s="39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2.75" customHeight="1">
      <c r="A250" s="18"/>
      <c r="B250" s="17"/>
      <c r="C250" s="17"/>
      <c r="D250" s="17"/>
      <c r="E250" s="17"/>
      <c r="F250" s="17"/>
      <c r="G250" s="36"/>
      <c r="H250" s="18"/>
      <c r="I250" s="18"/>
      <c r="J250" s="18"/>
      <c r="K250" s="18"/>
      <c r="L250" s="18"/>
      <c r="M250" s="17"/>
      <c r="N250" s="39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2.75" customHeight="1">
      <c r="A251" s="18"/>
      <c r="B251" s="17"/>
      <c r="C251" s="17"/>
      <c r="D251" s="17"/>
      <c r="E251" s="17"/>
      <c r="F251" s="17"/>
      <c r="G251" s="36"/>
      <c r="H251" s="18"/>
      <c r="I251" s="18"/>
      <c r="J251" s="18"/>
      <c r="K251" s="18"/>
      <c r="L251" s="18"/>
      <c r="M251" s="17"/>
      <c r="N251" s="39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2.75" customHeight="1">
      <c r="A252" s="18"/>
      <c r="B252" s="17"/>
      <c r="C252" s="17"/>
      <c r="D252" s="17"/>
      <c r="E252" s="17"/>
      <c r="F252" s="17"/>
      <c r="G252" s="36"/>
      <c r="H252" s="18"/>
      <c r="I252" s="18"/>
      <c r="J252" s="18"/>
      <c r="K252" s="18"/>
      <c r="L252" s="18"/>
      <c r="M252" s="17"/>
      <c r="N252" s="39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2.75" customHeight="1">
      <c r="A253" s="18"/>
      <c r="B253" s="17"/>
      <c r="C253" s="17"/>
      <c r="D253" s="17"/>
      <c r="E253" s="17"/>
      <c r="F253" s="17"/>
      <c r="G253" s="36"/>
      <c r="H253" s="18"/>
      <c r="I253" s="18"/>
      <c r="J253" s="18"/>
      <c r="K253" s="18"/>
      <c r="L253" s="18"/>
      <c r="M253" s="17"/>
      <c r="N253" s="39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2.75" customHeight="1">
      <c r="A254" s="18"/>
      <c r="B254" s="17"/>
      <c r="C254" s="17"/>
      <c r="D254" s="17"/>
      <c r="E254" s="17"/>
      <c r="F254" s="17"/>
      <c r="G254" s="36"/>
      <c r="H254" s="18"/>
      <c r="I254" s="18"/>
      <c r="J254" s="18"/>
      <c r="K254" s="18"/>
      <c r="L254" s="18"/>
      <c r="M254" s="17"/>
      <c r="N254" s="39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2.75" customHeight="1">
      <c r="A255" s="18"/>
      <c r="B255" s="17"/>
      <c r="C255" s="17"/>
      <c r="D255" s="17"/>
      <c r="E255" s="17"/>
      <c r="F255" s="17"/>
      <c r="G255" s="36"/>
      <c r="H255" s="18"/>
      <c r="I255" s="18"/>
      <c r="J255" s="18"/>
      <c r="K255" s="18"/>
      <c r="L255" s="18"/>
      <c r="M255" s="17"/>
      <c r="N255" s="39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2.75" customHeight="1">
      <c r="A256" s="18"/>
      <c r="B256" s="17"/>
      <c r="C256" s="17"/>
      <c r="D256" s="17"/>
      <c r="E256" s="17"/>
      <c r="F256" s="17"/>
      <c r="G256" s="36"/>
      <c r="H256" s="18"/>
      <c r="I256" s="18"/>
      <c r="J256" s="18"/>
      <c r="K256" s="18"/>
      <c r="L256" s="18"/>
      <c r="M256" s="17"/>
      <c r="N256" s="39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2.75" customHeight="1">
      <c r="A257" s="18"/>
      <c r="B257" s="17"/>
      <c r="C257" s="17"/>
      <c r="D257" s="17"/>
      <c r="E257" s="17"/>
      <c r="F257" s="17"/>
      <c r="G257" s="36"/>
      <c r="H257" s="18"/>
      <c r="I257" s="18"/>
      <c r="J257" s="18"/>
      <c r="K257" s="18"/>
      <c r="L257" s="18"/>
      <c r="M257" s="17"/>
      <c r="N257" s="39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2.75" customHeight="1">
      <c r="A258" s="18"/>
      <c r="B258" s="17"/>
      <c r="C258" s="17"/>
      <c r="D258" s="17"/>
      <c r="E258" s="17"/>
      <c r="F258" s="17"/>
      <c r="G258" s="36"/>
      <c r="H258" s="18"/>
      <c r="I258" s="18"/>
      <c r="J258" s="18"/>
      <c r="K258" s="18"/>
      <c r="L258" s="18"/>
      <c r="M258" s="17"/>
      <c r="N258" s="39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2.75" customHeight="1">
      <c r="A259" s="18"/>
      <c r="B259" s="17"/>
      <c r="C259" s="17"/>
      <c r="D259" s="17"/>
      <c r="E259" s="17"/>
      <c r="F259" s="17"/>
      <c r="G259" s="36"/>
      <c r="H259" s="18"/>
      <c r="I259" s="18"/>
      <c r="J259" s="18"/>
      <c r="K259" s="18"/>
      <c r="L259" s="18"/>
      <c r="M259" s="17"/>
      <c r="N259" s="39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2.75" customHeight="1">
      <c r="A260" s="18"/>
      <c r="B260" s="17"/>
      <c r="C260" s="17"/>
      <c r="D260" s="17"/>
      <c r="E260" s="17"/>
      <c r="F260" s="17"/>
      <c r="G260" s="36"/>
      <c r="H260" s="18"/>
      <c r="I260" s="18"/>
      <c r="J260" s="18"/>
      <c r="K260" s="18"/>
      <c r="L260" s="18"/>
      <c r="M260" s="17"/>
      <c r="N260" s="39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2.75" customHeight="1">
      <c r="A261" s="18"/>
      <c r="B261" s="17"/>
      <c r="C261" s="17"/>
      <c r="D261" s="17"/>
      <c r="E261" s="17"/>
      <c r="F261" s="17"/>
      <c r="G261" s="36"/>
      <c r="H261" s="18"/>
      <c r="I261" s="18"/>
      <c r="J261" s="18"/>
      <c r="K261" s="18"/>
      <c r="L261" s="18"/>
      <c r="M261" s="17"/>
      <c r="N261" s="39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2.75" customHeight="1">
      <c r="A262" s="18"/>
      <c r="B262" s="17"/>
      <c r="C262" s="17"/>
      <c r="D262" s="17"/>
      <c r="E262" s="17"/>
      <c r="F262" s="17"/>
      <c r="G262" s="36"/>
      <c r="H262" s="18"/>
      <c r="I262" s="18"/>
      <c r="J262" s="18"/>
      <c r="K262" s="18"/>
      <c r="L262" s="18"/>
      <c r="M262" s="17"/>
      <c r="N262" s="39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2.75" customHeight="1">
      <c r="A263" s="18"/>
      <c r="B263" s="17"/>
      <c r="C263" s="17"/>
      <c r="D263" s="17"/>
      <c r="E263" s="17"/>
      <c r="F263" s="17"/>
      <c r="G263" s="36"/>
      <c r="H263" s="18"/>
      <c r="I263" s="18"/>
      <c r="J263" s="18"/>
      <c r="K263" s="18"/>
      <c r="L263" s="18"/>
      <c r="M263" s="17"/>
      <c r="N263" s="39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2.75" customHeight="1">
      <c r="A264" s="18"/>
      <c r="B264" s="17"/>
      <c r="C264" s="17"/>
      <c r="D264" s="17"/>
      <c r="E264" s="17"/>
      <c r="F264" s="17"/>
      <c r="G264" s="36"/>
      <c r="H264" s="18"/>
      <c r="I264" s="18"/>
      <c r="J264" s="18"/>
      <c r="K264" s="18"/>
      <c r="L264" s="18"/>
      <c r="M264" s="17"/>
      <c r="N264" s="39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2.75" customHeight="1">
      <c r="A265" s="18"/>
      <c r="B265" s="17"/>
      <c r="C265" s="17"/>
      <c r="D265" s="17"/>
      <c r="E265" s="17"/>
      <c r="F265" s="17"/>
      <c r="G265" s="36"/>
      <c r="H265" s="18"/>
      <c r="I265" s="18"/>
      <c r="J265" s="18"/>
      <c r="K265" s="18"/>
      <c r="L265" s="18"/>
      <c r="M265" s="17"/>
      <c r="N265" s="39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2.75" customHeight="1">
      <c r="A266" s="18"/>
      <c r="B266" s="17"/>
      <c r="C266" s="17"/>
      <c r="D266" s="17"/>
      <c r="E266" s="17"/>
      <c r="F266" s="17"/>
      <c r="G266" s="36"/>
      <c r="H266" s="18"/>
      <c r="I266" s="18"/>
      <c r="J266" s="18"/>
      <c r="K266" s="18"/>
      <c r="L266" s="18"/>
      <c r="M266" s="17"/>
      <c r="N266" s="39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2.75" customHeight="1">
      <c r="A267" s="18"/>
      <c r="B267" s="17"/>
      <c r="C267" s="17"/>
      <c r="D267" s="17"/>
      <c r="E267" s="17"/>
      <c r="F267" s="17"/>
      <c r="G267" s="36"/>
      <c r="H267" s="18"/>
      <c r="I267" s="18"/>
      <c r="J267" s="18"/>
      <c r="K267" s="18"/>
      <c r="L267" s="18"/>
      <c r="M267" s="17"/>
      <c r="N267" s="39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2.75" customHeight="1">
      <c r="A268" s="18"/>
      <c r="B268" s="17"/>
      <c r="C268" s="17"/>
      <c r="D268" s="17"/>
      <c r="E268" s="17"/>
      <c r="F268" s="17"/>
      <c r="G268" s="36"/>
      <c r="H268" s="18"/>
      <c r="I268" s="18"/>
      <c r="J268" s="18"/>
      <c r="K268" s="18"/>
      <c r="L268" s="18"/>
      <c r="M268" s="17"/>
      <c r="N268" s="39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2.75" customHeight="1">
      <c r="A269" s="18"/>
      <c r="B269" s="17"/>
      <c r="C269" s="17"/>
      <c r="D269" s="17"/>
      <c r="E269" s="17"/>
      <c r="F269" s="17"/>
      <c r="G269" s="36"/>
      <c r="H269" s="18"/>
      <c r="I269" s="18"/>
      <c r="J269" s="18"/>
      <c r="K269" s="18"/>
      <c r="L269" s="18"/>
      <c r="M269" s="17"/>
      <c r="N269" s="39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2.75" customHeight="1">
      <c r="A270" s="18"/>
      <c r="B270" s="17"/>
      <c r="C270" s="17"/>
      <c r="D270" s="17"/>
      <c r="E270" s="17"/>
      <c r="F270" s="17"/>
      <c r="G270" s="36"/>
      <c r="H270" s="18"/>
      <c r="I270" s="18"/>
      <c r="J270" s="18"/>
      <c r="K270" s="18"/>
      <c r="L270" s="18"/>
      <c r="M270" s="17"/>
      <c r="N270" s="39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2.75" customHeight="1">
      <c r="A271" s="18"/>
      <c r="B271" s="17"/>
      <c r="C271" s="17"/>
      <c r="D271" s="17"/>
      <c r="E271" s="17"/>
      <c r="F271" s="17"/>
      <c r="G271" s="36"/>
      <c r="H271" s="18"/>
      <c r="I271" s="18"/>
      <c r="J271" s="18"/>
      <c r="K271" s="18"/>
      <c r="L271" s="18"/>
      <c r="M271" s="17"/>
      <c r="N271" s="39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2.75" customHeight="1">
      <c r="A272" s="18"/>
      <c r="B272" s="17"/>
      <c r="C272" s="17"/>
      <c r="D272" s="17"/>
      <c r="E272" s="17"/>
      <c r="F272" s="17"/>
      <c r="G272" s="36"/>
      <c r="H272" s="18"/>
      <c r="I272" s="18"/>
      <c r="J272" s="18"/>
      <c r="K272" s="18"/>
      <c r="L272" s="18"/>
      <c r="M272" s="17"/>
      <c r="N272" s="39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2.75" customHeight="1">
      <c r="A273" s="18"/>
      <c r="B273" s="17"/>
      <c r="C273" s="17"/>
      <c r="D273" s="17"/>
      <c r="E273" s="17"/>
      <c r="F273" s="17"/>
      <c r="G273" s="36"/>
      <c r="H273" s="18"/>
      <c r="I273" s="18"/>
      <c r="J273" s="18"/>
      <c r="K273" s="18"/>
      <c r="L273" s="18"/>
      <c r="M273" s="17"/>
      <c r="N273" s="39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2.75" customHeight="1">
      <c r="A274" s="18"/>
      <c r="B274" s="17"/>
      <c r="C274" s="17"/>
      <c r="D274" s="17"/>
      <c r="E274" s="17"/>
      <c r="F274" s="17"/>
      <c r="G274" s="36"/>
      <c r="H274" s="18"/>
      <c r="I274" s="18"/>
      <c r="J274" s="18"/>
      <c r="K274" s="18"/>
      <c r="L274" s="18"/>
      <c r="M274" s="17"/>
      <c r="N274" s="39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2.75" customHeight="1">
      <c r="A275" s="18"/>
      <c r="B275" s="17"/>
      <c r="C275" s="17"/>
      <c r="D275" s="17"/>
      <c r="E275" s="17"/>
      <c r="F275" s="17"/>
      <c r="G275" s="36"/>
      <c r="H275" s="18"/>
      <c r="I275" s="18"/>
      <c r="J275" s="18"/>
      <c r="K275" s="18"/>
      <c r="L275" s="18"/>
      <c r="M275" s="17"/>
      <c r="N275" s="39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2.75" customHeight="1">
      <c r="A276" s="18"/>
      <c r="B276" s="17"/>
      <c r="C276" s="17"/>
      <c r="D276" s="17"/>
      <c r="E276" s="17"/>
      <c r="F276" s="17"/>
      <c r="G276" s="36"/>
      <c r="H276" s="18"/>
      <c r="I276" s="18"/>
      <c r="J276" s="18"/>
      <c r="K276" s="18"/>
      <c r="L276" s="18"/>
      <c r="M276" s="17"/>
      <c r="N276" s="39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2.75" customHeight="1">
      <c r="A277" s="18"/>
      <c r="B277" s="17"/>
      <c r="C277" s="17"/>
      <c r="D277" s="17"/>
      <c r="E277" s="17"/>
      <c r="F277" s="17"/>
      <c r="G277" s="36"/>
      <c r="H277" s="18"/>
      <c r="I277" s="18"/>
      <c r="J277" s="18"/>
      <c r="K277" s="18"/>
      <c r="L277" s="18"/>
      <c r="M277" s="17"/>
      <c r="N277" s="39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2.75" customHeight="1">
      <c r="A278" s="18"/>
      <c r="B278" s="17"/>
      <c r="C278" s="17"/>
      <c r="D278" s="17"/>
      <c r="E278" s="17"/>
      <c r="F278" s="17"/>
      <c r="G278" s="36"/>
      <c r="H278" s="18"/>
      <c r="I278" s="18"/>
      <c r="J278" s="18"/>
      <c r="K278" s="18"/>
      <c r="L278" s="18"/>
      <c r="M278" s="17"/>
      <c r="N278" s="39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2.75" customHeight="1">
      <c r="A279" s="18"/>
      <c r="B279" s="17"/>
      <c r="C279" s="17"/>
      <c r="D279" s="17"/>
      <c r="E279" s="17"/>
      <c r="F279" s="17"/>
      <c r="G279" s="36"/>
      <c r="H279" s="18"/>
      <c r="I279" s="18"/>
      <c r="J279" s="18"/>
      <c r="K279" s="18"/>
      <c r="L279" s="18"/>
      <c r="M279" s="17"/>
      <c r="N279" s="39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2.75" customHeight="1">
      <c r="A280" s="18"/>
      <c r="B280" s="17"/>
      <c r="C280" s="17"/>
      <c r="D280" s="17"/>
      <c r="E280" s="17"/>
      <c r="F280" s="17"/>
      <c r="G280" s="36"/>
      <c r="H280" s="18"/>
      <c r="I280" s="18"/>
      <c r="J280" s="18"/>
      <c r="K280" s="18"/>
      <c r="L280" s="18"/>
      <c r="M280" s="17"/>
      <c r="N280" s="39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2.75" customHeight="1">
      <c r="A281" s="18"/>
      <c r="B281" s="17"/>
      <c r="C281" s="17"/>
      <c r="D281" s="17"/>
      <c r="E281" s="17"/>
      <c r="F281" s="17"/>
      <c r="G281" s="36"/>
      <c r="H281" s="18"/>
      <c r="I281" s="18"/>
      <c r="J281" s="18"/>
      <c r="K281" s="18"/>
      <c r="L281" s="18"/>
      <c r="M281" s="17"/>
      <c r="N281" s="39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2.75" customHeight="1">
      <c r="A282" s="18"/>
      <c r="B282" s="17"/>
      <c r="C282" s="17"/>
      <c r="D282" s="17"/>
      <c r="E282" s="17"/>
      <c r="F282" s="17"/>
      <c r="G282" s="36"/>
      <c r="H282" s="18"/>
      <c r="I282" s="18"/>
      <c r="J282" s="18"/>
      <c r="K282" s="18"/>
      <c r="L282" s="18"/>
      <c r="M282" s="17"/>
      <c r="N282" s="39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2.75" customHeight="1">
      <c r="A283" s="18"/>
      <c r="B283" s="17"/>
      <c r="C283" s="17"/>
      <c r="D283" s="17"/>
      <c r="E283" s="17"/>
      <c r="F283" s="17"/>
      <c r="G283" s="36"/>
      <c r="H283" s="18"/>
      <c r="I283" s="18"/>
      <c r="J283" s="18"/>
      <c r="K283" s="18"/>
      <c r="L283" s="18"/>
      <c r="M283" s="17"/>
      <c r="N283" s="39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2.75" customHeight="1">
      <c r="A284" s="18"/>
      <c r="B284" s="17"/>
      <c r="C284" s="17"/>
      <c r="D284" s="17"/>
      <c r="E284" s="17"/>
      <c r="F284" s="17"/>
      <c r="G284" s="36"/>
      <c r="H284" s="18"/>
      <c r="I284" s="18"/>
      <c r="J284" s="18"/>
      <c r="K284" s="18"/>
      <c r="L284" s="18"/>
      <c r="M284" s="17"/>
      <c r="N284" s="39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2.75" customHeight="1">
      <c r="A285" s="18"/>
      <c r="B285" s="17"/>
      <c r="C285" s="17"/>
      <c r="D285" s="17"/>
      <c r="E285" s="17"/>
      <c r="F285" s="17"/>
      <c r="G285" s="36"/>
      <c r="H285" s="18"/>
      <c r="I285" s="18"/>
      <c r="J285" s="18"/>
      <c r="K285" s="18"/>
      <c r="L285" s="18"/>
      <c r="M285" s="17"/>
      <c r="N285" s="39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2.75" customHeight="1">
      <c r="A286" s="18"/>
      <c r="B286" s="17"/>
      <c r="C286" s="17"/>
      <c r="D286" s="17"/>
      <c r="E286" s="17"/>
      <c r="F286" s="17"/>
      <c r="G286" s="36"/>
      <c r="H286" s="18"/>
      <c r="I286" s="18"/>
      <c r="J286" s="18"/>
      <c r="K286" s="18"/>
      <c r="L286" s="18"/>
      <c r="M286" s="17"/>
      <c r="N286" s="39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2.75" customHeight="1">
      <c r="A287" s="18"/>
      <c r="B287" s="17"/>
      <c r="C287" s="17"/>
      <c r="D287" s="17"/>
      <c r="E287" s="17"/>
      <c r="F287" s="17"/>
      <c r="G287" s="36"/>
      <c r="H287" s="18"/>
      <c r="I287" s="18"/>
      <c r="J287" s="18"/>
      <c r="K287" s="18"/>
      <c r="L287" s="18"/>
      <c r="M287" s="17"/>
      <c r="N287" s="39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2.75" customHeight="1">
      <c r="A288" s="18"/>
      <c r="B288" s="17"/>
      <c r="C288" s="17"/>
      <c r="D288" s="17"/>
      <c r="E288" s="17"/>
      <c r="F288" s="17"/>
      <c r="G288" s="36"/>
      <c r="H288" s="18"/>
      <c r="I288" s="18"/>
      <c r="J288" s="18"/>
      <c r="K288" s="18"/>
      <c r="L288" s="18"/>
      <c r="M288" s="17"/>
      <c r="N288" s="39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2.75" customHeight="1">
      <c r="A289" s="18"/>
      <c r="B289" s="17"/>
      <c r="C289" s="17"/>
      <c r="D289" s="17"/>
      <c r="E289" s="17"/>
      <c r="F289" s="17"/>
      <c r="G289" s="36"/>
      <c r="H289" s="18"/>
      <c r="I289" s="18"/>
      <c r="J289" s="18"/>
      <c r="K289" s="18"/>
      <c r="L289" s="18"/>
      <c r="M289" s="17"/>
      <c r="N289" s="39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2.75" customHeight="1">
      <c r="A290" s="18"/>
      <c r="B290" s="17"/>
      <c r="C290" s="17"/>
      <c r="D290" s="17"/>
      <c r="E290" s="17"/>
      <c r="F290" s="17"/>
      <c r="G290" s="36"/>
      <c r="H290" s="18"/>
      <c r="I290" s="18"/>
      <c r="J290" s="18"/>
      <c r="K290" s="18"/>
      <c r="L290" s="18"/>
      <c r="M290" s="17"/>
      <c r="N290" s="39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2.75" customHeight="1">
      <c r="A291" s="18"/>
      <c r="B291" s="17"/>
      <c r="C291" s="17"/>
      <c r="D291" s="17"/>
      <c r="E291" s="17"/>
      <c r="F291" s="17"/>
      <c r="G291" s="36"/>
      <c r="H291" s="18"/>
      <c r="I291" s="18"/>
      <c r="J291" s="18"/>
      <c r="K291" s="18"/>
      <c r="L291" s="18"/>
      <c r="M291" s="17"/>
      <c r="N291" s="39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2.75" customHeight="1">
      <c r="A292" s="18"/>
      <c r="B292" s="17"/>
      <c r="C292" s="17"/>
      <c r="D292" s="17"/>
      <c r="E292" s="17"/>
      <c r="F292" s="17"/>
      <c r="G292" s="36"/>
      <c r="H292" s="18"/>
      <c r="I292" s="18"/>
      <c r="J292" s="18"/>
      <c r="K292" s="18"/>
      <c r="L292" s="18"/>
      <c r="M292" s="17"/>
      <c r="N292" s="39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2.75" customHeight="1">
      <c r="A293" s="18"/>
      <c r="B293" s="17"/>
      <c r="C293" s="17"/>
      <c r="D293" s="17"/>
      <c r="E293" s="17"/>
      <c r="F293" s="17"/>
      <c r="G293" s="36"/>
      <c r="H293" s="18"/>
      <c r="I293" s="18"/>
      <c r="J293" s="18"/>
      <c r="K293" s="18"/>
      <c r="L293" s="18"/>
      <c r="M293" s="17"/>
      <c r="N293" s="39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2.75" customHeight="1">
      <c r="A294" s="18"/>
      <c r="B294" s="17"/>
      <c r="C294" s="17"/>
      <c r="D294" s="17"/>
      <c r="E294" s="17"/>
      <c r="F294" s="17"/>
      <c r="G294" s="36"/>
      <c r="H294" s="18"/>
      <c r="I294" s="18"/>
      <c r="J294" s="18"/>
      <c r="K294" s="18"/>
      <c r="L294" s="18"/>
      <c r="M294" s="17"/>
      <c r="N294" s="39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2.75" customHeight="1">
      <c r="A295" s="18"/>
      <c r="B295" s="17"/>
      <c r="C295" s="17"/>
      <c r="D295" s="17"/>
      <c r="E295" s="17"/>
      <c r="F295" s="17"/>
      <c r="G295" s="36"/>
      <c r="H295" s="18"/>
      <c r="I295" s="18"/>
      <c r="J295" s="18"/>
      <c r="K295" s="18"/>
      <c r="L295" s="18"/>
      <c r="M295" s="17"/>
      <c r="N295" s="39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2.75" customHeight="1">
      <c r="A296" s="18"/>
      <c r="B296" s="17"/>
      <c r="C296" s="17"/>
      <c r="D296" s="17"/>
      <c r="E296" s="17"/>
      <c r="F296" s="17"/>
      <c r="G296" s="36"/>
      <c r="H296" s="18"/>
      <c r="I296" s="18"/>
      <c r="J296" s="18"/>
      <c r="K296" s="18"/>
      <c r="L296" s="18"/>
      <c r="M296" s="17"/>
      <c r="N296" s="39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2.75" customHeight="1">
      <c r="A297" s="18"/>
      <c r="B297" s="17"/>
      <c r="C297" s="17"/>
      <c r="D297" s="17"/>
      <c r="E297" s="17"/>
      <c r="F297" s="17"/>
      <c r="G297" s="36"/>
      <c r="H297" s="18"/>
      <c r="I297" s="18"/>
      <c r="J297" s="18"/>
      <c r="K297" s="18"/>
      <c r="L297" s="18"/>
      <c r="M297" s="17"/>
      <c r="N297" s="39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2.75" customHeight="1">
      <c r="A298" s="18"/>
      <c r="B298" s="17"/>
      <c r="C298" s="17"/>
      <c r="D298" s="17"/>
      <c r="E298" s="17"/>
      <c r="F298" s="17"/>
      <c r="G298" s="36"/>
      <c r="H298" s="18"/>
      <c r="I298" s="18"/>
      <c r="J298" s="18"/>
      <c r="K298" s="18"/>
      <c r="L298" s="18"/>
      <c r="M298" s="17"/>
      <c r="N298" s="39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2.75" customHeight="1">
      <c r="A299" s="18"/>
      <c r="B299" s="17"/>
      <c r="C299" s="17"/>
      <c r="D299" s="17"/>
      <c r="E299" s="17"/>
      <c r="F299" s="17"/>
      <c r="G299" s="36"/>
      <c r="H299" s="18"/>
      <c r="I299" s="18"/>
      <c r="J299" s="18"/>
      <c r="K299" s="18"/>
      <c r="L299" s="18"/>
      <c r="M299" s="17"/>
      <c r="N299" s="39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2.75" customHeight="1">
      <c r="A300" s="18"/>
      <c r="B300" s="17"/>
      <c r="C300" s="17"/>
      <c r="D300" s="17"/>
      <c r="E300" s="17"/>
      <c r="F300" s="17"/>
      <c r="G300" s="36"/>
      <c r="H300" s="18"/>
      <c r="I300" s="18"/>
      <c r="J300" s="18"/>
      <c r="K300" s="18"/>
      <c r="L300" s="18"/>
      <c r="M300" s="17"/>
      <c r="N300" s="39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2.75" customHeight="1">
      <c r="A301" s="18"/>
      <c r="B301" s="17"/>
      <c r="C301" s="17"/>
      <c r="D301" s="17"/>
      <c r="E301" s="17"/>
      <c r="F301" s="17"/>
      <c r="G301" s="36"/>
      <c r="H301" s="18"/>
      <c r="I301" s="18"/>
      <c r="J301" s="18"/>
      <c r="K301" s="18"/>
      <c r="L301" s="18"/>
      <c r="M301" s="17"/>
      <c r="N301" s="39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2.75" customHeight="1">
      <c r="A302" s="18"/>
      <c r="B302" s="17"/>
      <c r="C302" s="17"/>
      <c r="D302" s="17"/>
      <c r="E302" s="17"/>
      <c r="F302" s="17"/>
      <c r="G302" s="36"/>
      <c r="H302" s="18"/>
      <c r="I302" s="18"/>
      <c r="J302" s="18"/>
      <c r="K302" s="18"/>
      <c r="L302" s="18"/>
      <c r="M302" s="17"/>
      <c r="N302" s="39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2.75" customHeight="1">
      <c r="A303" s="18"/>
      <c r="B303" s="17"/>
      <c r="C303" s="17"/>
      <c r="D303" s="17"/>
      <c r="E303" s="17"/>
      <c r="F303" s="17"/>
      <c r="G303" s="36"/>
      <c r="H303" s="18"/>
      <c r="I303" s="18"/>
      <c r="J303" s="18"/>
      <c r="K303" s="18"/>
      <c r="L303" s="18"/>
      <c r="M303" s="17"/>
      <c r="N303" s="39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2.75" customHeight="1">
      <c r="A304" s="18"/>
      <c r="B304" s="17"/>
      <c r="C304" s="17"/>
      <c r="D304" s="17"/>
      <c r="E304" s="17"/>
      <c r="F304" s="17"/>
      <c r="G304" s="36"/>
      <c r="H304" s="18"/>
      <c r="I304" s="18"/>
      <c r="J304" s="18"/>
      <c r="K304" s="18"/>
      <c r="L304" s="18"/>
      <c r="M304" s="17"/>
      <c r="N304" s="39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2.75" customHeight="1">
      <c r="A305" s="18"/>
      <c r="B305" s="17"/>
      <c r="C305" s="17"/>
      <c r="D305" s="17"/>
      <c r="E305" s="17"/>
      <c r="F305" s="17"/>
      <c r="G305" s="36"/>
      <c r="H305" s="18"/>
      <c r="I305" s="18"/>
      <c r="J305" s="18"/>
      <c r="K305" s="18"/>
      <c r="L305" s="18"/>
      <c r="M305" s="17"/>
      <c r="N305" s="39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2.75" customHeight="1">
      <c r="A306" s="18"/>
      <c r="B306" s="17"/>
      <c r="C306" s="17"/>
      <c r="D306" s="17"/>
      <c r="E306" s="17"/>
      <c r="F306" s="17"/>
      <c r="G306" s="36"/>
      <c r="H306" s="18"/>
      <c r="I306" s="18"/>
      <c r="J306" s="18"/>
      <c r="K306" s="18"/>
      <c r="L306" s="18"/>
      <c r="M306" s="17"/>
      <c r="N306" s="39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2.75" customHeight="1">
      <c r="A307" s="18"/>
      <c r="B307" s="17"/>
      <c r="C307" s="17"/>
      <c r="D307" s="17"/>
      <c r="E307" s="17"/>
      <c r="F307" s="17"/>
      <c r="G307" s="36"/>
      <c r="H307" s="18"/>
      <c r="I307" s="18"/>
      <c r="J307" s="18"/>
      <c r="K307" s="18"/>
      <c r="L307" s="18"/>
      <c r="M307" s="17"/>
      <c r="N307" s="39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2.75" customHeight="1">
      <c r="A308" s="18"/>
      <c r="B308" s="17"/>
      <c r="C308" s="17"/>
      <c r="D308" s="17"/>
      <c r="E308" s="17"/>
      <c r="F308" s="17"/>
      <c r="G308" s="36"/>
      <c r="H308" s="18"/>
      <c r="I308" s="18"/>
      <c r="J308" s="18"/>
      <c r="K308" s="18"/>
      <c r="L308" s="18"/>
      <c r="M308" s="17"/>
      <c r="N308" s="39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2.75" customHeight="1">
      <c r="A309" s="18"/>
      <c r="B309" s="17"/>
      <c r="C309" s="17"/>
      <c r="D309" s="17"/>
      <c r="E309" s="17"/>
      <c r="F309" s="17"/>
      <c r="G309" s="36"/>
      <c r="H309" s="18"/>
      <c r="I309" s="18"/>
      <c r="J309" s="18"/>
      <c r="K309" s="18"/>
      <c r="L309" s="18"/>
      <c r="M309" s="17"/>
      <c r="N309" s="39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2.75" customHeight="1">
      <c r="A310" s="18"/>
      <c r="B310" s="17"/>
      <c r="C310" s="17"/>
      <c r="D310" s="17"/>
      <c r="E310" s="17"/>
      <c r="F310" s="17"/>
      <c r="G310" s="36"/>
      <c r="H310" s="18"/>
      <c r="I310" s="18"/>
      <c r="J310" s="18"/>
      <c r="K310" s="18"/>
      <c r="L310" s="18"/>
      <c r="M310" s="17"/>
      <c r="N310" s="39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2.75" customHeight="1">
      <c r="A311" s="18"/>
      <c r="B311" s="17"/>
      <c r="C311" s="17"/>
      <c r="D311" s="17"/>
      <c r="E311" s="17"/>
      <c r="F311" s="17"/>
      <c r="G311" s="36"/>
      <c r="H311" s="18"/>
      <c r="I311" s="18"/>
      <c r="J311" s="18"/>
      <c r="K311" s="18"/>
      <c r="L311" s="18"/>
      <c r="M311" s="17"/>
      <c r="N311" s="39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2.75" customHeight="1">
      <c r="A312" s="18"/>
      <c r="B312" s="17"/>
      <c r="C312" s="17"/>
      <c r="D312" s="17"/>
      <c r="E312" s="17"/>
      <c r="F312" s="17"/>
      <c r="G312" s="36"/>
      <c r="H312" s="18"/>
      <c r="I312" s="18"/>
      <c r="J312" s="18"/>
      <c r="K312" s="18"/>
      <c r="L312" s="18"/>
      <c r="M312" s="17"/>
      <c r="N312" s="39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2.75" customHeight="1">
      <c r="A313" s="18"/>
      <c r="B313" s="17"/>
      <c r="C313" s="17"/>
      <c r="D313" s="17"/>
      <c r="E313" s="17"/>
      <c r="F313" s="17"/>
      <c r="G313" s="36"/>
      <c r="H313" s="18"/>
      <c r="I313" s="18"/>
      <c r="J313" s="18"/>
      <c r="K313" s="18"/>
      <c r="L313" s="18"/>
      <c r="M313" s="17"/>
      <c r="N313" s="39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2.75" customHeight="1">
      <c r="A314" s="18"/>
      <c r="B314" s="17"/>
      <c r="C314" s="17"/>
      <c r="D314" s="17"/>
      <c r="E314" s="17"/>
      <c r="F314" s="17"/>
      <c r="G314" s="36"/>
      <c r="H314" s="18"/>
      <c r="I314" s="18"/>
      <c r="J314" s="18"/>
      <c r="K314" s="18"/>
      <c r="L314" s="18"/>
      <c r="M314" s="17"/>
      <c r="N314" s="39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2.75" customHeight="1">
      <c r="A315" s="18"/>
      <c r="B315" s="17"/>
      <c r="C315" s="17"/>
      <c r="D315" s="17"/>
      <c r="E315" s="17"/>
      <c r="F315" s="17"/>
      <c r="G315" s="36"/>
      <c r="H315" s="18"/>
      <c r="I315" s="18"/>
      <c r="J315" s="18"/>
      <c r="K315" s="18"/>
      <c r="L315" s="18"/>
      <c r="M315" s="17"/>
      <c r="N315" s="39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2.75" customHeight="1">
      <c r="A316" s="18"/>
      <c r="B316" s="17"/>
      <c r="C316" s="17"/>
      <c r="D316" s="17"/>
      <c r="E316" s="17"/>
      <c r="F316" s="17"/>
      <c r="G316" s="36"/>
      <c r="H316" s="18"/>
      <c r="I316" s="18"/>
      <c r="J316" s="18"/>
      <c r="K316" s="18"/>
      <c r="L316" s="18"/>
      <c r="M316" s="17"/>
      <c r="N316" s="39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2.75" customHeight="1">
      <c r="A317" s="18"/>
      <c r="B317" s="17"/>
      <c r="C317" s="17"/>
      <c r="D317" s="17"/>
      <c r="E317" s="17"/>
      <c r="F317" s="17"/>
      <c r="G317" s="36"/>
      <c r="H317" s="18"/>
      <c r="I317" s="18"/>
      <c r="J317" s="18"/>
      <c r="K317" s="18"/>
      <c r="L317" s="18"/>
      <c r="M317" s="17"/>
      <c r="N317" s="39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2.75" customHeight="1">
      <c r="A318" s="18"/>
      <c r="B318" s="17"/>
      <c r="C318" s="17"/>
      <c r="D318" s="17"/>
      <c r="E318" s="17"/>
      <c r="F318" s="17"/>
      <c r="G318" s="36"/>
      <c r="H318" s="18"/>
      <c r="I318" s="18"/>
      <c r="J318" s="18"/>
      <c r="K318" s="18"/>
      <c r="L318" s="18"/>
      <c r="M318" s="17"/>
      <c r="N318" s="39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2.75" customHeight="1">
      <c r="A319" s="18"/>
      <c r="B319" s="17"/>
      <c r="C319" s="17"/>
      <c r="D319" s="17"/>
      <c r="E319" s="17"/>
      <c r="F319" s="17"/>
      <c r="G319" s="36"/>
      <c r="H319" s="18"/>
      <c r="I319" s="18"/>
      <c r="J319" s="18"/>
      <c r="K319" s="18"/>
      <c r="L319" s="18"/>
      <c r="M319" s="17"/>
      <c r="N319" s="39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2.75" customHeight="1">
      <c r="A320" s="18"/>
      <c r="B320" s="17"/>
      <c r="C320" s="17"/>
      <c r="D320" s="17"/>
      <c r="E320" s="17"/>
      <c r="F320" s="17"/>
      <c r="G320" s="36"/>
      <c r="H320" s="18"/>
      <c r="I320" s="18"/>
      <c r="J320" s="18"/>
      <c r="K320" s="18"/>
      <c r="L320" s="18"/>
      <c r="M320" s="17"/>
      <c r="N320" s="39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2.75" customHeight="1">
      <c r="A321" s="18"/>
      <c r="B321" s="17"/>
      <c r="C321" s="17"/>
      <c r="D321" s="17"/>
      <c r="E321" s="17"/>
      <c r="F321" s="17"/>
      <c r="G321" s="36"/>
      <c r="H321" s="18"/>
      <c r="I321" s="18"/>
      <c r="J321" s="18"/>
      <c r="K321" s="18"/>
      <c r="L321" s="18"/>
      <c r="M321" s="17"/>
      <c r="N321" s="39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2.75" customHeight="1">
      <c r="A322" s="18"/>
      <c r="B322" s="17"/>
      <c r="C322" s="17"/>
      <c r="D322" s="17"/>
      <c r="E322" s="17"/>
      <c r="F322" s="17"/>
      <c r="G322" s="36"/>
      <c r="H322" s="18"/>
      <c r="I322" s="18"/>
      <c r="J322" s="18"/>
      <c r="K322" s="18"/>
      <c r="L322" s="18"/>
      <c r="M322" s="17"/>
      <c r="N322" s="39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2.75" customHeight="1">
      <c r="A323" s="18"/>
      <c r="B323" s="17"/>
      <c r="C323" s="17"/>
      <c r="D323" s="17"/>
      <c r="E323" s="17"/>
      <c r="F323" s="17"/>
      <c r="G323" s="36"/>
      <c r="H323" s="18"/>
      <c r="I323" s="18"/>
      <c r="J323" s="18"/>
      <c r="K323" s="18"/>
      <c r="L323" s="18"/>
      <c r="M323" s="17"/>
      <c r="N323" s="39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2.75" customHeight="1">
      <c r="A324" s="18"/>
      <c r="B324" s="17"/>
      <c r="C324" s="17"/>
      <c r="D324" s="17"/>
      <c r="E324" s="17"/>
      <c r="F324" s="17"/>
      <c r="G324" s="36"/>
      <c r="H324" s="18"/>
      <c r="I324" s="18"/>
      <c r="J324" s="18"/>
      <c r="K324" s="18"/>
      <c r="L324" s="18"/>
      <c r="M324" s="17"/>
      <c r="N324" s="39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2.75" customHeight="1">
      <c r="A325" s="18"/>
      <c r="B325" s="17"/>
      <c r="C325" s="17"/>
      <c r="D325" s="17"/>
      <c r="E325" s="17"/>
      <c r="F325" s="17"/>
      <c r="G325" s="36"/>
      <c r="H325" s="18"/>
      <c r="I325" s="18"/>
      <c r="J325" s="18"/>
      <c r="K325" s="18"/>
      <c r="L325" s="18"/>
      <c r="M325" s="17"/>
      <c r="N325" s="39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2.75" customHeight="1">
      <c r="A326" s="18"/>
      <c r="B326" s="17"/>
      <c r="C326" s="17"/>
      <c r="D326" s="17"/>
      <c r="E326" s="17"/>
      <c r="F326" s="17"/>
      <c r="G326" s="36"/>
      <c r="H326" s="18"/>
      <c r="I326" s="18"/>
      <c r="J326" s="18"/>
      <c r="K326" s="18"/>
      <c r="L326" s="18"/>
      <c r="M326" s="17"/>
      <c r="N326" s="39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2.75" customHeight="1">
      <c r="A327" s="18"/>
      <c r="B327" s="17"/>
      <c r="C327" s="17"/>
      <c r="D327" s="17"/>
      <c r="E327" s="17"/>
      <c r="F327" s="17"/>
      <c r="G327" s="36"/>
      <c r="H327" s="18"/>
      <c r="I327" s="18"/>
      <c r="J327" s="18"/>
      <c r="K327" s="18"/>
      <c r="L327" s="18"/>
      <c r="M327" s="17"/>
      <c r="N327" s="39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2.75" customHeight="1">
      <c r="A328" s="18"/>
      <c r="B328" s="17"/>
      <c r="C328" s="17"/>
      <c r="D328" s="17"/>
      <c r="E328" s="17"/>
      <c r="F328" s="17"/>
      <c r="G328" s="36"/>
      <c r="H328" s="18"/>
      <c r="I328" s="18"/>
      <c r="J328" s="18"/>
      <c r="K328" s="18"/>
      <c r="L328" s="18"/>
      <c r="M328" s="17"/>
      <c r="N328" s="39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2.75" customHeight="1">
      <c r="A329" s="18"/>
      <c r="B329" s="17"/>
      <c r="C329" s="17"/>
      <c r="D329" s="17"/>
      <c r="E329" s="17"/>
      <c r="F329" s="17"/>
      <c r="G329" s="36"/>
      <c r="H329" s="18"/>
      <c r="I329" s="18"/>
      <c r="J329" s="18"/>
      <c r="K329" s="18"/>
      <c r="L329" s="18"/>
      <c r="M329" s="17"/>
      <c r="N329" s="39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2.75" customHeight="1">
      <c r="A330" s="18"/>
      <c r="B330" s="17"/>
      <c r="C330" s="17"/>
      <c r="D330" s="17"/>
      <c r="E330" s="17"/>
      <c r="F330" s="17"/>
      <c r="G330" s="36"/>
      <c r="H330" s="18"/>
      <c r="I330" s="18"/>
      <c r="J330" s="18"/>
      <c r="K330" s="18"/>
      <c r="L330" s="18"/>
      <c r="M330" s="17"/>
      <c r="N330" s="39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2.75" customHeight="1">
      <c r="A331" s="18"/>
      <c r="B331" s="17"/>
      <c r="C331" s="17"/>
      <c r="D331" s="17"/>
      <c r="E331" s="17"/>
      <c r="F331" s="17"/>
      <c r="G331" s="36"/>
      <c r="H331" s="18"/>
      <c r="I331" s="18"/>
      <c r="J331" s="18"/>
      <c r="K331" s="18"/>
      <c r="L331" s="18"/>
      <c r="M331" s="17"/>
      <c r="N331" s="39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2.75" customHeight="1">
      <c r="A332" s="18"/>
      <c r="B332" s="17"/>
      <c r="C332" s="17"/>
      <c r="D332" s="17"/>
      <c r="E332" s="17"/>
      <c r="F332" s="17"/>
      <c r="G332" s="36"/>
      <c r="H332" s="18"/>
      <c r="I332" s="18"/>
      <c r="J332" s="18"/>
      <c r="K332" s="18"/>
      <c r="L332" s="18"/>
      <c r="M332" s="17"/>
      <c r="N332" s="39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2.75" customHeight="1">
      <c r="A333" s="18"/>
      <c r="B333" s="17"/>
      <c r="C333" s="17"/>
      <c r="D333" s="17"/>
      <c r="E333" s="17"/>
      <c r="F333" s="17"/>
      <c r="G333" s="36"/>
      <c r="H333" s="18"/>
      <c r="I333" s="18"/>
      <c r="J333" s="18"/>
      <c r="K333" s="18"/>
      <c r="L333" s="18"/>
      <c r="M333" s="17"/>
      <c r="N333" s="39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2.75" customHeight="1">
      <c r="A334" s="18"/>
      <c r="B334" s="17"/>
      <c r="C334" s="17"/>
      <c r="D334" s="17"/>
      <c r="E334" s="17"/>
      <c r="F334" s="17"/>
      <c r="G334" s="36"/>
      <c r="H334" s="18"/>
      <c r="I334" s="18"/>
      <c r="J334" s="18"/>
      <c r="K334" s="18"/>
      <c r="L334" s="18"/>
      <c r="M334" s="17"/>
      <c r="N334" s="39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2.75" customHeight="1">
      <c r="A335" s="18"/>
      <c r="B335" s="17"/>
      <c r="C335" s="17"/>
      <c r="D335" s="17"/>
      <c r="E335" s="17"/>
      <c r="F335" s="17"/>
      <c r="G335" s="36"/>
      <c r="H335" s="18"/>
      <c r="I335" s="18"/>
      <c r="J335" s="18"/>
      <c r="K335" s="18"/>
      <c r="L335" s="18"/>
      <c r="M335" s="17"/>
      <c r="N335" s="39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2.75" customHeight="1">
      <c r="A336" s="18"/>
      <c r="B336" s="17"/>
      <c r="C336" s="17"/>
      <c r="D336" s="17"/>
      <c r="E336" s="17"/>
      <c r="F336" s="17"/>
      <c r="G336" s="36"/>
      <c r="H336" s="18"/>
      <c r="I336" s="18"/>
      <c r="J336" s="18"/>
      <c r="K336" s="18"/>
      <c r="L336" s="18"/>
      <c r="M336" s="17"/>
      <c r="N336" s="39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2.75" customHeight="1">
      <c r="A337" s="18"/>
      <c r="B337" s="17"/>
      <c r="C337" s="17"/>
      <c r="D337" s="17"/>
      <c r="E337" s="17"/>
      <c r="F337" s="17"/>
      <c r="G337" s="36"/>
      <c r="H337" s="18"/>
      <c r="I337" s="18"/>
      <c r="J337" s="18"/>
      <c r="K337" s="18"/>
      <c r="L337" s="18"/>
      <c r="M337" s="17"/>
      <c r="N337" s="39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2.75" customHeight="1">
      <c r="A338" s="18"/>
      <c r="B338" s="17"/>
      <c r="C338" s="17"/>
      <c r="D338" s="17"/>
      <c r="E338" s="17"/>
      <c r="F338" s="17"/>
      <c r="G338" s="36"/>
      <c r="H338" s="18"/>
      <c r="I338" s="18"/>
      <c r="J338" s="18"/>
      <c r="K338" s="18"/>
      <c r="L338" s="18"/>
      <c r="M338" s="17"/>
      <c r="N338" s="39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2.75" customHeight="1">
      <c r="A339" s="18"/>
      <c r="B339" s="17"/>
      <c r="C339" s="17"/>
      <c r="D339" s="17"/>
      <c r="E339" s="17"/>
      <c r="F339" s="17"/>
      <c r="G339" s="36"/>
      <c r="H339" s="18"/>
      <c r="I339" s="18"/>
      <c r="J339" s="18"/>
      <c r="K339" s="18"/>
      <c r="L339" s="18"/>
      <c r="M339" s="17"/>
      <c r="N339" s="39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2.75" customHeight="1">
      <c r="A340" s="18"/>
      <c r="B340" s="17"/>
      <c r="C340" s="17"/>
      <c r="D340" s="17"/>
      <c r="E340" s="17"/>
      <c r="F340" s="17"/>
      <c r="G340" s="36"/>
      <c r="H340" s="18"/>
      <c r="I340" s="18"/>
      <c r="J340" s="18"/>
      <c r="K340" s="18"/>
      <c r="L340" s="18"/>
      <c r="M340" s="17"/>
      <c r="N340" s="39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2.75" customHeight="1">
      <c r="A341" s="18"/>
      <c r="B341" s="17"/>
      <c r="C341" s="17"/>
      <c r="D341" s="17"/>
      <c r="E341" s="17"/>
      <c r="F341" s="17"/>
      <c r="G341" s="36"/>
      <c r="H341" s="18"/>
      <c r="I341" s="18"/>
      <c r="J341" s="18"/>
      <c r="K341" s="18"/>
      <c r="L341" s="18"/>
      <c r="M341" s="17"/>
      <c r="N341" s="39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2.75" customHeight="1">
      <c r="A342" s="18"/>
      <c r="B342" s="17"/>
      <c r="C342" s="17"/>
      <c r="D342" s="17"/>
      <c r="E342" s="17"/>
      <c r="F342" s="17"/>
      <c r="G342" s="36"/>
      <c r="H342" s="18"/>
      <c r="I342" s="18"/>
      <c r="J342" s="18"/>
      <c r="K342" s="18"/>
      <c r="L342" s="18"/>
      <c r="M342" s="17"/>
      <c r="N342" s="39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2.75" customHeight="1">
      <c r="A343" s="18"/>
      <c r="B343" s="17"/>
      <c r="C343" s="17"/>
      <c r="D343" s="17"/>
      <c r="E343" s="17"/>
      <c r="F343" s="17"/>
      <c r="G343" s="36"/>
      <c r="H343" s="18"/>
      <c r="I343" s="18"/>
      <c r="J343" s="18"/>
      <c r="K343" s="18"/>
      <c r="L343" s="18"/>
      <c r="M343" s="17"/>
      <c r="N343" s="39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2.75" customHeight="1">
      <c r="A344" s="18"/>
      <c r="B344" s="17"/>
      <c r="C344" s="17"/>
      <c r="D344" s="17"/>
      <c r="E344" s="17"/>
      <c r="F344" s="17"/>
      <c r="G344" s="36"/>
      <c r="H344" s="18"/>
      <c r="I344" s="18"/>
      <c r="J344" s="18"/>
      <c r="K344" s="18"/>
      <c r="L344" s="18"/>
      <c r="M344" s="17"/>
      <c r="N344" s="39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2.75" customHeight="1">
      <c r="A345" s="18"/>
      <c r="B345" s="17"/>
      <c r="C345" s="17"/>
      <c r="D345" s="17"/>
      <c r="E345" s="17"/>
      <c r="F345" s="17"/>
      <c r="G345" s="36"/>
      <c r="H345" s="18"/>
      <c r="I345" s="18"/>
      <c r="J345" s="18"/>
      <c r="K345" s="18"/>
      <c r="L345" s="18"/>
      <c r="M345" s="17"/>
      <c r="N345" s="39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2.75" customHeight="1">
      <c r="A346" s="18"/>
      <c r="B346" s="17"/>
      <c r="C346" s="17"/>
      <c r="D346" s="17"/>
      <c r="E346" s="17"/>
      <c r="F346" s="17"/>
      <c r="G346" s="36"/>
      <c r="H346" s="18"/>
      <c r="I346" s="18"/>
      <c r="J346" s="18"/>
      <c r="K346" s="18"/>
      <c r="L346" s="18"/>
      <c r="M346" s="17"/>
      <c r="N346" s="39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2.75" customHeight="1">
      <c r="A347" s="18"/>
      <c r="B347" s="17"/>
      <c r="C347" s="17"/>
      <c r="D347" s="17"/>
      <c r="E347" s="17"/>
      <c r="F347" s="17"/>
      <c r="G347" s="36"/>
      <c r="H347" s="18"/>
      <c r="I347" s="18"/>
      <c r="J347" s="18"/>
      <c r="K347" s="18"/>
      <c r="L347" s="18"/>
      <c r="M347" s="17"/>
      <c r="N347" s="39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2.75" customHeight="1">
      <c r="A348" s="18"/>
      <c r="B348" s="17"/>
      <c r="C348" s="17"/>
      <c r="D348" s="17"/>
      <c r="E348" s="17"/>
      <c r="F348" s="17"/>
      <c r="G348" s="36"/>
      <c r="H348" s="18"/>
      <c r="I348" s="18"/>
      <c r="J348" s="18"/>
      <c r="K348" s="18"/>
      <c r="L348" s="18"/>
      <c r="M348" s="17"/>
      <c r="N348" s="39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2.75" customHeight="1">
      <c r="A349" s="18"/>
      <c r="B349" s="17"/>
      <c r="C349" s="17"/>
      <c r="D349" s="17"/>
      <c r="E349" s="17"/>
      <c r="F349" s="17"/>
      <c r="G349" s="36"/>
      <c r="H349" s="18"/>
      <c r="I349" s="18"/>
      <c r="J349" s="18"/>
      <c r="K349" s="18"/>
      <c r="L349" s="18"/>
      <c r="M349" s="17"/>
      <c r="N349" s="39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2.75" customHeight="1">
      <c r="A350" s="18"/>
      <c r="B350" s="17"/>
      <c r="C350" s="17"/>
      <c r="D350" s="17"/>
      <c r="E350" s="17"/>
      <c r="F350" s="17"/>
      <c r="G350" s="36"/>
      <c r="H350" s="18"/>
      <c r="I350" s="18"/>
      <c r="J350" s="18"/>
      <c r="K350" s="18"/>
      <c r="L350" s="18"/>
      <c r="M350" s="17"/>
      <c r="N350" s="39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2.75" customHeight="1">
      <c r="A351" s="18"/>
      <c r="B351" s="17"/>
      <c r="C351" s="17"/>
      <c r="D351" s="17"/>
      <c r="E351" s="17"/>
      <c r="F351" s="17"/>
      <c r="G351" s="36"/>
      <c r="H351" s="18"/>
      <c r="I351" s="18"/>
      <c r="J351" s="18"/>
      <c r="K351" s="18"/>
      <c r="L351" s="18"/>
      <c r="M351" s="17"/>
      <c r="N351" s="39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2.75" customHeight="1">
      <c r="A352" s="18"/>
      <c r="B352" s="17"/>
      <c r="C352" s="17"/>
      <c r="D352" s="17"/>
      <c r="E352" s="17"/>
      <c r="F352" s="17"/>
      <c r="G352" s="36"/>
      <c r="H352" s="18"/>
      <c r="I352" s="18"/>
      <c r="J352" s="18"/>
      <c r="K352" s="18"/>
      <c r="L352" s="18"/>
      <c r="M352" s="17"/>
      <c r="N352" s="39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2.75" customHeight="1">
      <c r="A353" s="18"/>
      <c r="B353" s="17"/>
      <c r="C353" s="17"/>
      <c r="D353" s="17"/>
      <c r="E353" s="17"/>
      <c r="F353" s="17"/>
      <c r="G353" s="36"/>
      <c r="H353" s="18"/>
      <c r="I353" s="18"/>
      <c r="J353" s="18"/>
      <c r="K353" s="18"/>
      <c r="L353" s="18"/>
      <c r="M353" s="17"/>
      <c r="N353" s="39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2.75" customHeight="1">
      <c r="A354" s="18"/>
      <c r="B354" s="17"/>
      <c r="C354" s="17"/>
      <c r="D354" s="17"/>
      <c r="E354" s="17"/>
      <c r="F354" s="17"/>
      <c r="G354" s="36"/>
      <c r="H354" s="18"/>
      <c r="I354" s="18"/>
      <c r="J354" s="18"/>
      <c r="K354" s="18"/>
      <c r="L354" s="18"/>
      <c r="M354" s="17"/>
      <c r="N354" s="39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2.75" customHeight="1">
      <c r="A355" s="18"/>
      <c r="B355" s="17"/>
      <c r="C355" s="17"/>
      <c r="D355" s="17"/>
      <c r="E355" s="17"/>
      <c r="F355" s="17"/>
      <c r="G355" s="36"/>
      <c r="H355" s="18"/>
      <c r="I355" s="18"/>
      <c r="J355" s="18"/>
      <c r="K355" s="18"/>
      <c r="L355" s="18"/>
      <c r="M355" s="17"/>
      <c r="N355" s="39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2.75" customHeight="1">
      <c r="A356" s="18"/>
      <c r="B356" s="17"/>
      <c r="C356" s="17"/>
      <c r="D356" s="17"/>
      <c r="E356" s="17"/>
      <c r="F356" s="17"/>
      <c r="G356" s="36"/>
      <c r="H356" s="18"/>
      <c r="I356" s="18"/>
      <c r="J356" s="18"/>
      <c r="K356" s="18"/>
      <c r="L356" s="18"/>
      <c r="M356" s="17"/>
      <c r="N356" s="39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2.75" customHeight="1">
      <c r="A357" s="18"/>
      <c r="B357" s="17"/>
      <c r="C357" s="17"/>
      <c r="D357" s="17"/>
      <c r="E357" s="17"/>
      <c r="F357" s="17"/>
      <c r="G357" s="36"/>
      <c r="H357" s="18"/>
      <c r="I357" s="18"/>
      <c r="J357" s="18"/>
      <c r="K357" s="18"/>
      <c r="L357" s="18"/>
      <c r="M357" s="17"/>
      <c r="N357" s="39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2.75" customHeight="1">
      <c r="A358" s="18"/>
      <c r="B358" s="17"/>
      <c r="C358" s="17"/>
      <c r="D358" s="17"/>
      <c r="E358" s="17"/>
      <c r="F358" s="17"/>
      <c r="G358" s="36"/>
      <c r="H358" s="18"/>
      <c r="I358" s="18"/>
      <c r="J358" s="18"/>
      <c r="K358" s="18"/>
      <c r="L358" s="18"/>
      <c r="M358" s="17"/>
      <c r="N358" s="39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2.75" customHeight="1">
      <c r="A359" s="18"/>
      <c r="B359" s="17"/>
      <c r="C359" s="17"/>
      <c r="D359" s="17"/>
      <c r="E359" s="17"/>
      <c r="F359" s="17"/>
      <c r="G359" s="36"/>
      <c r="H359" s="18"/>
      <c r="I359" s="18"/>
      <c r="J359" s="18"/>
      <c r="K359" s="18"/>
      <c r="L359" s="18"/>
      <c r="M359" s="17"/>
      <c r="N359" s="39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2.75" customHeight="1">
      <c r="A360" s="18"/>
      <c r="B360" s="17"/>
      <c r="C360" s="17"/>
      <c r="D360" s="17"/>
      <c r="E360" s="17"/>
      <c r="F360" s="17"/>
      <c r="G360" s="36"/>
      <c r="H360" s="18"/>
      <c r="I360" s="18"/>
      <c r="J360" s="18"/>
      <c r="K360" s="18"/>
      <c r="L360" s="18"/>
      <c r="M360" s="17"/>
      <c r="N360" s="39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2.75" customHeight="1">
      <c r="A361" s="18"/>
      <c r="B361" s="17"/>
      <c r="C361" s="17"/>
      <c r="D361" s="17"/>
      <c r="E361" s="17"/>
      <c r="F361" s="17"/>
      <c r="G361" s="36"/>
      <c r="H361" s="18"/>
      <c r="I361" s="18"/>
      <c r="J361" s="18"/>
      <c r="K361" s="18"/>
      <c r="L361" s="18"/>
      <c r="M361" s="17"/>
      <c r="N361" s="39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2.75" customHeight="1">
      <c r="A362" s="18"/>
      <c r="B362" s="17"/>
      <c r="C362" s="17"/>
      <c r="D362" s="17"/>
      <c r="E362" s="17"/>
      <c r="F362" s="17"/>
      <c r="G362" s="36"/>
      <c r="H362" s="18"/>
      <c r="I362" s="18"/>
      <c r="J362" s="18"/>
      <c r="K362" s="18"/>
      <c r="L362" s="18"/>
      <c r="M362" s="17"/>
      <c r="N362" s="39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2.75" customHeight="1">
      <c r="A363" s="18"/>
      <c r="B363" s="17"/>
      <c r="C363" s="17"/>
      <c r="D363" s="17"/>
      <c r="E363" s="17"/>
      <c r="F363" s="17"/>
      <c r="G363" s="36"/>
      <c r="H363" s="18"/>
      <c r="I363" s="18"/>
      <c r="J363" s="18"/>
      <c r="K363" s="18"/>
      <c r="L363" s="18"/>
      <c r="M363" s="17"/>
      <c r="N363" s="39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2.75" customHeight="1">
      <c r="A364" s="18"/>
      <c r="B364" s="17"/>
      <c r="C364" s="17"/>
      <c r="D364" s="17"/>
      <c r="E364" s="17"/>
      <c r="F364" s="17"/>
      <c r="G364" s="36"/>
      <c r="H364" s="18"/>
      <c r="I364" s="18"/>
      <c r="J364" s="18"/>
      <c r="K364" s="18"/>
      <c r="L364" s="18"/>
      <c r="M364" s="17"/>
      <c r="N364" s="39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2.75" customHeight="1">
      <c r="A365" s="18"/>
      <c r="B365" s="17"/>
      <c r="C365" s="17"/>
      <c r="D365" s="17"/>
      <c r="E365" s="17"/>
      <c r="F365" s="17"/>
      <c r="G365" s="36"/>
      <c r="H365" s="18"/>
      <c r="I365" s="18"/>
      <c r="J365" s="18"/>
      <c r="K365" s="18"/>
      <c r="L365" s="18"/>
      <c r="M365" s="17"/>
      <c r="N365" s="39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2.75" customHeight="1">
      <c r="A366" s="18"/>
      <c r="B366" s="17"/>
      <c r="C366" s="17"/>
      <c r="D366" s="17"/>
      <c r="E366" s="17"/>
      <c r="F366" s="17"/>
      <c r="G366" s="36"/>
      <c r="H366" s="18"/>
      <c r="I366" s="18"/>
      <c r="J366" s="18"/>
      <c r="K366" s="18"/>
      <c r="L366" s="18"/>
      <c r="M366" s="17"/>
      <c r="N366" s="39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2.75" customHeight="1">
      <c r="A367" s="18"/>
      <c r="B367" s="17"/>
      <c r="C367" s="17"/>
      <c r="D367" s="17"/>
      <c r="E367" s="17"/>
      <c r="F367" s="17"/>
      <c r="G367" s="36"/>
      <c r="H367" s="18"/>
      <c r="I367" s="18"/>
      <c r="J367" s="18"/>
      <c r="K367" s="18"/>
      <c r="L367" s="18"/>
      <c r="M367" s="17"/>
      <c r="N367" s="39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2.75" customHeight="1">
      <c r="A368" s="18"/>
      <c r="B368" s="17"/>
      <c r="C368" s="17"/>
      <c r="D368" s="17"/>
      <c r="E368" s="17"/>
      <c r="F368" s="17"/>
      <c r="G368" s="36"/>
      <c r="H368" s="18"/>
      <c r="I368" s="18"/>
      <c r="J368" s="18"/>
      <c r="K368" s="18"/>
      <c r="L368" s="18"/>
      <c r="M368" s="17"/>
      <c r="N368" s="39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2.75" customHeight="1">
      <c r="A369" s="18"/>
      <c r="B369" s="17"/>
      <c r="C369" s="17"/>
      <c r="D369" s="17"/>
      <c r="E369" s="17"/>
      <c r="F369" s="17"/>
      <c r="G369" s="36"/>
      <c r="H369" s="18"/>
      <c r="I369" s="18"/>
      <c r="J369" s="18"/>
      <c r="K369" s="18"/>
      <c r="L369" s="18"/>
      <c r="M369" s="17"/>
      <c r="N369" s="39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2.75" customHeight="1">
      <c r="A370" s="18"/>
      <c r="B370" s="17"/>
      <c r="C370" s="17"/>
      <c r="D370" s="17"/>
      <c r="E370" s="17"/>
      <c r="F370" s="17"/>
      <c r="G370" s="36"/>
      <c r="H370" s="18"/>
      <c r="I370" s="18"/>
      <c r="J370" s="18"/>
      <c r="K370" s="18"/>
      <c r="L370" s="18"/>
      <c r="M370" s="17"/>
      <c r="N370" s="39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2.75" customHeight="1">
      <c r="A371" s="18"/>
      <c r="B371" s="17"/>
      <c r="C371" s="17"/>
      <c r="D371" s="17"/>
      <c r="E371" s="17"/>
      <c r="F371" s="17"/>
      <c r="G371" s="36"/>
      <c r="H371" s="18"/>
      <c r="I371" s="18"/>
      <c r="J371" s="18"/>
      <c r="K371" s="18"/>
      <c r="L371" s="18"/>
      <c r="M371" s="17"/>
      <c r="N371" s="39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2.75" customHeight="1">
      <c r="A372" s="18"/>
      <c r="B372" s="17"/>
      <c r="C372" s="17"/>
      <c r="D372" s="17"/>
      <c r="E372" s="17"/>
      <c r="F372" s="17"/>
      <c r="G372" s="36"/>
      <c r="H372" s="18"/>
      <c r="I372" s="18"/>
      <c r="J372" s="18"/>
      <c r="K372" s="18"/>
      <c r="L372" s="18"/>
      <c r="M372" s="17"/>
      <c r="N372" s="39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2.75" customHeight="1">
      <c r="A373" s="18"/>
      <c r="B373" s="17"/>
      <c r="C373" s="17"/>
      <c r="D373" s="17"/>
      <c r="E373" s="17"/>
      <c r="F373" s="17"/>
      <c r="G373" s="36"/>
      <c r="H373" s="18"/>
      <c r="I373" s="18"/>
      <c r="J373" s="18"/>
      <c r="K373" s="18"/>
      <c r="L373" s="18"/>
      <c r="M373" s="17"/>
      <c r="N373" s="39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2.75" customHeight="1">
      <c r="A374" s="18"/>
      <c r="B374" s="17"/>
      <c r="C374" s="17"/>
      <c r="D374" s="17"/>
      <c r="E374" s="17"/>
      <c r="F374" s="17"/>
      <c r="G374" s="36"/>
      <c r="H374" s="18"/>
      <c r="I374" s="18"/>
      <c r="J374" s="18"/>
      <c r="K374" s="18"/>
      <c r="L374" s="18"/>
      <c r="M374" s="17"/>
      <c r="N374" s="39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2.75" customHeight="1">
      <c r="A375" s="18"/>
      <c r="B375" s="17"/>
      <c r="C375" s="17"/>
      <c r="D375" s="17"/>
      <c r="E375" s="17"/>
      <c r="F375" s="17"/>
      <c r="G375" s="36"/>
      <c r="H375" s="18"/>
      <c r="I375" s="18"/>
      <c r="J375" s="18"/>
      <c r="K375" s="18"/>
      <c r="L375" s="18"/>
      <c r="M375" s="17"/>
      <c r="N375" s="39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2.75" customHeight="1">
      <c r="A376" s="18"/>
      <c r="B376" s="17"/>
      <c r="C376" s="17"/>
      <c r="D376" s="17"/>
      <c r="E376" s="17"/>
      <c r="F376" s="17"/>
      <c r="G376" s="36"/>
      <c r="H376" s="18"/>
      <c r="I376" s="18"/>
      <c r="J376" s="18"/>
      <c r="K376" s="18"/>
      <c r="L376" s="18"/>
      <c r="M376" s="17"/>
      <c r="N376" s="39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2.75" customHeight="1">
      <c r="A377" s="18"/>
      <c r="B377" s="17"/>
      <c r="C377" s="17"/>
      <c r="D377" s="17"/>
      <c r="E377" s="17"/>
      <c r="F377" s="17"/>
      <c r="G377" s="36"/>
      <c r="H377" s="18"/>
      <c r="I377" s="18"/>
      <c r="J377" s="18"/>
      <c r="K377" s="18"/>
      <c r="L377" s="18"/>
      <c r="M377" s="17"/>
      <c r="N377" s="39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2.75" customHeight="1">
      <c r="A378" s="18"/>
      <c r="B378" s="17"/>
      <c r="C378" s="17"/>
      <c r="D378" s="17"/>
      <c r="E378" s="17"/>
      <c r="F378" s="17"/>
      <c r="G378" s="36"/>
      <c r="H378" s="18"/>
      <c r="I378" s="18"/>
      <c r="J378" s="18"/>
      <c r="K378" s="18"/>
      <c r="L378" s="18"/>
      <c r="M378" s="17"/>
      <c r="N378" s="39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2.75" customHeight="1">
      <c r="A379" s="18"/>
      <c r="B379" s="17"/>
      <c r="C379" s="17"/>
      <c r="D379" s="17"/>
      <c r="E379" s="17"/>
      <c r="F379" s="17"/>
      <c r="G379" s="36"/>
      <c r="H379" s="18"/>
      <c r="I379" s="18"/>
      <c r="J379" s="18"/>
      <c r="K379" s="18"/>
      <c r="L379" s="18"/>
      <c r="M379" s="17"/>
      <c r="N379" s="39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2.75" customHeight="1">
      <c r="A380" s="18"/>
      <c r="B380" s="17"/>
      <c r="C380" s="17"/>
      <c r="D380" s="17"/>
      <c r="E380" s="17"/>
      <c r="F380" s="17"/>
      <c r="G380" s="36"/>
      <c r="H380" s="18"/>
      <c r="I380" s="18"/>
      <c r="J380" s="18"/>
      <c r="K380" s="18"/>
      <c r="L380" s="18"/>
      <c r="M380" s="17"/>
      <c r="N380" s="39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2.75" customHeight="1">
      <c r="A381" s="18"/>
      <c r="B381" s="17"/>
      <c r="C381" s="17"/>
      <c r="D381" s="17"/>
      <c r="E381" s="17"/>
      <c r="F381" s="17"/>
      <c r="G381" s="36"/>
      <c r="H381" s="18"/>
      <c r="I381" s="18"/>
      <c r="J381" s="18"/>
      <c r="K381" s="18"/>
      <c r="L381" s="18"/>
      <c r="M381" s="17"/>
      <c r="N381" s="39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2.75" customHeight="1">
      <c r="A382" s="18"/>
      <c r="B382" s="17"/>
      <c r="C382" s="17"/>
      <c r="D382" s="17"/>
      <c r="E382" s="17"/>
      <c r="F382" s="17"/>
      <c r="G382" s="36"/>
      <c r="H382" s="18"/>
      <c r="I382" s="18"/>
      <c r="J382" s="18"/>
      <c r="K382" s="18"/>
      <c r="L382" s="18"/>
      <c r="M382" s="17"/>
      <c r="N382" s="39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2.75" customHeight="1">
      <c r="A383" s="18"/>
      <c r="B383" s="17"/>
      <c r="C383" s="17"/>
      <c r="D383" s="17"/>
      <c r="E383" s="17"/>
      <c r="F383" s="17"/>
      <c r="G383" s="36"/>
      <c r="H383" s="18"/>
      <c r="I383" s="18"/>
      <c r="J383" s="18"/>
      <c r="K383" s="18"/>
      <c r="L383" s="18"/>
      <c r="M383" s="17"/>
      <c r="N383" s="39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2.75" customHeight="1">
      <c r="A384" s="18"/>
      <c r="B384" s="17"/>
      <c r="C384" s="17"/>
      <c r="D384" s="17"/>
      <c r="E384" s="17"/>
      <c r="F384" s="17"/>
      <c r="G384" s="36"/>
      <c r="H384" s="18"/>
      <c r="I384" s="18"/>
      <c r="J384" s="18"/>
      <c r="K384" s="18"/>
      <c r="L384" s="18"/>
      <c r="M384" s="17"/>
      <c r="N384" s="39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2.75" customHeight="1">
      <c r="A385" s="18"/>
      <c r="B385" s="17"/>
      <c r="C385" s="17"/>
      <c r="D385" s="17"/>
      <c r="E385" s="17"/>
      <c r="F385" s="17"/>
      <c r="G385" s="36"/>
      <c r="H385" s="18"/>
      <c r="I385" s="18"/>
      <c r="J385" s="18"/>
      <c r="K385" s="18"/>
      <c r="L385" s="18"/>
      <c r="M385" s="17"/>
      <c r="N385" s="39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2.75" customHeight="1">
      <c r="A386" s="18"/>
      <c r="B386" s="17"/>
      <c r="C386" s="17"/>
      <c r="D386" s="17"/>
      <c r="E386" s="17"/>
      <c r="F386" s="17"/>
      <c r="G386" s="36"/>
      <c r="H386" s="18"/>
      <c r="I386" s="18"/>
      <c r="J386" s="18"/>
      <c r="K386" s="18"/>
      <c r="L386" s="18"/>
      <c r="M386" s="17"/>
      <c r="N386" s="39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2.75" customHeight="1">
      <c r="A387" s="18"/>
      <c r="B387" s="17"/>
      <c r="C387" s="17"/>
      <c r="D387" s="17"/>
      <c r="E387" s="17"/>
      <c r="F387" s="17"/>
      <c r="G387" s="36"/>
      <c r="H387" s="18"/>
      <c r="I387" s="18"/>
      <c r="J387" s="18"/>
      <c r="K387" s="18"/>
      <c r="L387" s="18"/>
      <c r="M387" s="17"/>
      <c r="N387" s="39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2.75" customHeight="1">
      <c r="A388" s="18"/>
      <c r="B388" s="17"/>
      <c r="C388" s="17"/>
      <c r="D388" s="17"/>
      <c r="E388" s="17"/>
      <c r="F388" s="17"/>
      <c r="G388" s="36"/>
      <c r="H388" s="18"/>
      <c r="I388" s="18"/>
      <c r="J388" s="18"/>
      <c r="K388" s="18"/>
      <c r="L388" s="18"/>
      <c r="M388" s="17"/>
      <c r="N388" s="39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2.75" customHeight="1">
      <c r="A389" s="18"/>
      <c r="B389" s="17"/>
      <c r="C389" s="17"/>
      <c r="D389" s="17"/>
      <c r="E389" s="17"/>
      <c r="F389" s="17"/>
      <c r="G389" s="36"/>
      <c r="H389" s="18"/>
      <c r="I389" s="18"/>
      <c r="J389" s="18"/>
      <c r="K389" s="18"/>
      <c r="L389" s="18"/>
      <c r="M389" s="17"/>
      <c r="N389" s="39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2.75" customHeight="1">
      <c r="A390" s="18"/>
      <c r="B390" s="17"/>
      <c r="C390" s="17"/>
      <c r="D390" s="17"/>
      <c r="E390" s="17"/>
      <c r="F390" s="17"/>
      <c r="G390" s="36"/>
      <c r="H390" s="18"/>
      <c r="I390" s="18"/>
      <c r="J390" s="18"/>
      <c r="K390" s="18"/>
      <c r="L390" s="18"/>
      <c r="M390" s="17"/>
      <c r="N390" s="39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2.75" customHeight="1">
      <c r="A391" s="18"/>
      <c r="B391" s="17"/>
      <c r="C391" s="17"/>
      <c r="D391" s="17"/>
      <c r="E391" s="17"/>
      <c r="F391" s="17"/>
      <c r="G391" s="36"/>
      <c r="H391" s="18"/>
      <c r="I391" s="18"/>
      <c r="J391" s="18"/>
      <c r="K391" s="18"/>
      <c r="L391" s="18"/>
      <c r="M391" s="17"/>
      <c r="N391" s="39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2.75" customHeight="1">
      <c r="A392" s="18"/>
      <c r="B392" s="17"/>
      <c r="C392" s="17"/>
      <c r="D392" s="17"/>
      <c r="E392" s="17"/>
      <c r="F392" s="17"/>
      <c r="G392" s="36"/>
      <c r="H392" s="18"/>
      <c r="I392" s="18"/>
      <c r="J392" s="18"/>
      <c r="K392" s="18"/>
      <c r="L392" s="18"/>
      <c r="M392" s="17"/>
      <c r="N392" s="39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2.75" customHeight="1">
      <c r="A393" s="18"/>
      <c r="B393" s="17"/>
      <c r="C393" s="17"/>
      <c r="D393" s="17"/>
      <c r="E393" s="17"/>
      <c r="F393" s="17"/>
      <c r="G393" s="36"/>
      <c r="H393" s="18"/>
      <c r="I393" s="18"/>
      <c r="J393" s="18"/>
      <c r="K393" s="18"/>
      <c r="L393" s="18"/>
      <c r="M393" s="17"/>
      <c r="N393" s="39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2.75" customHeight="1">
      <c r="A394" s="18"/>
      <c r="B394" s="17"/>
      <c r="C394" s="17"/>
      <c r="D394" s="17"/>
      <c r="E394" s="17"/>
      <c r="F394" s="17"/>
      <c r="G394" s="36"/>
      <c r="H394" s="18"/>
      <c r="I394" s="18"/>
      <c r="J394" s="18"/>
      <c r="K394" s="18"/>
      <c r="L394" s="18"/>
      <c r="M394" s="17"/>
      <c r="N394" s="39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2.75" customHeight="1">
      <c r="A395" s="18"/>
      <c r="B395" s="17"/>
      <c r="C395" s="17"/>
      <c r="D395" s="17"/>
      <c r="E395" s="17"/>
      <c r="F395" s="17"/>
      <c r="G395" s="36"/>
      <c r="H395" s="18"/>
      <c r="I395" s="18"/>
      <c r="J395" s="18"/>
      <c r="K395" s="18"/>
      <c r="L395" s="18"/>
      <c r="M395" s="17"/>
      <c r="N395" s="39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2.75" customHeight="1">
      <c r="A396" s="18"/>
      <c r="B396" s="17"/>
      <c r="C396" s="17"/>
      <c r="D396" s="17"/>
      <c r="E396" s="17"/>
      <c r="F396" s="17"/>
      <c r="G396" s="36"/>
      <c r="H396" s="18"/>
      <c r="I396" s="18"/>
      <c r="J396" s="18"/>
      <c r="K396" s="18"/>
      <c r="L396" s="18"/>
      <c r="M396" s="17"/>
      <c r="N396" s="39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2.75" customHeight="1">
      <c r="A397" s="18"/>
      <c r="B397" s="17"/>
      <c r="C397" s="17"/>
      <c r="D397" s="17"/>
      <c r="E397" s="17"/>
      <c r="F397" s="17"/>
      <c r="G397" s="36"/>
      <c r="H397" s="18"/>
      <c r="I397" s="18"/>
      <c r="J397" s="18"/>
      <c r="K397" s="18"/>
      <c r="L397" s="18"/>
      <c r="M397" s="17"/>
      <c r="N397" s="39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2.75" customHeight="1">
      <c r="A398" s="18"/>
      <c r="B398" s="17"/>
      <c r="C398" s="17"/>
      <c r="D398" s="17"/>
      <c r="E398" s="17"/>
      <c r="F398" s="17"/>
      <c r="G398" s="36"/>
      <c r="H398" s="18"/>
      <c r="I398" s="18"/>
      <c r="J398" s="18"/>
      <c r="K398" s="18"/>
      <c r="L398" s="18"/>
      <c r="M398" s="17"/>
      <c r="N398" s="39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2.75" customHeight="1">
      <c r="A399" s="18"/>
      <c r="B399" s="17"/>
      <c r="C399" s="17"/>
      <c r="D399" s="17"/>
      <c r="E399" s="17"/>
      <c r="F399" s="17"/>
      <c r="G399" s="36"/>
      <c r="H399" s="18"/>
      <c r="I399" s="18"/>
      <c r="J399" s="18"/>
      <c r="K399" s="18"/>
      <c r="L399" s="18"/>
      <c r="M399" s="17"/>
      <c r="N399" s="39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2.75" customHeight="1">
      <c r="A400" s="18"/>
      <c r="B400" s="17"/>
      <c r="C400" s="17"/>
      <c r="D400" s="17"/>
      <c r="E400" s="17"/>
      <c r="F400" s="17"/>
      <c r="G400" s="36"/>
      <c r="H400" s="18"/>
      <c r="I400" s="18"/>
      <c r="J400" s="18"/>
      <c r="K400" s="18"/>
      <c r="L400" s="18"/>
      <c r="M400" s="17"/>
      <c r="N400" s="39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2.75" customHeight="1">
      <c r="A401" s="18"/>
      <c r="B401" s="17"/>
      <c r="C401" s="17"/>
      <c r="D401" s="17"/>
      <c r="E401" s="17"/>
      <c r="F401" s="17"/>
      <c r="G401" s="36"/>
      <c r="H401" s="18"/>
      <c r="I401" s="18"/>
      <c r="J401" s="18"/>
      <c r="K401" s="18"/>
      <c r="L401" s="18"/>
      <c r="M401" s="17"/>
      <c r="N401" s="39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2.75" customHeight="1">
      <c r="A402" s="18"/>
      <c r="B402" s="17"/>
      <c r="C402" s="17"/>
      <c r="D402" s="17"/>
      <c r="E402" s="17"/>
      <c r="F402" s="17"/>
      <c r="G402" s="36"/>
      <c r="H402" s="18"/>
      <c r="I402" s="18"/>
      <c r="J402" s="18"/>
      <c r="K402" s="18"/>
      <c r="L402" s="18"/>
      <c r="M402" s="17"/>
      <c r="N402" s="39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2.75" customHeight="1">
      <c r="A403" s="18"/>
      <c r="B403" s="17"/>
      <c r="C403" s="17"/>
      <c r="D403" s="17"/>
      <c r="E403" s="17"/>
      <c r="F403" s="17"/>
      <c r="G403" s="36"/>
      <c r="H403" s="18"/>
      <c r="I403" s="18"/>
      <c r="J403" s="18"/>
      <c r="K403" s="18"/>
      <c r="L403" s="18"/>
      <c r="M403" s="17"/>
      <c r="N403" s="39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2.75" customHeight="1">
      <c r="A404" s="18"/>
      <c r="B404" s="17"/>
      <c r="C404" s="17"/>
      <c r="D404" s="17"/>
      <c r="E404" s="17"/>
      <c r="F404" s="17"/>
      <c r="G404" s="36"/>
      <c r="H404" s="18"/>
      <c r="I404" s="18"/>
      <c r="J404" s="18"/>
      <c r="K404" s="18"/>
      <c r="L404" s="18"/>
      <c r="M404" s="17"/>
      <c r="N404" s="39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2.75" customHeight="1">
      <c r="A405" s="18"/>
      <c r="B405" s="17"/>
      <c r="C405" s="17"/>
      <c r="D405" s="17"/>
      <c r="E405" s="17"/>
      <c r="F405" s="17"/>
      <c r="G405" s="36"/>
      <c r="H405" s="18"/>
      <c r="I405" s="18"/>
      <c r="J405" s="18"/>
      <c r="K405" s="18"/>
      <c r="L405" s="18"/>
      <c r="M405" s="17"/>
      <c r="N405" s="39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2.75" customHeight="1">
      <c r="A406" s="18"/>
      <c r="B406" s="17"/>
      <c r="C406" s="17"/>
      <c r="D406" s="17"/>
      <c r="E406" s="17"/>
      <c r="F406" s="17"/>
      <c r="G406" s="36"/>
      <c r="H406" s="18"/>
      <c r="I406" s="18"/>
      <c r="J406" s="18"/>
      <c r="K406" s="18"/>
      <c r="L406" s="18"/>
      <c r="M406" s="17"/>
      <c r="N406" s="39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2.75" customHeight="1">
      <c r="A407" s="18"/>
      <c r="B407" s="17"/>
      <c r="C407" s="17"/>
      <c r="D407" s="17"/>
      <c r="E407" s="17"/>
      <c r="F407" s="17"/>
      <c r="G407" s="36"/>
      <c r="H407" s="18"/>
      <c r="I407" s="18"/>
      <c r="J407" s="18"/>
      <c r="K407" s="18"/>
      <c r="L407" s="18"/>
      <c r="M407" s="17"/>
      <c r="N407" s="39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2.75" customHeight="1">
      <c r="A408" s="18"/>
      <c r="B408" s="17"/>
      <c r="C408" s="17"/>
      <c r="D408" s="17"/>
      <c r="E408" s="17"/>
      <c r="F408" s="17"/>
      <c r="G408" s="36"/>
      <c r="H408" s="18"/>
      <c r="I408" s="18"/>
      <c r="J408" s="18"/>
      <c r="K408" s="18"/>
      <c r="L408" s="18"/>
      <c r="M408" s="17"/>
      <c r="N408" s="39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2.75" customHeight="1">
      <c r="A409" s="18"/>
      <c r="B409" s="17"/>
      <c r="C409" s="17"/>
      <c r="D409" s="17"/>
      <c r="E409" s="17"/>
      <c r="F409" s="17"/>
      <c r="G409" s="36"/>
      <c r="H409" s="18"/>
      <c r="I409" s="18"/>
      <c r="J409" s="18"/>
      <c r="K409" s="18"/>
      <c r="L409" s="18"/>
      <c r="M409" s="17"/>
      <c r="N409" s="39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2.75" customHeight="1">
      <c r="A410" s="18"/>
      <c r="B410" s="17"/>
      <c r="C410" s="17"/>
      <c r="D410" s="17"/>
      <c r="E410" s="17"/>
      <c r="F410" s="17"/>
      <c r="G410" s="36"/>
      <c r="H410" s="18"/>
      <c r="I410" s="18"/>
      <c r="J410" s="18"/>
      <c r="K410" s="18"/>
      <c r="L410" s="18"/>
      <c r="M410" s="17"/>
      <c r="N410" s="39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2.75" customHeight="1">
      <c r="A411" s="18"/>
      <c r="B411" s="17"/>
      <c r="C411" s="17"/>
      <c r="D411" s="17"/>
      <c r="E411" s="17"/>
      <c r="F411" s="17"/>
      <c r="G411" s="36"/>
      <c r="H411" s="18"/>
      <c r="I411" s="18"/>
      <c r="J411" s="18"/>
      <c r="K411" s="18"/>
      <c r="L411" s="18"/>
      <c r="M411" s="17"/>
      <c r="N411" s="39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2.75" customHeight="1">
      <c r="A412" s="18"/>
      <c r="B412" s="17"/>
      <c r="C412" s="17"/>
      <c r="D412" s="17"/>
      <c r="E412" s="17"/>
      <c r="F412" s="17"/>
      <c r="G412" s="36"/>
      <c r="H412" s="18"/>
      <c r="I412" s="18"/>
      <c r="J412" s="18"/>
      <c r="K412" s="18"/>
      <c r="L412" s="18"/>
      <c r="M412" s="17"/>
      <c r="N412" s="39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2.75" customHeight="1">
      <c r="A413" s="18"/>
      <c r="B413" s="17"/>
      <c r="C413" s="17"/>
      <c r="D413" s="17"/>
      <c r="E413" s="17"/>
      <c r="F413" s="17"/>
      <c r="G413" s="36"/>
      <c r="H413" s="18"/>
      <c r="I413" s="18"/>
      <c r="J413" s="18"/>
      <c r="K413" s="18"/>
      <c r="L413" s="18"/>
      <c r="M413" s="17"/>
      <c r="N413" s="39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2.75" customHeight="1">
      <c r="A414" s="18"/>
      <c r="B414" s="17"/>
      <c r="C414" s="17"/>
      <c r="D414" s="17"/>
      <c r="E414" s="17"/>
      <c r="F414" s="17"/>
      <c r="G414" s="36"/>
      <c r="H414" s="18"/>
      <c r="I414" s="18"/>
      <c r="J414" s="18"/>
      <c r="K414" s="18"/>
      <c r="L414" s="18"/>
      <c r="M414" s="17"/>
      <c r="N414" s="39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2.75" customHeight="1">
      <c r="A415" s="18"/>
      <c r="B415" s="17"/>
      <c r="C415" s="17"/>
      <c r="D415" s="17"/>
      <c r="E415" s="17"/>
      <c r="F415" s="17"/>
      <c r="G415" s="36"/>
      <c r="H415" s="18"/>
      <c r="I415" s="18"/>
      <c r="J415" s="18"/>
      <c r="K415" s="18"/>
      <c r="L415" s="18"/>
      <c r="M415" s="17"/>
      <c r="N415" s="39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2.75" customHeight="1">
      <c r="A416" s="18"/>
      <c r="B416" s="17"/>
      <c r="C416" s="17"/>
      <c r="D416" s="17"/>
      <c r="E416" s="17"/>
      <c r="F416" s="17"/>
      <c r="G416" s="36"/>
      <c r="H416" s="18"/>
      <c r="I416" s="18"/>
      <c r="J416" s="18"/>
      <c r="K416" s="18"/>
      <c r="L416" s="18"/>
      <c r="M416" s="17"/>
      <c r="N416" s="39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2.75" customHeight="1">
      <c r="A417" s="18"/>
      <c r="B417" s="17"/>
      <c r="C417" s="17"/>
      <c r="D417" s="17"/>
      <c r="E417" s="17"/>
      <c r="F417" s="17"/>
      <c r="G417" s="36"/>
      <c r="H417" s="18"/>
      <c r="I417" s="18"/>
      <c r="J417" s="18"/>
      <c r="K417" s="18"/>
      <c r="L417" s="18"/>
      <c r="M417" s="17"/>
      <c r="N417" s="39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2.75" customHeight="1">
      <c r="A418" s="18"/>
      <c r="B418" s="17"/>
      <c r="C418" s="17"/>
      <c r="D418" s="17"/>
      <c r="E418" s="17"/>
      <c r="F418" s="17"/>
      <c r="G418" s="36"/>
      <c r="H418" s="18"/>
      <c r="I418" s="18"/>
      <c r="J418" s="18"/>
      <c r="K418" s="18"/>
      <c r="L418" s="18"/>
      <c r="M418" s="17"/>
      <c r="N418" s="39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2.75" customHeight="1">
      <c r="A419" s="18"/>
      <c r="B419" s="17"/>
      <c r="C419" s="17"/>
      <c r="D419" s="17"/>
      <c r="E419" s="17"/>
      <c r="F419" s="17"/>
      <c r="G419" s="36"/>
      <c r="H419" s="18"/>
      <c r="I419" s="18"/>
      <c r="J419" s="18"/>
      <c r="K419" s="18"/>
      <c r="L419" s="18"/>
      <c r="M419" s="17"/>
      <c r="N419" s="39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2.75" customHeight="1">
      <c r="A420" s="18"/>
      <c r="B420" s="17"/>
      <c r="C420" s="17"/>
      <c r="D420" s="17"/>
      <c r="E420" s="17"/>
      <c r="F420" s="17"/>
      <c r="G420" s="36"/>
      <c r="H420" s="18"/>
      <c r="I420" s="18"/>
      <c r="J420" s="18"/>
      <c r="K420" s="18"/>
      <c r="L420" s="18"/>
      <c r="M420" s="17"/>
      <c r="N420" s="39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2.75" customHeight="1">
      <c r="A421" s="18"/>
      <c r="B421" s="17"/>
      <c r="C421" s="17"/>
      <c r="D421" s="17"/>
      <c r="E421" s="17"/>
      <c r="F421" s="17"/>
      <c r="G421" s="36"/>
      <c r="H421" s="18"/>
      <c r="I421" s="18"/>
      <c r="J421" s="18"/>
      <c r="K421" s="18"/>
      <c r="L421" s="18"/>
      <c r="M421" s="17"/>
      <c r="N421" s="39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2.75" customHeight="1">
      <c r="A422" s="18"/>
      <c r="B422" s="17"/>
      <c r="C422" s="17"/>
      <c r="D422" s="17"/>
      <c r="E422" s="17"/>
      <c r="F422" s="17"/>
      <c r="G422" s="36"/>
      <c r="H422" s="18"/>
      <c r="I422" s="18"/>
      <c r="J422" s="18"/>
      <c r="K422" s="18"/>
      <c r="L422" s="18"/>
      <c r="M422" s="17"/>
      <c r="N422" s="39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2.75" customHeight="1">
      <c r="A423" s="18"/>
      <c r="B423" s="17"/>
      <c r="C423" s="17"/>
      <c r="D423" s="17"/>
      <c r="E423" s="17"/>
      <c r="F423" s="17"/>
      <c r="G423" s="36"/>
      <c r="H423" s="18"/>
      <c r="I423" s="18"/>
      <c r="J423" s="18"/>
      <c r="K423" s="18"/>
      <c r="L423" s="18"/>
      <c r="M423" s="17"/>
      <c r="N423" s="39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2.75" customHeight="1">
      <c r="A424" s="18"/>
      <c r="B424" s="17"/>
      <c r="C424" s="17"/>
      <c r="D424" s="17"/>
      <c r="E424" s="17"/>
      <c r="F424" s="17"/>
      <c r="G424" s="36"/>
      <c r="H424" s="18"/>
      <c r="I424" s="18"/>
      <c r="J424" s="18"/>
      <c r="K424" s="18"/>
      <c r="L424" s="18"/>
      <c r="M424" s="17"/>
      <c r="N424" s="39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2.75" customHeight="1">
      <c r="A425" s="18"/>
      <c r="B425" s="17"/>
      <c r="C425" s="17"/>
      <c r="D425" s="17"/>
      <c r="E425" s="17"/>
      <c r="F425" s="17"/>
      <c r="G425" s="36"/>
      <c r="H425" s="18"/>
      <c r="I425" s="18"/>
      <c r="J425" s="18"/>
      <c r="K425" s="18"/>
      <c r="L425" s="18"/>
      <c r="M425" s="17"/>
      <c r="N425" s="39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2.75" customHeight="1">
      <c r="A426" s="18"/>
      <c r="B426" s="17"/>
      <c r="C426" s="17"/>
      <c r="D426" s="17"/>
      <c r="E426" s="17"/>
      <c r="F426" s="17"/>
      <c r="G426" s="36"/>
      <c r="H426" s="18"/>
      <c r="I426" s="18"/>
      <c r="J426" s="18"/>
      <c r="K426" s="18"/>
      <c r="L426" s="18"/>
      <c r="M426" s="17"/>
      <c r="N426" s="39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2.75" customHeight="1">
      <c r="A427" s="18"/>
      <c r="B427" s="17"/>
      <c r="C427" s="17"/>
      <c r="D427" s="17"/>
      <c r="E427" s="17"/>
      <c r="F427" s="17"/>
      <c r="G427" s="36"/>
      <c r="H427" s="18"/>
      <c r="I427" s="18"/>
      <c r="J427" s="18"/>
      <c r="K427" s="18"/>
      <c r="L427" s="18"/>
      <c r="M427" s="17"/>
      <c r="N427" s="39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2.75" customHeight="1">
      <c r="A428" s="18"/>
      <c r="B428" s="17"/>
      <c r="C428" s="17"/>
      <c r="D428" s="17"/>
      <c r="E428" s="17"/>
      <c r="F428" s="17"/>
      <c r="G428" s="36"/>
      <c r="H428" s="18"/>
      <c r="I428" s="18"/>
      <c r="J428" s="18"/>
      <c r="K428" s="18"/>
      <c r="L428" s="18"/>
      <c r="M428" s="17"/>
      <c r="N428" s="39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2.75" customHeight="1">
      <c r="A429" s="18"/>
      <c r="B429" s="17"/>
      <c r="C429" s="17"/>
      <c r="D429" s="17"/>
      <c r="E429" s="17"/>
      <c r="F429" s="17"/>
      <c r="G429" s="36"/>
      <c r="H429" s="18"/>
      <c r="I429" s="18"/>
      <c r="J429" s="18"/>
      <c r="K429" s="18"/>
      <c r="L429" s="18"/>
      <c r="M429" s="17"/>
      <c r="N429" s="39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2.75" customHeight="1">
      <c r="A430" s="18"/>
      <c r="B430" s="17"/>
      <c r="C430" s="17"/>
      <c r="D430" s="17"/>
      <c r="E430" s="17"/>
      <c r="F430" s="17"/>
      <c r="G430" s="36"/>
      <c r="H430" s="18"/>
      <c r="I430" s="18"/>
      <c r="J430" s="18"/>
      <c r="K430" s="18"/>
      <c r="L430" s="18"/>
      <c r="M430" s="17"/>
      <c r="N430" s="39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2.75" customHeight="1">
      <c r="A431" s="18"/>
      <c r="B431" s="17"/>
      <c r="C431" s="17"/>
      <c r="D431" s="17"/>
      <c r="E431" s="17"/>
      <c r="F431" s="17"/>
      <c r="G431" s="36"/>
      <c r="H431" s="18"/>
      <c r="I431" s="18"/>
      <c r="J431" s="18"/>
      <c r="K431" s="18"/>
      <c r="L431" s="18"/>
      <c r="M431" s="17"/>
      <c r="N431" s="39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2.75" customHeight="1">
      <c r="A432" s="18"/>
      <c r="B432" s="17"/>
      <c r="C432" s="17"/>
      <c r="D432" s="17"/>
      <c r="E432" s="17"/>
      <c r="F432" s="17"/>
      <c r="G432" s="36"/>
      <c r="H432" s="18"/>
      <c r="I432" s="18"/>
      <c r="J432" s="18"/>
      <c r="K432" s="18"/>
      <c r="L432" s="18"/>
      <c r="M432" s="17"/>
      <c r="N432" s="39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2.75" customHeight="1">
      <c r="A433" s="18"/>
      <c r="B433" s="17"/>
      <c r="C433" s="17"/>
      <c r="D433" s="17"/>
      <c r="E433" s="17"/>
      <c r="F433" s="17"/>
      <c r="G433" s="36"/>
      <c r="H433" s="18"/>
      <c r="I433" s="18"/>
      <c r="J433" s="18"/>
      <c r="K433" s="18"/>
      <c r="L433" s="18"/>
      <c r="M433" s="17"/>
      <c r="N433" s="39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2.75" customHeight="1">
      <c r="A434" s="18"/>
      <c r="B434" s="17"/>
      <c r="C434" s="17"/>
      <c r="D434" s="17"/>
      <c r="E434" s="17"/>
      <c r="F434" s="17"/>
      <c r="G434" s="36"/>
      <c r="H434" s="18"/>
      <c r="I434" s="18"/>
      <c r="J434" s="18"/>
      <c r="K434" s="18"/>
      <c r="L434" s="18"/>
      <c r="M434" s="17"/>
      <c r="N434" s="39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2.75" customHeight="1">
      <c r="A435" s="18"/>
      <c r="B435" s="17"/>
      <c r="C435" s="17"/>
      <c r="D435" s="17"/>
      <c r="E435" s="17"/>
      <c r="F435" s="17"/>
      <c r="G435" s="36"/>
      <c r="H435" s="18"/>
      <c r="I435" s="18"/>
      <c r="J435" s="18"/>
      <c r="K435" s="18"/>
      <c r="L435" s="18"/>
      <c r="M435" s="17"/>
      <c r="N435" s="39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2.75" customHeight="1">
      <c r="A436" s="18"/>
      <c r="B436" s="17"/>
      <c r="C436" s="17"/>
      <c r="D436" s="17"/>
      <c r="E436" s="17"/>
      <c r="F436" s="17"/>
      <c r="G436" s="36"/>
      <c r="H436" s="18"/>
      <c r="I436" s="18"/>
      <c r="J436" s="18"/>
      <c r="K436" s="18"/>
      <c r="L436" s="18"/>
      <c r="M436" s="17"/>
      <c r="N436" s="39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2.75" customHeight="1">
      <c r="A437" s="18"/>
      <c r="B437" s="17"/>
      <c r="C437" s="17"/>
      <c r="D437" s="17"/>
      <c r="E437" s="17"/>
      <c r="F437" s="17"/>
      <c r="G437" s="36"/>
      <c r="H437" s="18"/>
      <c r="I437" s="18"/>
      <c r="J437" s="18"/>
      <c r="K437" s="18"/>
      <c r="L437" s="18"/>
      <c r="M437" s="17"/>
      <c r="N437" s="39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2.75" customHeight="1">
      <c r="A438" s="18"/>
      <c r="B438" s="17"/>
      <c r="C438" s="17"/>
      <c r="D438" s="17"/>
      <c r="E438" s="17"/>
      <c r="F438" s="17"/>
      <c r="G438" s="36"/>
      <c r="H438" s="18"/>
      <c r="I438" s="18"/>
      <c r="J438" s="18"/>
      <c r="K438" s="18"/>
      <c r="L438" s="18"/>
      <c r="M438" s="17"/>
      <c r="N438" s="39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2.75" customHeight="1">
      <c r="A439" s="18"/>
      <c r="B439" s="17"/>
      <c r="C439" s="17"/>
      <c r="D439" s="17"/>
      <c r="E439" s="17"/>
      <c r="F439" s="17"/>
      <c r="G439" s="36"/>
      <c r="H439" s="18"/>
      <c r="I439" s="18"/>
      <c r="J439" s="18"/>
      <c r="K439" s="18"/>
      <c r="L439" s="18"/>
      <c r="M439" s="17"/>
      <c r="N439" s="39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2.75" customHeight="1">
      <c r="A440" s="18"/>
      <c r="B440" s="17"/>
      <c r="C440" s="17"/>
      <c r="D440" s="17"/>
      <c r="E440" s="17"/>
      <c r="F440" s="17"/>
      <c r="G440" s="36"/>
      <c r="H440" s="18"/>
      <c r="I440" s="18"/>
      <c r="J440" s="18"/>
      <c r="K440" s="18"/>
      <c r="L440" s="18"/>
      <c r="M440" s="17"/>
      <c r="N440" s="39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2.75" customHeight="1">
      <c r="A441" s="18"/>
      <c r="B441" s="17"/>
      <c r="C441" s="17"/>
      <c r="D441" s="17"/>
      <c r="E441" s="17"/>
      <c r="F441" s="17"/>
      <c r="G441" s="36"/>
      <c r="H441" s="18"/>
      <c r="I441" s="18"/>
      <c r="J441" s="18"/>
      <c r="K441" s="18"/>
      <c r="L441" s="18"/>
      <c r="M441" s="17"/>
      <c r="N441" s="39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2.75" customHeight="1">
      <c r="A442" s="18"/>
      <c r="B442" s="17"/>
      <c r="C442" s="17"/>
      <c r="D442" s="17"/>
      <c r="E442" s="17"/>
      <c r="F442" s="17"/>
      <c r="G442" s="36"/>
      <c r="H442" s="18"/>
      <c r="I442" s="18"/>
      <c r="J442" s="18"/>
      <c r="K442" s="18"/>
      <c r="L442" s="18"/>
      <c r="M442" s="17"/>
      <c r="N442" s="39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2.75" customHeight="1">
      <c r="A443" s="18"/>
      <c r="B443" s="17"/>
      <c r="C443" s="17"/>
      <c r="D443" s="17"/>
      <c r="E443" s="17"/>
      <c r="F443" s="17"/>
      <c r="G443" s="36"/>
      <c r="H443" s="18"/>
      <c r="I443" s="18"/>
      <c r="J443" s="18"/>
      <c r="K443" s="18"/>
      <c r="L443" s="18"/>
      <c r="M443" s="17"/>
      <c r="N443" s="39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2.75" customHeight="1">
      <c r="A444" s="18"/>
      <c r="B444" s="17"/>
      <c r="C444" s="17"/>
      <c r="D444" s="17"/>
      <c r="E444" s="17"/>
      <c r="F444" s="17"/>
      <c r="G444" s="36"/>
      <c r="H444" s="18"/>
      <c r="I444" s="18"/>
      <c r="J444" s="18"/>
      <c r="K444" s="18"/>
      <c r="L444" s="18"/>
      <c r="M444" s="17"/>
      <c r="N444" s="39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2.75" customHeight="1">
      <c r="A445" s="18"/>
      <c r="B445" s="17"/>
      <c r="C445" s="17"/>
      <c r="D445" s="17"/>
      <c r="E445" s="17"/>
      <c r="F445" s="17"/>
      <c r="G445" s="36"/>
      <c r="H445" s="18"/>
      <c r="I445" s="18"/>
      <c r="J445" s="18"/>
      <c r="K445" s="18"/>
      <c r="L445" s="18"/>
      <c r="M445" s="17"/>
      <c r="N445" s="39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2.75" customHeight="1">
      <c r="A446" s="18"/>
      <c r="B446" s="17"/>
      <c r="C446" s="17"/>
      <c r="D446" s="17"/>
      <c r="E446" s="17"/>
      <c r="F446" s="17"/>
      <c r="G446" s="36"/>
      <c r="H446" s="18"/>
      <c r="I446" s="18"/>
      <c r="J446" s="18"/>
      <c r="K446" s="18"/>
      <c r="L446" s="18"/>
      <c r="M446" s="17"/>
      <c r="N446" s="39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2.75" customHeight="1">
      <c r="A447" s="18"/>
      <c r="B447" s="17"/>
      <c r="C447" s="17"/>
      <c r="D447" s="17"/>
      <c r="E447" s="17"/>
      <c r="F447" s="17"/>
      <c r="G447" s="36"/>
      <c r="H447" s="18"/>
      <c r="I447" s="18"/>
      <c r="J447" s="18"/>
      <c r="K447" s="18"/>
      <c r="L447" s="18"/>
      <c r="M447" s="17"/>
      <c r="N447" s="39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2.75" customHeight="1">
      <c r="A448" s="18"/>
      <c r="B448" s="17"/>
      <c r="C448" s="17"/>
      <c r="D448" s="17"/>
      <c r="E448" s="17"/>
      <c r="F448" s="17"/>
      <c r="G448" s="36"/>
      <c r="H448" s="18"/>
      <c r="I448" s="18"/>
      <c r="J448" s="18"/>
      <c r="K448" s="18"/>
      <c r="L448" s="18"/>
      <c r="M448" s="17"/>
      <c r="N448" s="39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2.75" customHeight="1">
      <c r="A449" s="18"/>
      <c r="B449" s="17"/>
      <c r="C449" s="17"/>
      <c r="D449" s="17"/>
      <c r="E449" s="17"/>
      <c r="F449" s="17"/>
      <c r="G449" s="36"/>
      <c r="H449" s="18"/>
      <c r="I449" s="18"/>
      <c r="J449" s="18"/>
      <c r="K449" s="18"/>
      <c r="L449" s="18"/>
      <c r="M449" s="17"/>
      <c r="N449" s="39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2.75" customHeight="1">
      <c r="A450" s="18"/>
      <c r="B450" s="17"/>
      <c r="C450" s="17"/>
      <c r="D450" s="17"/>
      <c r="E450" s="17"/>
      <c r="F450" s="17"/>
      <c r="G450" s="36"/>
      <c r="H450" s="18"/>
      <c r="I450" s="18"/>
      <c r="J450" s="18"/>
      <c r="K450" s="18"/>
      <c r="L450" s="18"/>
      <c r="M450" s="17"/>
      <c r="N450" s="39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2.75" customHeight="1">
      <c r="A451" s="18"/>
      <c r="B451" s="17"/>
      <c r="C451" s="17"/>
      <c r="D451" s="17"/>
      <c r="E451" s="17"/>
      <c r="F451" s="17"/>
      <c r="G451" s="36"/>
      <c r="H451" s="18"/>
      <c r="I451" s="18"/>
      <c r="J451" s="18"/>
      <c r="K451" s="18"/>
      <c r="L451" s="18"/>
      <c r="M451" s="17"/>
      <c r="N451" s="39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2.75" customHeight="1">
      <c r="A452" s="18"/>
      <c r="B452" s="17"/>
      <c r="C452" s="17"/>
      <c r="D452" s="17"/>
      <c r="E452" s="17"/>
      <c r="F452" s="17"/>
      <c r="G452" s="36"/>
      <c r="H452" s="18"/>
      <c r="I452" s="18"/>
      <c r="J452" s="18"/>
      <c r="K452" s="18"/>
      <c r="L452" s="18"/>
      <c r="M452" s="17"/>
      <c r="N452" s="39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2.75" customHeight="1">
      <c r="A453" s="18"/>
      <c r="B453" s="17"/>
      <c r="C453" s="17"/>
      <c r="D453" s="17"/>
      <c r="E453" s="17"/>
      <c r="F453" s="17"/>
      <c r="G453" s="36"/>
      <c r="H453" s="18"/>
      <c r="I453" s="18"/>
      <c r="J453" s="18"/>
      <c r="K453" s="18"/>
      <c r="L453" s="18"/>
      <c r="M453" s="17"/>
      <c r="N453" s="39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2.75" customHeight="1">
      <c r="A454" s="18"/>
      <c r="B454" s="17"/>
      <c r="C454" s="17"/>
      <c r="D454" s="17"/>
      <c r="E454" s="17"/>
      <c r="F454" s="17"/>
      <c r="G454" s="36"/>
      <c r="H454" s="18"/>
      <c r="I454" s="18"/>
      <c r="J454" s="18"/>
      <c r="K454" s="18"/>
      <c r="L454" s="18"/>
      <c r="M454" s="17"/>
      <c r="N454" s="39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2.75" customHeight="1">
      <c r="A455" s="18"/>
      <c r="B455" s="17"/>
      <c r="C455" s="17"/>
      <c r="D455" s="17"/>
      <c r="E455" s="17"/>
      <c r="F455" s="17"/>
      <c r="G455" s="36"/>
      <c r="H455" s="18"/>
      <c r="I455" s="18"/>
      <c r="J455" s="18"/>
      <c r="K455" s="18"/>
      <c r="L455" s="18"/>
      <c r="M455" s="17"/>
      <c r="N455" s="39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2.75" customHeight="1">
      <c r="A456" s="18"/>
      <c r="B456" s="17"/>
      <c r="C456" s="17"/>
      <c r="D456" s="17"/>
      <c r="E456" s="17"/>
      <c r="F456" s="17"/>
      <c r="G456" s="36"/>
      <c r="H456" s="18"/>
      <c r="I456" s="18"/>
      <c r="J456" s="18"/>
      <c r="K456" s="18"/>
      <c r="L456" s="18"/>
      <c r="M456" s="17"/>
      <c r="N456" s="39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2.75" customHeight="1">
      <c r="A457" s="18"/>
      <c r="B457" s="17"/>
      <c r="C457" s="17"/>
      <c r="D457" s="17"/>
      <c r="E457" s="17"/>
      <c r="F457" s="17"/>
      <c r="G457" s="36"/>
      <c r="H457" s="18"/>
      <c r="I457" s="18"/>
      <c r="J457" s="18"/>
      <c r="K457" s="18"/>
      <c r="L457" s="18"/>
      <c r="M457" s="17"/>
      <c r="N457" s="39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2.75" customHeight="1">
      <c r="A458" s="18"/>
      <c r="B458" s="17"/>
      <c r="C458" s="17"/>
      <c r="D458" s="17"/>
      <c r="E458" s="17"/>
      <c r="F458" s="17"/>
      <c r="G458" s="36"/>
      <c r="H458" s="18"/>
      <c r="I458" s="18"/>
      <c r="J458" s="18"/>
      <c r="K458" s="18"/>
      <c r="L458" s="18"/>
      <c r="M458" s="17"/>
      <c r="N458" s="39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2.75" customHeight="1">
      <c r="A459" s="18"/>
      <c r="B459" s="17"/>
      <c r="C459" s="17"/>
      <c r="D459" s="17"/>
      <c r="E459" s="17"/>
      <c r="F459" s="17"/>
      <c r="G459" s="36"/>
      <c r="H459" s="18"/>
      <c r="I459" s="18"/>
      <c r="J459" s="18"/>
      <c r="K459" s="18"/>
      <c r="L459" s="18"/>
      <c r="M459" s="17"/>
      <c r="N459" s="39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2.75" customHeight="1">
      <c r="A460" s="18"/>
      <c r="B460" s="17"/>
      <c r="C460" s="17"/>
      <c r="D460" s="17"/>
      <c r="E460" s="17"/>
      <c r="F460" s="17"/>
      <c r="G460" s="36"/>
      <c r="H460" s="18"/>
      <c r="I460" s="18"/>
      <c r="J460" s="18"/>
      <c r="K460" s="18"/>
      <c r="L460" s="18"/>
      <c r="M460" s="17"/>
      <c r="N460" s="39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2.75" customHeight="1">
      <c r="A461" s="18"/>
      <c r="B461" s="17"/>
      <c r="C461" s="17"/>
      <c r="D461" s="17"/>
      <c r="E461" s="17"/>
      <c r="F461" s="17"/>
      <c r="G461" s="36"/>
      <c r="H461" s="18"/>
      <c r="I461" s="18"/>
      <c r="J461" s="18"/>
      <c r="K461" s="18"/>
      <c r="L461" s="18"/>
      <c r="M461" s="17"/>
      <c r="N461" s="39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2.75" customHeight="1">
      <c r="A462" s="18"/>
      <c r="B462" s="17"/>
      <c r="C462" s="17"/>
      <c r="D462" s="17"/>
      <c r="E462" s="17"/>
      <c r="F462" s="17"/>
      <c r="G462" s="36"/>
      <c r="H462" s="18"/>
      <c r="I462" s="18"/>
      <c r="J462" s="18"/>
      <c r="K462" s="18"/>
      <c r="L462" s="18"/>
      <c r="M462" s="17"/>
      <c r="N462" s="39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2.75" customHeight="1">
      <c r="A463" s="18"/>
      <c r="B463" s="17"/>
      <c r="C463" s="17"/>
      <c r="D463" s="17"/>
      <c r="E463" s="17"/>
      <c r="F463" s="17"/>
      <c r="G463" s="36"/>
      <c r="H463" s="18"/>
      <c r="I463" s="18"/>
      <c r="J463" s="18"/>
      <c r="K463" s="18"/>
      <c r="L463" s="18"/>
      <c r="M463" s="17"/>
      <c r="N463" s="39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2.75" customHeight="1">
      <c r="A464" s="18"/>
      <c r="B464" s="17"/>
      <c r="C464" s="17"/>
      <c r="D464" s="17"/>
      <c r="E464" s="17"/>
      <c r="F464" s="17"/>
      <c r="G464" s="36"/>
      <c r="H464" s="18"/>
      <c r="I464" s="18"/>
      <c r="J464" s="18"/>
      <c r="K464" s="18"/>
      <c r="L464" s="18"/>
      <c r="M464" s="17"/>
      <c r="N464" s="39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2.75" customHeight="1">
      <c r="A465" s="18"/>
      <c r="B465" s="17"/>
      <c r="C465" s="17"/>
      <c r="D465" s="17"/>
      <c r="E465" s="17"/>
      <c r="F465" s="17"/>
      <c r="G465" s="36"/>
      <c r="H465" s="18"/>
      <c r="I465" s="18"/>
      <c r="J465" s="18"/>
      <c r="K465" s="18"/>
      <c r="L465" s="18"/>
      <c r="M465" s="17"/>
      <c r="N465" s="39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2.75" customHeight="1">
      <c r="A466" s="18"/>
      <c r="B466" s="17"/>
      <c r="C466" s="17"/>
      <c r="D466" s="17"/>
      <c r="E466" s="17"/>
      <c r="F466" s="17"/>
      <c r="G466" s="36"/>
      <c r="H466" s="18"/>
      <c r="I466" s="18"/>
      <c r="J466" s="18"/>
      <c r="K466" s="18"/>
      <c r="L466" s="18"/>
      <c r="M466" s="17"/>
      <c r="N466" s="39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2.75" customHeight="1">
      <c r="A467" s="18"/>
      <c r="B467" s="17"/>
      <c r="C467" s="17"/>
      <c r="D467" s="17"/>
      <c r="E467" s="17"/>
      <c r="F467" s="17"/>
      <c r="G467" s="36"/>
      <c r="H467" s="18"/>
      <c r="I467" s="18"/>
      <c r="J467" s="18"/>
      <c r="K467" s="18"/>
      <c r="L467" s="18"/>
      <c r="M467" s="17"/>
      <c r="N467" s="39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2.75" customHeight="1">
      <c r="A468" s="18"/>
      <c r="B468" s="17"/>
      <c r="C468" s="17"/>
      <c r="D468" s="17"/>
      <c r="E468" s="17"/>
      <c r="F468" s="17"/>
      <c r="G468" s="36"/>
      <c r="H468" s="18"/>
      <c r="I468" s="18"/>
      <c r="J468" s="18"/>
      <c r="K468" s="18"/>
      <c r="L468" s="18"/>
      <c r="M468" s="17"/>
      <c r="N468" s="39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2.75" customHeight="1">
      <c r="A469" s="18"/>
      <c r="B469" s="17"/>
      <c r="C469" s="17"/>
      <c r="D469" s="17"/>
      <c r="E469" s="17"/>
      <c r="F469" s="17"/>
      <c r="G469" s="36"/>
      <c r="H469" s="18"/>
      <c r="I469" s="18"/>
      <c r="J469" s="18"/>
      <c r="K469" s="18"/>
      <c r="L469" s="18"/>
      <c r="M469" s="17"/>
      <c r="N469" s="39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2.75" customHeight="1">
      <c r="A470" s="18"/>
      <c r="B470" s="17"/>
      <c r="C470" s="17"/>
      <c r="D470" s="17"/>
      <c r="E470" s="17"/>
      <c r="F470" s="17"/>
      <c r="G470" s="36"/>
      <c r="H470" s="18"/>
      <c r="I470" s="18"/>
      <c r="J470" s="18"/>
      <c r="K470" s="18"/>
      <c r="L470" s="18"/>
      <c r="M470" s="17"/>
      <c r="N470" s="39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2.75" customHeight="1">
      <c r="A471" s="18"/>
      <c r="B471" s="17"/>
      <c r="C471" s="17"/>
      <c r="D471" s="17"/>
      <c r="E471" s="17"/>
      <c r="F471" s="17"/>
      <c r="G471" s="36"/>
      <c r="H471" s="18"/>
      <c r="I471" s="18"/>
      <c r="J471" s="18"/>
      <c r="K471" s="18"/>
      <c r="L471" s="18"/>
      <c r="M471" s="17"/>
      <c r="N471" s="39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2.75" customHeight="1">
      <c r="A472" s="18"/>
      <c r="B472" s="17"/>
      <c r="C472" s="17"/>
      <c r="D472" s="17"/>
      <c r="E472" s="17"/>
      <c r="F472" s="17"/>
      <c r="G472" s="36"/>
      <c r="H472" s="18"/>
      <c r="I472" s="18"/>
      <c r="J472" s="18"/>
      <c r="K472" s="18"/>
      <c r="L472" s="18"/>
      <c r="M472" s="17"/>
      <c r="N472" s="39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2.75" customHeight="1">
      <c r="A473" s="18"/>
      <c r="B473" s="17"/>
      <c r="C473" s="17"/>
      <c r="D473" s="17"/>
      <c r="E473" s="17"/>
      <c r="F473" s="17"/>
      <c r="G473" s="36"/>
      <c r="H473" s="18"/>
      <c r="I473" s="18"/>
      <c r="J473" s="18"/>
      <c r="K473" s="18"/>
      <c r="L473" s="18"/>
      <c r="M473" s="17"/>
      <c r="N473" s="39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2.75" customHeight="1">
      <c r="A474" s="18"/>
      <c r="B474" s="17"/>
      <c r="C474" s="17"/>
      <c r="D474" s="17"/>
      <c r="E474" s="17"/>
      <c r="F474" s="17"/>
      <c r="G474" s="36"/>
      <c r="H474" s="18"/>
      <c r="I474" s="18"/>
      <c r="J474" s="18"/>
      <c r="K474" s="18"/>
      <c r="L474" s="18"/>
      <c r="M474" s="17"/>
      <c r="N474" s="39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2.75" customHeight="1">
      <c r="A475" s="18"/>
      <c r="B475" s="17"/>
      <c r="C475" s="17"/>
      <c r="D475" s="17"/>
      <c r="E475" s="17"/>
      <c r="F475" s="17"/>
      <c r="G475" s="36"/>
      <c r="H475" s="18"/>
      <c r="I475" s="18"/>
      <c r="J475" s="18"/>
      <c r="K475" s="18"/>
      <c r="L475" s="18"/>
      <c r="M475" s="17"/>
      <c r="N475" s="39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2.75" customHeight="1">
      <c r="A476" s="18"/>
      <c r="B476" s="17"/>
      <c r="C476" s="17"/>
      <c r="D476" s="17"/>
      <c r="E476" s="17"/>
      <c r="F476" s="17"/>
      <c r="G476" s="36"/>
      <c r="H476" s="18"/>
      <c r="I476" s="18"/>
      <c r="J476" s="18"/>
      <c r="K476" s="18"/>
      <c r="L476" s="18"/>
      <c r="M476" s="17"/>
      <c r="N476" s="39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2.75" customHeight="1">
      <c r="A477" s="18"/>
      <c r="B477" s="17"/>
      <c r="C477" s="17"/>
      <c r="D477" s="17"/>
      <c r="E477" s="17"/>
      <c r="F477" s="17"/>
      <c r="G477" s="36"/>
      <c r="H477" s="18"/>
      <c r="I477" s="18"/>
      <c r="J477" s="18"/>
      <c r="K477" s="18"/>
      <c r="L477" s="18"/>
      <c r="M477" s="17"/>
      <c r="N477" s="39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2.75" customHeight="1">
      <c r="A478" s="18"/>
      <c r="B478" s="17"/>
      <c r="C478" s="17"/>
      <c r="D478" s="17"/>
      <c r="E478" s="17"/>
      <c r="F478" s="17"/>
      <c r="G478" s="36"/>
      <c r="H478" s="18"/>
      <c r="I478" s="18"/>
      <c r="J478" s="18"/>
      <c r="K478" s="18"/>
      <c r="L478" s="18"/>
      <c r="M478" s="17"/>
      <c r="N478" s="39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2.75" customHeight="1">
      <c r="A479" s="18"/>
      <c r="B479" s="17"/>
      <c r="C479" s="17"/>
      <c r="D479" s="17"/>
      <c r="E479" s="17"/>
      <c r="F479" s="17"/>
      <c r="G479" s="36"/>
      <c r="H479" s="18"/>
      <c r="I479" s="18"/>
      <c r="J479" s="18"/>
      <c r="K479" s="18"/>
      <c r="L479" s="18"/>
      <c r="M479" s="17"/>
      <c r="N479" s="39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2.75" customHeight="1">
      <c r="A480" s="18"/>
      <c r="B480" s="17"/>
      <c r="C480" s="17"/>
      <c r="D480" s="17"/>
      <c r="E480" s="17"/>
      <c r="F480" s="17"/>
      <c r="G480" s="36"/>
      <c r="H480" s="18"/>
      <c r="I480" s="18"/>
      <c r="J480" s="18"/>
      <c r="K480" s="18"/>
      <c r="L480" s="18"/>
      <c r="M480" s="17"/>
      <c r="N480" s="39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2.75" customHeight="1">
      <c r="A481" s="18"/>
      <c r="B481" s="17"/>
      <c r="C481" s="17"/>
      <c r="D481" s="17"/>
      <c r="E481" s="17"/>
      <c r="F481" s="17"/>
      <c r="G481" s="36"/>
      <c r="H481" s="18"/>
      <c r="I481" s="18"/>
      <c r="J481" s="18"/>
      <c r="K481" s="18"/>
      <c r="L481" s="18"/>
      <c r="M481" s="17"/>
      <c r="N481" s="39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2.75" customHeight="1">
      <c r="A482" s="18"/>
      <c r="B482" s="17"/>
      <c r="C482" s="17"/>
      <c r="D482" s="17"/>
      <c r="E482" s="17"/>
      <c r="F482" s="17"/>
      <c r="G482" s="36"/>
      <c r="H482" s="18"/>
      <c r="I482" s="18"/>
      <c r="J482" s="18"/>
      <c r="K482" s="18"/>
      <c r="L482" s="18"/>
      <c r="M482" s="17"/>
      <c r="N482" s="39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2.75" customHeight="1">
      <c r="A483" s="18"/>
      <c r="B483" s="17"/>
      <c r="C483" s="17"/>
      <c r="D483" s="17"/>
      <c r="E483" s="17"/>
      <c r="F483" s="17"/>
      <c r="G483" s="36"/>
      <c r="H483" s="18"/>
      <c r="I483" s="18"/>
      <c r="J483" s="18"/>
      <c r="K483" s="18"/>
      <c r="L483" s="18"/>
      <c r="M483" s="17"/>
      <c r="N483" s="39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2.75" customHeight="1">
      <c r="A484" s="18"/>
      <c r="B484" s="17"/>
      <c r="C484" s="17"/>
      <c r="D484" s="17"/>
      <c r="E484" s="17"/>
      <c r="F484" s="17"/>
      <c r="G484" s="36"/>
      <c r="H484" s="18"/>
      <c r="I484" s="18"/>
      <c r="J484" s="18"/>
      <c r="K484" s="18"/>
      <c r="L484" s="18"/>
      <c r="M484" s="17"/>
      <c r="N484" s="39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2.75" customHeight="1">
      <c r="A485" s="18"/>
      <c r="B485" s="17"/>
      <c r="C485" s="17"/>
      <c r="D485" s="17"/>
      <c r="E485" s="17"/>
      <c r="F485" s="17"/>
      <c r="G485" s="36"/>
      <c r="H485" s="18"/>
      <c r="I485" s="18"/>
      <c r="J485" s="18"/>
      <c r="K485" s="18"/>
      <c r="L485" s="18"/>
      <c r="M485" s="17"/>
      <c r="N485" s="39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2.75" customHeight="1">
      <c r="A486" s="18"/>
      <c r="B486" s="17"/>
      <c r="C486" s="17"/>
      <c r="D486" s="17"/>
      <c r="E486" s="17"/>
      <c r="F486" s="17"/>
      <c r="G486" s="36"/>
      <c r="H486" s="18"/>
      <c r="I486" s="18"/>
      <c r="J486" s="18"/>
      <c r="K486" s="18"/>
      <c r="L486" s="18"/>
      <c r="M486" s="17"/>
      <c r="N486" s="39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2.75" customHeight="1">
      <c r="A487" s="18"/>
      <c r="B487" s="17"/>
      <c r="C487" s="17"/>
      <c r="D487" s="17"/>
      <c r="E487" s="17"/>
      <c r="F487" s="17"/>
      <c r="G487" s="36"/>
      <c r="H487" s="18"/>
      <c r="I487" s="18"/>
      <c r="J487" s="18"/>
      <c r="K487" s="18"/>
      <c r="L487" s="18"/>
      <c r="M487" s="17"/>
      <c r="N487" s="39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2.75" customHeight="1">
      <c r="A488" s="18"/>
      <c r="B488" s="17"/>
      <c r="C488" s="17"/>
      <c r="D488" s="17"/>
      <c r="E488" s="17"/>
      <c r="F488" s="17"/>
      <c r="G488" s="36"/>
      <c r="H488" s="18"/>
      <c r="I488" s="18"/>
      <c r="J488" s="18"/>
      <c r="K488" s="18"/>
      <c r="L488" s="18"/>
      <c r="M488" s="17"/>
      <c r="N488" s="39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2.75" customHeight="1">
      <c r="A489" s="18"/>
      <c r="B489" s="17"/>
      <c r="C489" s="17"/>
      <c r="D489" s="17"/>
      <c r="E489" s="17"/>
      <c r="F489" s="17"/>
      <c r="G489" s="36"/>
      <c r="H489" s="18"/>
      <c r="I489" s="18"/>
      <c r="J489" s="18"/>
      <c r="K489" s="18"/>
      <c r="L489" s="18"/>
      <c r="M489" s="17"/>
      <c r="N489" s="39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2.75" customHeight="1">
      <c r="A490" s="18"/>
      <c r="B490" s="17"/>
      <c r="C490" s="17"/>
      <c r="D490" s="17"/>
      <c r="E490" s="17"/>
      <c r="F490" s="17"/>
      <c r="G490" s="36"/>
      <c r="H490" s="18"/>
      <c r="I490" s="18"/>
      <c r="J490" s="18"/>
      <c r="K490" s="18"/>
      <c r="L490" s="18"/>
      <c r="M490" s="17"/>
      <c r="N490" s="39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2.75" customHeight="1">
      <c r="A491" s="18"/>
      <c r="B491" s="17"/>
      <c r="C491" s="17"/>
      <c r="D491" s="17"/>
      <c r="E491" s="17"/>
      <c r="F491" s="17"/>
      <c r="G491" s="36"/>
      <c r="H491" s="18"/>
      <c r="I491" s="18"/>
      <c r="J491" s="18"/>
      <c r="K491" s="18"/>
      <c r="L491" s="18"/>
      <c r="M491" s="17"/>
      <c r="N491" s="39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2.75" customHeight="1">
      <c r="A492" s="18"/>
      <c r="B492" s="17"/>
      <c r="C492" s="17"/>
      <c r="D492" s="17"/>
      <c r="E492" s="17"/>
      <c r="F492" s="17"/>
      <c r="G492" s="36"/>
      <c r="H492" s="18"/>
      <c r="I492" s="18"/>
      <c r="J492" s="18"/>
      <c r="K492" s="18"/>
      <c r="L492" s="18"/>
      <c r="M492" s="17"/>
      <c r="N492" s="39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2.75" customHeight="1">
      <c r="A493" s="18"/>
      <c r="B493" s="17"/>
      <c r="C493" s="17"/>
      <c r="D493" s="17"/>
      <c r="E493" s="17"/>
      <c r="F493" s="17"/>
      <c r="G493" s="36"/>
      <c r="H493" s="18"/>
      <c r="I493" s="18"/>
      <c r="J493" s="18"/>
      <c r="K493" s="18"/>
      <c r="L493" s="18"/>
      <c r="M493" s="17"/>
      <c r="N493" s="39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2.75" customHeight="1">
      <c r="A494" s="18"/>
      <c r="B494" s="17"/>
      <c r="C494" s="17"/>
      <c r="D494" s="17"/>
      <c r="E494" s="17"/>
      <c r="F494" s="17"/>
      <c r="G494" s="36"/>
      <c r="H494" s="18"/>
      <c r="I494" s="18"/>
      <c r="J494" s="18"/>
      <c r="K494" s="18"/>
      <c r="L494" s="18"/>
      <c r="M494" s="17"/>
      <c r="N494" s="39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2.75" customHeight="1">
      <c r="A495" s="18"/>
      <c r="B495" s="17"/>
      <c r="C495" s="17"/>
      <c r="D495" s="17"/>
      <c r="E495" s="17"/>
      <c r="F495" s="17"/>
      <c r="G495" s="36"/>
      <c r="H495" s="18"/>
      <c r="I495" s="18"/>
      <c r="J495" s="18"/>
      <c r="K495" s="18"/>
      <c r="L495" s="18"/>
      <c r="M495" s="17"/>
      <c r="N495" s="39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2.75" customHeight="1">
      <c r="A496" s="18"/>
      <c r="B496" s="17"/>
      <c r="C496" s="17"/>
      <c r="D496" s="17"/>
      <c r="E496" s="17"/>
      <c r="F496" s="17"/>
      <c r="G496" s="36"/>
      <c r="H496" s="18"/>
      <c r="I496" s="18"/>
      <c r="J496" s="18"/>
      <c r="K496" s="18"/>
      <c r="L496" s="18"/>
      <c r="M496" s="17"/>
      <c r="N496" s="39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2.75" customHeight="1">
      <c r="A497" s="18"/>
      <c r="B497" s="17"/>
      <c r="C497" s="17"/>
      <c r="D497" s="17"/>
      <c r="E497" s="17"/>
      <c r="F497" s="17"/>
      <c r="G497" s="36"/>
      <c r="H497" s="18"/>
      <c r="I497" s="18"/>
      <c r="J497" s="18"/>
      <c r="K497" s="18"/>
      <c r="L497" s="18"/>
      <c r="M497" s="17"/>
      <c r="N497" s="39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2.75" customHeight="1">
      <c r="A498" s="18"/>
      <c r="B498" s="17"/>
      <c r="C498" s="17"/>
      <c r="D498" s="17"/>
      <c r="E498" s="17"/>
      <c r="F498" s="17"/>
      <c r="G498" s="36"/>
      <c r="H498" s="18"/>
      <c r="I498" s="18"/>
      <c r="J498" s="18"/>
      <c r="K498" s="18"/>
      <c r="L498" s="18"/>
      <c r="M498" s="17"/>
      <c r="N498" s="39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2.75" customHeight="1">
      <c r="A499" s="18"/>
      <c r="B499" s="17"/>
      <c r="C499" s="17"/>
      <c r="D499" s="17"/>
      <c r="E499" s="17"/>
      <c r="F499" s="17"/>
      <c r="G499" s="36"/>
      <c r="H499" s="18"/>
      <c r="I499" s="18"/>
      <c r="J499" s="18"/>
      <c r="K499" s="18"/>
      <c r="L499" s="18"/>
      <c r="M499" s="17"/>
      <c r="N499" s="39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2.75" customHeight="1">
      <c r="A500" s="18"/>
      <c r="B500" s="17"/>
      <c r="C500" s="17"/>
      <c r="D500" s="17"/>
      <c r="E500" s="17"/>
      <c r="F500" s="17"/>
      <c r="G500" s="36"/>
      <c r="H500" s="18"/>
      <c r="I500" s="18"/>
      <c r="J500" s="18"/>
      <c r="K500" s="18"/>
      <c r="L500" s="18"/>
      <c r="M500" s="17"/>
      <c r="N500" s="39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2.75" customHeight="1">
      <c r="A501" s="18"/>
      <c r="B501" s="17"/>
      <c r="C501" s="17"/>
      <c r="D501" s="17"/>
      <c r="E501" s="17"/>
      <c r="F501" s="17"/>
      <c r="G501" s="36"/>
      <c r="H501" s="18"/>
      <c r="I501" s="18"/>
      <c r="J501" s="18"/>
      <c r="K501" s="18"/>
      <c r="L501" s="18"/>
      <c r="M501" s="17"/>
      <c r="N501" s="39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2.75" customHeight="1">
      <c r="A502" s="18"/>
      <c r="B502" s="17"/>
      <c r="C502" s="17"/>
      <c r="D502" s="17"/>
      <c r="E502" s="17"/>
      <c r="F502" s="17"/>
      <c r="G502" s="36"/>
      <c r="H502" s="18"/>
      <c r="I502" s="18"/>
      <c r="J502" s="18"/>
      <c r="K502" s="18"/>
      <c r="L502" s="18"/>
      <c r="M502" s="17"/>
      <c r="N502" s="39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2.75" customHeight="1">
      <c r="A503" s="18"/>
      <c r="B503" s="17"/>
      <c r="C503" s="17"/>
      <c r="D503" s="17"/>
      <c r="E503" s="17"/>
      <c r="F503" s="17"/>
      <c r="G503" s="36"/>
      <c r="H503" s="18"/>
      <c r="I503" s="18"/>
      <c r="J503" s="18"/>
      <c r="K503" s="18"/>
      <c r="L503" s="18"/>
      <c r="M503" s="17"/>
      <c r="N503" s="39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2.75" customHeight="1">
      <c r="A504" s="18"/>
      <c r="B504" s="17"/>
      <c r="C504" s="17"/>
      <c r="D504" s="17"/>
      <c r="E504" s="17"/>
      <c r="F504" s="17"/>
      <c r="G504" s="36"/>
      <c r="H504" s="18"/>
      <c r="I504" s="18"/>
      <c r="J504" s="18"/>
      <c r="K504" s="18"/>
      <c r="L504" s="18"/>
      <c r="M504" s="17"/>
      <c r="N504" s="39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2.75" customHeight="1">
      <c r="A505" s="18"/>
      <c r="B505" s="17"/>
      <c r="C505" s="17"/>
      <c r="D505" s="17"/>
      <c r="E505" s="17"/>
      <c r="F505" s="17"/>
      <c r="G505" s="36"/>
      <c r="H505" s="18"/>
      <c r="I505" s="18"/>
      <c r="J505" s="18"/>
      <c r="K505" s="18"/>
      <c r="L505" s="18"/>
      <c r="M505" s="17"/>
      <c r="N505" s="39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2.75" customHeight="1">
      <c r="A506" s="18"/>
      <c r="B506" s="17"/>
      <c r="C506" s="17"/>
      <c r="D506" s="17"/>
      <c r="E506" s="17"/>
      <c r="F506" s="17"/>
      <c r="G506" s="36"/>
      <c r="H506" s="18"/>
      <c r="I506" s="18"/>
      <c r="J506" s="18"/>
      <c r="K506" s="18"/>
      <c r="L506" s="18"/>
      <c r="M506" s="17"/>
      <c r="N506" s="39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2.75" customHeight="1">
      <c r="A507" s="18"/>
      <c r="B507" s="17"/>
      <c r="C507" s="17"/>
      <c r="D507" s="17"/>
      <c r="E507" s="17"/>
      <c r="F507" s="17"/>
      <c r="G507" s="36"/>
      <c r="H507" s="18"/>
      <c r="I507" s="18"/>
      <c r="J507" s="18"/>
      <c r="K507" s="18"/>
      <c r="L507" s="18"/>
      <c r="M507" s="17"/>
      <c r="N507" s="39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2.75" customHeight="1">
      <c r="A508" s="18"/>
      <c r="B508" s="17"/>
      <c r="C508" s="17"/>
      <c r="D508" s="17"/>
      <c r="E508" s="17"/>
      <c r="F508" s="17"/>
      <c r="G508" s="36"/>
      <c r="H508" s="18"/>
      <c r="I508" s="18"/>
      <c r="J508" s="18"/>
      <c r="K508" s="18"/>
      <c r="L508" s="18"/>
      <c r="M508" s="17"/>
      <c r="N508" s="39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2.75" customHeight="1">
      <c r="A509" s="18"/>
      <c r="B509" s="17"/>
      <c r="C509" s="17"/>
      <c r="D509" s="17"/>
      <c r="E509" s="17"/>
      <c r="F509" s="17"/>
      <c r="G509" s="36"/>
      <c r="H509" s="18"/>
      <c r="I509" s="18"/>
      <c r="J509" s="18"/>
      <c r="K509" s="18"/>
      <c r="L509" s="18"/>
      <c r="M509" s="17"/>
      <c r="N509" s="39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2.75" customHeight="1">
      <c r="A510" s="18"/>
      <c r="B510" s="17"/>
      <c r="C510" s="17"/>
      <c r="D510" s="17"/>
      <c r="E510" s="17"/>
      <c r="F510" s="17"/>
      <c r="G510" s="36"/>
      <c r="H510" s="18"/>
      <c r="I510" s="18"/>
      <c r="J510" s="18"/>
      <c r="K510" s="18"/>
      <c r="L510" s="18"/>
      <c r="M510" s="17"/>
      <c r="N510" s="39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2.75" customHeight="1">
      <c r="A511" s="18"/>
      <c r="B511" s="17"/>
      <c r="C511" s="17"/>
      <c r="D511" s="17"/>
      <c r="E511" s="17"/>
      <c r="F511" s="17"/>
      <c r="G511" s="36"/>
      <c r="H511" s="18"/>
      <c r="I511" s="18"/>
      <c r="J511" s="18"/>
      <c r="K511" s="18"/>
      <c r="L511" s="18"/>
      <c r="M511" s="17"/>
      <c r="N511" s="39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2.75" customHeight="1">
      <c r="A512" s="18"/>
      <c r="B512" s="17"/>
      <c r="C512" s="17"/>
      <c r="D512" s="17"/>
      <c r="E512" s="17"/>
      <c r="F512" s="17"/>
      <c r="G512" s="36"/>
      <c r="H512" s="18"/>
      <c r="I512" s="18"/>
      <c r="J512" s="18"/>
      <c r="K512" s="18"/>
      <c r="L512" s="18"/>
      <c r="M512" s="17"/>
      <c r="N512" s="39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2.75" customHeight="1">
      <c r="A513" s="18"/>
      <c r="B513" s="17"/>
      <c r="C513" s="17"/>
      <c r="D513" s="17"/>
      <c r="E513" s="17"/>
      <c r="F513" s="17"/>
      <c r="G513" s="36"/>
      <c r="H513" s="18"/>
      <c r="I513" s="18"/>
      <c r="J513" s="18"/>
      <c r="K513" s="18"/>
      <c r="L513" s="18"/>
      <c r="M513" s="17"/>
      <c r="N513" s="39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2.75" customHeight="1">
      <c r="A514" s="18"/>
      <c r="B514" s="17"/>
      <c r="C514" s="17"/>
      <c r="D514" s="17"/>
      <c r="E514" s="17"/>
      <c r="F514" s="17"/>
      <c r="G514" s="36"/>
      <c r="H514" s="18"/>
      <c r="I514" s="18"/>
      <c r="J514" s="18"/>
      <c r="K514" s="18"/>
      <c r="L514" s="18"/>
      <c r="M514" s="17"/>
      <c r="N514" s="39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2.75" customHeight="1">
      <c r="A515" s="18"/>
      <c r="B515" s="17"/>
      <c r="C515" s="17"/>
      <c r="D515" s="17"/>
      <c r="E515" s="17"/>
      <c r="F515" s="17"/>
      <c r="G515" s="36"/>
      <c r="H515" s="18"/>
      <c r="I515" s="18"/>
      <c r="J515" s="18"/>
      <c r="K515" s="18"/>
      <c r="L515" s="18"/>
      <c r="M515" s="17"/>
      <c r="N515" s="39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2.75" customHeight="1">
      <c r="A516" s="18"/>
      <c r="B516" s="17"/>
      <c r="C516" s="17"/>
      <c r="D516" s="17"/>
      <c r="E516" s="17"/>
      <c r="F516" s="17"/>
      <c r="G516" s="36"/>
      <c r="H516" s="18"/>
      <c r="I516" s="18"/>
      <c r="J516" s="18"/>
      <c r="K516" s="18"/>
      <c r="L516" s="18"/>
      <c r="M516" s="17"/>
      <c r="N516" s="39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2.75" customHeight="1">
      <c r="A517" s="18"/>
      <c r="B517" s="17"/>
      <c r="C517" s="17"/>
      <c r="D517" s="17"/>
      <c r="E517" s="17"/>
      <c r="F517" s="17"/>
      <c r="G517" s="36"/>
      <c r="H517" s="18"/>
      <c r="I517" s="18"/>
      <c r="J517" s="18"/>
      <c r="K517" s="18"/>
      <c r="L517" s="18"/>
      <c r="M517" s="17"/>
      <c r="N517" s="39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2.75" customHeight="1">
      <c r="A518" s="18"/>
      <c r="B518" s="17"/>
      <c r="C518" s="17"/>
      <c r="D518" s="17"/>
      <c r="E518" s="17"/>
      <c r="F518" s="17"/>
      <c r="G518" s="36"/>
      <c r="H518" s="18"/>
      <c r="I518" s="18"/>
      <c r="J518" s="18"/>
      <c r="K518" s="18"/>
      <c r="L518" s="18"/>
      <c r="M518" s="17"/>
      <c r="N518" s="39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2.75" customHeight="1">
      <c r="A519" s="18"/>
      <c r="B519" s="17"/>
      <c r="C519" s="17"/>
      <c r="D519" s="17"/>
      <c r="E519" s="17"/>
      <c r="F519" s="17"/>
      <c r="G519" s="36"/>
      <c r="H519" s="18"/>
      <c r="I519" s="18"/>
      <c r="J519" s="18"/>
      <c r="K519" s="18"/>
      <c r="L519" s="18"/>
      <c r="M519" s="17"/>
      <c r="N519" s="39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2.75" customHeight="1">
      <c r="A520" s="18"/>
      <c r="B520" s="17"/>
      <c r="C520" s="17"/>
      <c r="D520" s="17"/>
      <c r="E520" s="17"/>
      <c r="F520" s="17"/>
      <c r="G520" s="36"/>
      <c r="H520" s="18"/>
      <c r="I520" s="18"/>
      <c r="J520" s="18"/>
      <c r="K520" s="18"/>
      <c r="L520" s="18"/>
      <c r="M520" s="17"/>
      <c r="N520" s="39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2.75" customHeight="1">
      <c r="A521" s="18"/>
      <c r="B521" s="17"/>
      <c r="C521" s="17"/>
      <c r="D521" s="17"/>
      <c r="E521" s="17"/>
      <c r="F521" s="17"/>
      <c r="G521" s="36"/>
      <c r="H521" s="18"/>
      <c r="I521" s="18"/>
      <c r="J521" s="18"/>
      <c r="K521" s="18"/>
      <c r="L521" s="18"/>
      <c r="M521" s="17"/>
      <c r="N521" s="39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2.75" customHeight="1">
      <c r="A522" s="18"/>
      <c r="B522" s="17"/>
      <c r="C522" s="17"/>
      <c r="D522" s="17"/>
      <c r="E522" s="17"/>
      <c r="F522" s="17"/>
      <c r="G522" s="36"/>
      <c r="H522" s="18"/>
      <c r="I522" s="18"/>
      <c r="J522" s="18"/>
      <c r="K522" s="18"/>
      <c r="L522" s="18"/>
      <c r="M522" s="17"/>
      <c r="N522" s="39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2.75" customHeight="1">
      <c r="A523" s="18"/>
      <c r="B523" s="17"/>
      <c r="C523" s="17"/>
      <c r="D523" s="17"/>
      <c r="E523" s="17"/>
      <c r="F523" s="17"/>
      <c r="G523" s="36"/>
      <c r="H523" s="18"/>
      <c r="I523" s="18"/>
      <c r="J523" s="18"/>
      <c r="K523" s="18"/>
      <c r="L523" s="18"/>
      <c r="M523" s="17"/>
      <c r="N523" s="39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2.75" customHeight="1">
      <c r="A524" s="18"/>
      <c r="B524" s="17"/>
      <c r="C524" s="17"/>
      <c r="D524" s="17"/>
      <c r="E524" s="17"/>
      <c r="F524" s="17"/>
      <c r="G524" s="36"/>
      <c r="H524" s="18"/>
      <c r="I524" s="18"/>
      <c r="J524" s="18"/>
      <c r="K524" s="18"/>
      <c r="L524" s="18"/>
      <c r="M524" s="17"/>
      <c r="N524" s="39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2.75" customHeight="1">
      <c r="A525" s="18"/>
      <c r="B525" s="17"/>
      <c r="C525" s="17"/>
      <c r="D525" s="17"/>
      <c r="E525" s="17"/>
      <c r="F525" s="17"/>
      <c r="G525" s="36"/>
      <c r="H525" s="18"/>
      <c r="I525" s="18"/>
      <c r="J525" s="18"/>
      <c r="K525" s="18"/>
      <c r="L525" s="18"/>
      <c r="M525" s="17"/>
      <c r="N525" s="39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2.75" customHeight="1">
      <c r="A526" s="18"/>
      <c r="B526" s="17"/>
      <c r="C526" s="17"/>
      <c r="D526" s="17"/>
      <c r="E526" s="17"/>
      <c r="F526" s="17"/>
      <c r="G526" s="36"/>
      <c r="H526" s="18"/>
      <c r="I526" s="18"/>
      <c r="J526" s="18"/>
      <c r="K526" s="18"/>
      <c r="L526" s="18"/>
      <c r="M526" s="17"/>
      <c r="N526" s="39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2.75" customHeight="1">
      <c r="A527" s="18"/>
      <c r="B527" s="17"/>
      <c r="C527" s="17"/>
      <c r="D527" s="17"/>
      <c r="E527" s="17"/>
      <c r="F527" s="17"/>
      <c r="G527" s="36"/>
      <c r="H527" s="18"/>
      <c r="I527" s="18"/>
      <c r="J527" s="18"/>
      <c r="K527" s="18"/>
      <c r="L527" s="18"/>
      <c r="M527" s="17"/>
      <c r="N527" s="39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2.75" customHeight="1">
      <c r="A528" s="18"/>
      <c r="B528" s="17"/>
      <c r="C528" s="17"/>
      <c r="D528" s="17"/>
      <c r="E528" s="17"/>
      <c r="F528" s="17"/>
      <c r="G528" s="36"/>
      <c r="H528" s="18"/>
      <c r="I528" s="18"/>
      <c r="J528" s="18"/>
      <c r="K528" s="18"/>
      <c r="L528" s="18"/>
      <c r="M528" s="17"/>
      <c r="N528" s="39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2.75" customHeight="1">
      <c r="A529" s="18"/>
      <c r="B529" s="17"/>
      <c r="C529" s="17"/>
      <c r="D529" s="17"/>
      <c r="E529" s="17"/>
      <c r="F529" s="17"/>
      <c r="G529" s="36"/>
      <c r="H529" s="18"/>
      <c r="I529" s="18"/>
      <c r="J529" s="18"/>
      <c r="K529" s="18"/>
      <c r="L529" s="18"/>
      <c r="M529" s="17"/>
      <c r="N529" s="39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2.75" customHeight="1">
      <c r="A530" s="18"/>
      <c r="B530" s="17"/>
      <c r="C530" s="17"/>
      <c r="D530" s="17"/>
      <c r="E530" s="17"/>
      <c r="F530" s="17"/>
      <c r="G530" s="36"/>
      <c r="H530" s="18"/>
      <c r="I530" s="18"/>
      <c r="J530" s="18"/>
      <c r="K530" s="18"/>
      <c r="L530" s="18"/>
      <c r="M530" s="17"/>
      <c r="N530" s="39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2.75" customHeight="1">
      <c r="A531" s="18"/>
      <c r="B531" s="17"/>
      <c r="C531" s="17"/>
      <c r="D531" s="17"/>
      <c r="E531" s="17"/>
      <c r="F531" s="17"/>
      <c r="G531" s="36"/>
      <c r="H531" s="18"/>
      <c r="I531" s="18"/>
      <c r="J531" s="18"/>
      <c r="K531" s="18"/>
      <c r="L531" s="18"/>
      <c r="M531" s="17"/>
      <c r="N531" s="39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2.75" customHeight="1">
      <c r="A532" s="18"/>
      <c r="B532" s="17"/>
      <c r="C532" s="17"/>
      <c r="D532" s="17"/>
      <c r="E532" s="17"/>
      <c r="F532" s="17"/>
      <c r="G532" s="36"/>
      <c r="H532" s="18"/>
      <c r="I532" s="18"/>
      <c r="J532" s="18"/>
      <c r="K532" s="18"/>
      <c r="L532" s="18"/>
      <c r="M532" s="17"/>
      <c r="N532" s="39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2.75" customHeight="1">
      <c r="A533" s="18"/>
      <c r="B533" s="17"/>
      <c r="C533" s="17"/>
      <c r="D533" s="17"/>
      <c r="E533" s="17"/>
      <c r="F533" s="17"/>
      <c r="G533" s="36"/>
      <c r="H533" s="18"/>
      <c r="I533" s="18"/>
      <c r="J533" s="18"/>
      <c r="K533" s="18"/>
      <c r="L533" s="18"/>
      <c r="M533" s="17"/>
      <c r="N533" s="39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2.75" customHeight="1">
      <c r="A534" s="18"/>
      <c r="B534" s="17"/>
      <c r="C534" s="17"/>
      <c r="D534" s="17"/>
      <c r="E534" s="17"/>
      <c r="F534" s="17"/>
      <c r="G534" s="36"/>
      <c r="H534" s="18"/>
      <c r="I534" s="18"/>
      <c r="J534" s="18"/>
      <c r="K534" s="18"/>
      <c r="L534" s="18"/>
      <c r="M534" s="17"/>
      <c r="N534" s="39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2.75" customHeight="1">
      <c r="A535" s="18"/>
      <c r="B535" s="17"/>
      <c r="C535" s="17"/>
      <c r="D535" s="17"/>
      <c r="E535" s="17"/>
      <c r="F535" s="17"/>
      <c r="G535" s="36"/>
      <c r="H535" s="18"/>
      <c r="I535" s="18"/>
      <c r="J535" s="18"/>
      <c r="K535" s="18"/>
      <c r="L535" s="18"/>
      <c r="M535" s="17"/>
      <c r="N535" s="39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2.75" customHeight="1">
      <c r="A536" s="18"/>
      <c r="B536" s="17"/>
      <c r="C536" s="17"/>
      <c r="D536" s="17"/>
      <c r="E536" s="17"/>
      <c r="F536" s="17"/>
      <c r="G536" s="36"/>
      <c r="H536" s="18"/>
      <c r="I536" s="18"/>
      <c r="J536" s="18"/>
      <c r="K536" s="18"/>
      <c r="L536" s="18"/>
      <c r="M536" s="17"/>
      <c r="N536" s="39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2.75" customHeight="1">
      <c r="A537" s="18"/>
      <c r="B537" s="17"/>
      <c r="C537" s="17"/>
      <c r="D537" s="17"/>
      <c r="E537" s="17"/>
      <c r="F537" s="17"/>
      <c r="G537" s="36"/>
      <c r="H537" s="18"/>
      <c r="I537" s="18"/>
      <c r="J537" s="18"/>
      <c r="K537" s="18"/>
      <c r="L537" s="18"/>
      <c r="M537" s="17"/>
      <c r="N537" s="39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2.75" customHeight="1">
      <c r="A538" s="18"/>
      <c r="B538" s="17"/>
      <c r="C538" s="17"/>
      <c r="D538" s="17"/>
      <c r="E538" s="17"/>
      <c r="F538" s="17"/>
      <c r="G538" s="36"/>
      <c r="H538" s="18"/>
      <c r="I538" s="18"/>
      <c r="J538" s="18"/>
      <c r="K538" s="18"/>
      <c r="L538" s="18"/>
      <c r="M538" s="17"/>
      <c r="N538" s="39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2.75" customHeight="1">
      <c r="A539" s="18"/>
      <c r="B539" s="17"/>
      <c r="C539" s="17"/>
      <c r="D539" s="17"/>
      <c r="E539" s="17"/>
      <c r="F539" s="17"/>
      <c r="G539" s="36"/>
      <c r="H539" s="18"/>
      <c r="I539" s="18"/>
      <c r="J539" s="18"/>
      <c r="K539" s="18"/>
      <c r="L539" s="18"/>
      <c r="M539" s="17"/>
      <c r="N539" s="39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2.75" customHeight="1">
      <c r="A540" s="18"/>
      <c r="B540" s="17"/>
      <c r="C540" s="17"/>
      <c r="D540" s="17"/>
      <c r="E540" s="17"/>
      <c r="F540" s="17"/>
      <c r="G540" s="36"/>
      <c r="H540" s="18"/>
      <c r="I540" s="18"/>
      <c r="J540" s="18"/>
      <c r="K540" s="18"/>
      <c r="L540" s="18"/>
      <c r="M540" s="17"/>
      <c r="N540" s="39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2.75" customHeight="1">
      <c r="A541" s="18"/>
      <c r="B541" s="17"/>
      <c r="C541" s="17"/>
      <c r="D541" s="17"/>
      <c r="E541" s="17"/>
      <c r="F541" s="17"/>
      <c r="G541" s="36"/>
      <c r="H541" s="18"/>
      <c r="I541" s="18"/>
      <c r="J541" s="18"/>
      <c r="K541" s="18"/>
      <c r="L541" s="18"/>
      <c r="M541" s="17"/>
      <c r="N541" s="39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2.75" customHeight="1">
      <c r="A542" s="18"/>
      <c r="B542" s="17"/>
      <c r="C542" s="17"/>
      <c r="D542" s="17"/>
      <c r="E542" s="17"/>
      <c r="F542" s="17"/>
      <c r="G542" s="36"/>
      <c r="H542" s="18"/>
      <c r="I542" s="18"/>
      <c r="J542" s="18"/>
      <c r="K542" s="18"/>
      <c r="L542" s="18"/>
      <c r="M542" s="17"/>
      <c r="N542" s="39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2.75" customHeight="1">
      <c r="A543" s="18"/>
      <c r="B543" s="17"/>
      <c r="C543" s="17"/>
      <c r="D543" s="17"/>
      <c r="E543" s="17"/>
      <c r="F543" s="17"/>
      <c r="G543" s="36"/>
      <c r="H543" s="18"/>
      <c r="I543" s="18"/>
      <c r="J543" s="18"/>
      <c r="K543" s="18"/>
      <c r="L543" s="18"/>
      <c r="M543" s="17"/>
      <c r="N543" s="39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2.75" customHeight="1">
      <c r="A544" s="18"/>
      <c r="B544" s="17"/>
      <c r="C544" s="17"/>
      <c r="D544" s="17"/>
      <c r="E544" s="17"/>
      <c r="F544" s="17"/>
      <c r="G544" s="36"/>
      <c r="H544" s="18"/>
      <c r="I544" s="18"/>
      <c r="J544" s="18"/>
      <c r="K544" s="18"/>
      <c r="L544" s="18"/>
      <c r="M544" s="17"/>
      <c r="N544" s="39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2.75" customHeight="1">
      <c r="A545" s="18"/>
      <c r="B545" s="17"/>
      <c r="C545" s="17"/>
      <c r="D545" s="17"/>
      <c r="E545" s="17"/>
      <c r="F545" s="17"/>
      <c r="G545" s="36"/>
      <c r="H545" s="18"/>
      <c r="I545" s="18"/>
      <c r="J545" s="18"/>
      <c r="K545" s="18"/>
      <c r="L545" s="18"/>
      <c r="M545" s="17"/>
      <c r="N545" s="39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2.75" customHeight="1">
      <c r="A546" s="18"/>
      <c r="B546" s="17"/>
      <c r="C546" s="17"/>
      <c r="D546" s="17"/>
      <c r="E546" s="17"/>
      <c r="F546" s="17"/>
      <c r="G546" s="36"/>
      <c r="H546" s="18"/>
      <c r="I546" s="18"/>
      <c r="J546" s="18"/>
      <c r="K546" s="18"/>
      <c r="L546" s="18"/>
      <c r="M546" s="17"/>
      <c r="N546" s="39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2.75" customHeight="1">
      <c r="A547" s="18"/>
      <c r="B547" s="17"/>
      <c r="C547" s="17"/>
      <c r="D547" s="17"/>
      <c r="E547" s="17"/>
      <c r="F547" s="17"/>
      <c r="G547" s="36"/>
      <c r="H547" s="18"/>
      <c r="I547" s="18"/>
      <c r="J547" s="18"/>
      <c r="K547" s="18"/>
      <c r="L547" s="18"/>
      <c r="M547" s="17"/>
      <c r="N547" s="39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2.75" customHeight="1">
      <c r="A548" s="18"/>
      <c r="B548" s="17"/>
      <c r="C548" s="17"/>
      <c r="D548" s="17"/>
      <c r="E548" s="17"/>
      <c r="F548" s="17"/>
      <c r="G548" s="36"/>
      <c r="H548" s="18"/>
      <c r="I548" s="18"/>
      <c r="J548" s="18"/>
      <c r="K548" s="18"/>
      <c r="L548" s="18"/>
      <c r="M548" s="17"/>
      <c r="N548" s="39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2.75" customHeight="1">
      <c r="A549" s="18"/>
      <c r="B549" s="17"/>
      <c r="C549" s="17"/>
      <c r="D549" s="17"/>
      <c r="E549" s="17"/>
      <c r="F549" s="17"/>
      <c r="G549" s="36"/>
      <c r="H549" s="18"/>
      <c r="I549" s="18"/>
      <c r="J549" s="18"/>
      <c r="K549" s="18"/>
      <c r="L549" s="18"/>
      <c r="M549" s="17"/>
      <c r="N549" s="39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2.75" customHeight="1">
      <c r="A550" s="18"/>
      <c r="B550" s="17"/>
      <c r="C550" s="17"/>
      <c r="D550" s="17"/>
      <c r="E550" s="17"/>
      <c r="F550" s="17"/>
      <c r="G550" s="36"/>
      <c r="H550" s="18"/>
      <c r="I550" s="18"/>
      <c r="J550" s="18"/>
      <c r="K550" s="18"/>
      <c r="L550" s="18"/>
      <c r="M550" s="17"/>
      <c r="N550" s="39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2.75" customHeight="1">
      <c r="A551" s="18"/>
      <c r="B551" s="17"/>
      <c r="C551" s="17"/>
      <c r="D551" s="17"/>
      <c r="E551" s="17"/>
      <c r="F551" s="17"/>
      <c r="G551" s="36"/>
      <c r="H551" s="18"/>
      <c r="I551" s="18"/>
      <c r="J551" s="18"/>
      <c r="K551" s="18"/>
      <c r="L551" s="18"/>
      <c r="M551" s="17"/>
      <c r="N551" s="39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2.75" customHeight="1">
      <c r="A552" s="18"/>
      <c r="B552" s="17"/>
      <c r="C552" s="17"/>
      <c r="D552" s="17"/>
      <c r="E552" s="17"/>
      <c r="F552" s="17"/>
      <c r="G552" s="36"/>
      <c r="H552" s="18"/>
      <c r="I552" s="18"/>
      <c r="J552" s="18"/>
      <c r="K552" s="18"/>
      <c r="L552" s="18"/>
      <c r="M552" s="17"/>
      <c r="N552" s="39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2.75" customHeight="1">
      <c r="A553" s="18"/>
      <c r="B553" s="17"/>
      <c r="C553" s="17"/>
      <c r="D553" s="17"/>
      <c r="E553" s="17"/>
      <c r="F553" s="17"/>
      <c r="G553" s="36"/>
      <c r="H553" s="18"/>
      <c r="I553" s="18"/>
      <c r="J553" s="18"/>
      <c r="K553" s="18"/>
      <c r="L553" s="18"/>
      <c r="M553" s="17"/>
      <c r="N553" s="39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2.75" customHeight="1">
      <c r="A554" s="18"/>
      <c r="B554" s="17"/>
      <c r="C554" s="17"/>
      <c r="D554" s="17"/>
      <c r="E554" s="17"/>
      <c r="F554" s="17"/>
      <c r="G554" s="36"/>
      <c r="H554" s="18"/>
      <c r="I554" s="18"/>
      <c r="J554" s="18"/>
      <c r="K554" s="18"/>
      <c r="L554" s="18"/>
      <c r="M554" s="17"/>
      <c r="N554" s="39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2.75" customHeight="1">
      <c r="A555" s="18"/>
      <c r="B555" s="17"/>
      <c r="C555" s="17"/>
      <c r="D555" s="17"/>
      <c r="E555" s="17"/>
      <c r="F555" s="17"/>
      <c r="G555" s="36"/>
      <c r="H555" s="18"/>
      <c r="I555" s="18"/>
      <c r="J555" s="18"/>
      <c r="K555" s="18"/>
      <c r="L555" s="18"/>
      <c r="M555" s="17"/>
      <c r="N555" s="39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2.75" customHeight="1">
      <c r="A556" s="18"/>
      <c r="B556" s="17"/>
      <c r="C556" s="17"/>
      <c r="D556" s="17"/>
      <c r="E556" s="17"/>
      <c r="F556" s="17"/>
      <c r="G556" s="36"/>
      <c r="H556" s="18"/>
      <c r="I556" s="18"/>
      <c r="J556" s="18"/>
      <c r="K556" s="18"/>
      <c r="L556" s="18"/>
      <c r="M556" s="17"/>
      <c r="N556" s="39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2.75" customHeight="1">
      <c r="A557" s="18"/>
      <c r="B557" s="17"/>
      <c r="C557" s="17"/>
      <c r="D557" s="17"/>
      <c r="E557" s="17"/>
      <c r="F557" s="17"/>
      <c r="G557" s="36"/>
      <c r="H557" s="18"/>
      <c r="I557" s="18"/>
      <c r="J557" s="18"/>
      <c r="K557" s="18"/>
      <c r="L557" s="18"/>
      <c r="M557" s="17"/>
      <c r="N557" s="39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2.75" customHeight="1">
      <c r="A558" s="18"/>
      <c r="B558" s="17"/>
      <c r="C558" s="17"/>
      <c r="D558" s="17"/>
      <c r="E558" s="17"/>
      <c r="F558" s="17"/>
      <c r="G558" s="36"/>
      <c r="H558" s="18"/>
      <c r="I558" s="18"/>
      <c r="J558" s="18"/>
      <c r="K558" s="18"/>
      <c r="L558" s="18"/>
      <c r="M558" s="17"/>
      <c r="N558" s="39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2.75" customHeight="1">
      <c r="A559" s="18"/>
      <c r="B559" s="17"/>
      <c r="C559" s="17"/>
      <c r="D559" s="17"/>
      <c r="E559" s="17"/>
      <c r="F559" s="17"/>
      <c r="G559" s="36"/>
      <c r="H559" s="18"/>
      <c r="I559" s="18"/>
      <c r="J559" s="18"/>
      <c r="K559" s="18"/>
      <c r="L559" s="18"/>
      <c r="M559" s="17"/>
      <c r="N559" s="39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2.75" customHeight="1">
      <c r="A560" s="18"/>
      <c r="B560" s="17"/>
      <c r="C560" s="17"/>
      <c r="D560" s="17"/>
      <c r="E560" s="17"/>
      <c r="F560" s="17"/>
      <c r="G560" s="36"/>
      <c r="H560" s="18"/>
      <c r="I560" s="18"/>
      <c r="J560" s="18"/>
      <c r="K560" s="18"/>
      <c r="L560" s="18"/>
      <c r="M560" s="17"/>
      <c r="N560" s="39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2.75" customHeight="1">
      <c r="A561" s="18"/>
      <c r="B561" s="17"/>
      <c r="C561" s="17"/>
      <c r="D561" s="17"/>
      <c r="E561" s="17"/>
      <c r="F561" s="17"/>
      <c r="G561" s="36"/>
      <c r="H561" s="18"/>
      <c r="I561" s="18"/>
      <c r="J561" s="18"/>
      <c r="K561" s="18"/>
      <c r="L561" s="18"/>
      <c r="M561" s="17"/>
      <c r="N561" s="39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2.75" customHeight="1">
      <c r="A562" s="18"/>
      <c r="B562" s="17"/>
      <c r="C562" s="17"/>
      <c r="D562" s="17"/>
      <c r="E562" s="17"/>
      <c r="F562" s="17"/>
      <c r="G562" s="36"/>
      <c r="H562" s="18"/>
      <c r="I562" s="18"/>
      <c r="J562" s="18"/>
      <c r="K562" s="18"/>
      <c r="L562" s="18"/>
      <c r="M562" s="17"/>
      <c r="N562" s="39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2.75" customHeight="1">
      <c r="A563" s="18"/>
      <c r="B563" s="17"/>
      <c r="C563" s="17"/>
      <c r="D563" s="17"/>
      <c r="E563" s="17"/>
      <c r="F563" s="17"/>
      <c r="G563" s="36"/>
      <c r="H563" s="18"/>
      <c r="I563" s="18"/>
      <c r="J563" s="18"/>
      <c r="K563" s="18"/>
      <c r="L563" s="18"/>
      <c r="M563" s="17"/>
      <c r="N563" s="39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2.75" customHeight="1">
      <c r="A564" s="18"/>
      <c r="B564" s="17"/>
      <c r="C564" s="17"/>
      <c r="D564" s="17"/>
      <c r="E564" s="17"/>
      <c r="F564" s="17"/>
      <c r="G564" s="36"/>
      <c r="H564" s="18"/>
      <c r="I564" s="18"/>
      <c r="J564" s="18"/>
      <c r="K564" s="18"/>
      <c r="L564" s="18"/>
      <c r="M564" s="17"/>
      <c r="N564" s="39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2.75" customHeight="1">
      <c r="A565" s="18"/>
      <c r="B565" s="17"/>
      <c r="C565" s="17"/>
      <c r="D565" s="17"/>
      <c r="E565" s="17"/>
      <c r="F565" s="17"/>
      <c r="G565" s="36"/>
      <c r="H565" s="18"/>
      <c r="I565" s="18"/>
      <c r="J565" s="18"/>
      <c r="K565" s="18"/>
      <c r="L565" s="18"/>
      <c r="M565" s="17"/>
      <c r="N565" s="39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2.75" customHeight="1">
      <c r="A566" s="18"/>
      <c r="B566" s="17"/>
      <c r="C566" s="17"/>
      <c r="D566" s="17"/>
      <c r="E566" s="17"/>
      <c r="F566" s="17"/>
      <c r="G566" s="36"/>
      <c r="H566" s="18"/>
      <c r="I566" s="18"/>
      <c r="J566" s="18"/>
      <c r="K566" s="18"/>
      <c r="L566" s="18"/>
      <c r="M566" s="17"/>
      <c r="N566" s="39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2.75" customHeight="1">
      <c r="A567" s="18"/>
      <c r="B567" s="17"/>
      <c r="C567" s="17"/>
      <c r="D567" s="17"/>
      <c r="E567" s="17"/>
      <c r="F567" s="17"/>
      <c r="G567" s="36"/>
      <c r="H567" s="18"/>
      <c r="I567" s="18"/>
      <c r="J567" s="18"/>
      <c r="K567" s="18"/>
      <c r="L567" s="18"/>
      <c r="M567" s="17"/>
      <c r="N567" s="39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2.75" customHeight="1">
      <c r="A568" s="18"/>
      <c r="B568" s="17"/>
      <c r="C568" s="17"/>
      <c r="D568" s="17"/>
      <c r="E568" s="17"/>
      <c r="F568" s="17"/>
      <c r="G568" s="36"/>
      <c r="H568" s="18"/>
      <c r="I568" s="18"/>
      <c r="J568" s="18"/>
      <c r="K568" s="18"/>
      <c r="L568" s="18"/>
      <c r="M568" s="17"/>
      <c r="N568" s="39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2.75" customHeight="1">
      <c r="A569" s="18"/>
      <c r="B569" s="17"/>
      <c r="C569" s="17"/>
      <c r="D569" s="17"/>
      <c r="E569" s="17"/>
      <c r="F569" s="17"/>
      <c r="G569" s="36"/>
      <c r="H569" s="18"/>
      <c r="I569" s="18"/>
      <c r="J569" s="18"/>
      <c r="K569" s="18"/>
      <c r="L569" s="18"/>
      <c r="M569" s="17"/>
      <c r="N569" s="39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2.75" customHeight="1">
      <c r="A570" s="18"/>
      <c r="B570" s="17"/>
      <c r="C570" s="17"/>
      <c r="D570" s="17"/>
      <c r="E570" s="17"/>
      <c r="F570" s="17"/>
      <c r="G570" s="36"/>
      <c r="H570" s="18"/>
      <c r="I570" s="18"/>
      <c r="J570" s="18"/>
      <c r="K570" s="18"/>
      <c r="L570" s="18"/>
      <c r="M570" s="17"/>
      <c r="N570" s="39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2.75" customHeight="1">
      <c r="A571" s="18"/>
      <c r="B571" s="17"/>
      <c r="C571" s="17"/>
      <c r="D571" s="17"/>
      <c r="E571" s="17"/>
      <c r="F571" s="17"/>
      <c r="G571" s="36"/>
      <c r="H571" s="18"/>
      <c r="I571" s="18"/>
      <c r="J571" s="18"/>
      <c r="K571" s="18"/>
      <c r="L571" s="18"/>
      <c r="M571" s="17"/>
      <c r="N571" s="39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2.75" customHeight="1">
      <c r="A572" s="18"/>
      <c r="B572" s="17"/>
      <c r="C572" s="17"/>
      <c r="D572" s="17"/>
      <c r="E572" s="17"/>
      <c r="F572" s="17"/>
      <c r="G572" s="36"/>
      <c r="H572" s="18"/>
      <c r="I572" s="18"/>
      <c r="J572" s="18"/>
      <c r="K572" s="18"/>
      <c r="L572" s="18"/>
      <c r="M572" s="17"/>
      <c r="N572" s="39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2.75" customHeight="1">
      <c r="A573" s="18"/>
      <c r="B573" s="17"/>
      <c r="C573" s="17"/>
      <c r="D573" s="17"/>
      <c r="E573" s="17"/>
      <c r="F573" s="17"/>
      <c r="G573" s="36"/>
      <c r="H573" s="18"/>
      <c r="I573" s="18"/>
      <c r="J573" s="18"/>
      <c r="K573" s="18"/>
      <c r="L573" s="18"/>
      <c r="M573" s="17"/>
      <c r="N573" s="39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2.75" customHeight="1">
      <c r="A574" s="18"/>
      <c r="B574" s="17"/>
      <c r="C574" s="17"/>
      <c r="D574" s="17"/>
      <c r="E574" s="17"/>
      <c r="F574" s="17"/>
      <c r="G574" s="36"/>
      <c r="H574" s="18"/>
      <c r="I574" s="18"/>
      <c r="J574" s="18"/>
      <c r="K574" s="18"/>
      <c r="L574" s="18"/>
      <c r="M574" s="17"/>
      <c r="N574" s="39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2.75" customHeight="1">
      <c r="A575" s="18"/>
      <c r="B575" s="17"/>
      <c r="C575" s="17"/>
      <c r="D575" s="17"/>
      <c r="E575" s="17"/>
      <c r="F575" s="17"/>
      <c r="G575" s="36"/>
      <c r="H575" s="18"/>
      <c r="I575" s="18"/>
      <c r="J575" s="18"/>
      <c r="K575" s="18"/>
      <c r="L575" s="18"/>
      <c r="M575" s="17"/>
      <c r="N575" s="39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2.75" customHeight="1">
      <c r="A576" s="18"/>
      <c r="B576" s="17"/>
      <c r="C576" s="17"/>
      <c r="D576" s="17"/>
      <c r="E576" s="17"/>
      <c r="F576" s="17"/>
      <c r="G576" s="36"/>
      <c r="H576" s="18"/>
      <c r="I576" s="18"/>
      <c r="J576" s="18"/>
      <c r="K576" s="18"/>
      <c r="L576" s="18"/>
      <c r="M576" s="17"/>
      <c r="N576" s="39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2.75" customHeight="1">
      <c r="A577" s="18"/>
      <c r="B577" s="17"/>
      <c r="C577" s="17"/>
      <c r="D577" s="17"/>
      <c r="E577" s="17"/>
      <c r="F577" s="17"/>
      <c r="G577" s="36"/>
      <c r="H577" s="18"/>
      <c r="I577" s="18"/>
      <c r="J577" s="18"/>
      <c r="K577" s="18"/>
      <c r="L577" s="18"/>
      <c r="M577" s="17"/>
      <c r="N577" s="39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2.75" customHeight="1">
      <c r="A578" s="18"/>
      <c r="B578" s="17"/>
      <c r="C578" s="17"/>
      <c r="D578" s="17"/>
      <c r="E578" s="17"/>
      <c r="F578" s="17"/>
      <c r="G578" s="36"/>
      <c r="H578" s="18"/>
      <c r="I578" s="18"/>
      <c r="J578" s="18"/>
      <c r="K578" s="18"/>
      <c r="L578" s="18"/>
      <c r="M578" s="17"/>
      <c r="N578" s="39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2.75" customHeight="1">
      <c r="A579" s="18"/>
      <c r="B579" s="17"/>
      <c r="C579" s="17"/>
      <c r="D579" s="17"/>
      <c r="E579" s="17"/>
      <c r="F579" s="17"/>
      <c r="G579" s="36"/>
      <c r="H579" s="18"/>
      <c r="I579" s="18"/>
      <c r="J579" s="18"/>
      <c r="K579" s="18"/>
      <c r="L579" s="18"/>
      <c r="M579" s="17"/>
      <c r="N579" s="39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2.75" customHeight="1">
      <c r="A580" s="18"/>
      <c r="B580" s="17"/>
      <c r="C580" s="17"/>
      <c r="D580" s="17"/>
      <c r="E580" s="17"/>
      <c r="F580" s="17"/>
      <c r="G580" s="36"/>
      <c r="H580" s="18"/>
      <c r="I580" s="18"/>
      <c r="J580" s="18"/>
      <c r="K580" s="18"/>
      <c r="L580" s="18"/>
      <c r="M580" s="17"/>
      <c r="N580" s="39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2.75" customHeight="1">
      <c r="A581" s="18"/>
      <c r="B581" s="17"/>
      <c r="C581" s="17"/>
      <c r="D581" s="17"/>
      <c r="E581" s="17"/>
      <c r="F581" s="17"/>
      <c r="G581" s="36"/>
      <c r="H581" s="18"/>
      <c r="I581" s="18"/>
      <c r="J581" s="18"/>
      <c r="K581" s="18"/>
      <c r="L581" s="18"/>
      <c r="M581" s="17"/>
      <c r="N581" s="39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2.75" customHeight="1">
      <c r="A582" s="18"/>
      <c r="B582" s="17"/>
      <c r="C582" s="17"/>
      <c r="D582" s="17"/>
      <c r="E582" s="17"/>
      <c r="F582" s="17"/>
      <c r="G582" s="36"/>
      <c r="H582" s="18"/>
      <c r="I582" s="18"/>
      <c r="J582" s="18"/>
      <c r="K582" s="18"/>
      <c r="L582" s="18"/>
      <c r="M582" s="17"/>
      <c r="N582" s="39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2.75" customHeight="1">
      <c r="A583" s="18"/>
      <c r="B583" s="17"/>
      <c r="C583" s="17"/>
      <c r="D583" s="17"/>
      <c r="E583" s="17"/>
      <c r="F583" s="17"/>
      <c r="G583" s="36"/>
      <c r="H583" s="18"/>
      <c r="I583" s="18"/>
      <c r="J583" s="18"/>
      <c r="K583" s="18"/>
      <c r="L583" s="18"/>
      <c r="M583" s="17"/>
      <c r="N583" s="39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2.75" customHeight="1">
      <c r="A584" s="18"/>
      <c r="B584" s="17"/>
      <c r="C584" s="17"/>
      <c r="D584" s="17"/>
      <c r="E584" s="17"/>
      <c r="F584" s="17"/>
      <c r="G584" s="36"/>
      <c r="H584" s="18"/>
      <c r="I584" s="18"/>
      <c r="J584" s="18"/>
      <c r="K584" s="18"/>
      <c r="L584" s="18"/>
      <c r="M584" s="17"/>
      <c r="N584" s="39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2.75" customHeight="1">
      <c r="A585" s="18"/>
      <c r="B585" s="17"/>
      <c r="C585" s="17"/>
      <c r="D585" s="17"/>
      <c r="E585" s="17"/>
      <c r="F585" s="17"/>
      <c r="G585" s="36"/>
      <c r="H585" s="18"/>
      <c r="I585" s="18"/>
      <c r="J585" s="18"/>
      <c r="K585" s="18"/>
      <c r="L585" s="18"/>
      <c r="M585" s="17"/>
      <c r="N585" s="39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2.75" customHeight="1">
      <c r="A586" s="18"/>
      <c r="B586" s="17"/>
      <c r="C586" s="17"/>
      <c r="D586" s="17"/>
      <c r="E586" s="17"/>
      <c r="F586" s="17"/>
      <c r="G586" s="36"/>
      <c r="H586" s="18"/>
      <c r="I586" s="18"/>
      <c r="J586" s="18"/>
      <c r="K586" s="18"/>
      <c r="L586" s="18"/>
      <c r="M586" s="17"/>
      <c r="N586" s="39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2.75" customHeight="1">
      <c r="A587" s="18"/>
      <c r="B587" s="17"/>
      <c r="C587" s="17"/>
      <c r="D587" s="17"/>
      <c r="E587" s="17"/>
      <c r="F587" s="17"/>
      <c r="G587" s="36"/>
      <c r="H587" s="18"/>
      <c r="I587" s="18"/>
      <c r="J587" s="18"/>
      <c r="K587" s="18"/>
      <c r="L587" s="18"/>
      <c r="M587" s="17"/>
      <c r="N587" s="39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2.75" customHeight="1">
      <c r="A588" s="18"/>
      <c r="B588" s="17"/>
      <c r="C588" s="17"/>
      <c r="D588" s="17"/>
      <c r="E588" s="17"/>
      <c r="F588" s="17"/>
      <c r="G588" s="36"/>
      <c r="H588" s="18"/>
      <c r="I588" s="18"/>
      <c r="J588" s="18"/>
      <c r="K588" s="18"/>
      <c r="L588" s="18"/>
      <c r="M588" s="17"/>
      <c r="N588" s="39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2.75" customHeight="1">
      <c r="A589" s="18"/>
      <c r="B589" s="17"/>
      <c r="C589" s="17"/>
      <c r="D589" s="17"/>
      <c r="E589" s="17"/>
      <c r="F589" s="17"/>
      <c r="G589" s="36"/>
      <c r="H589" s="18"/>
      <c r="I589" s="18"/>
      <c r="J589" s="18"/>
      <c r="K589" s="18"/>
      <c r="L589" s="18"/>
      <c r="M589" s="17"/>
      <c r="N589" s="39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2.75" customHeight="1">
      <c r="A590" s="18"/>
      <c r="B590" s="17"/>
      <c r="C590" s="17"/>
      <c r="D590" s="17"/>
      <c r="E590" s="17"/>
      <c r="F590" s="17"/>
      <c r="G590" s="36"/>
      <c r="H590" s="18"/>
      <c r="I590" s="18"/>
      <c r="J590" s="18"/>
      <c r="K590" s="18"/>
      <c r="L590" s="18"/>
      <c r="M590" s="17"/>
      <c r="N590" s="39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2.75" customHeight="1">
      <c r="A591" s="18"/>
      <c r="B591" s="17"/>
      <c r="C591" s="17"/>
      <c r="D591" s="17"/>
      <c r="E591" s="17"/>
      <c r="F591" s="17"/>
      <c r="G591" s="36"/>
      <c r="H591" s="18"/>
      <c r="I591" s="18"/>
      <c r="J591" s="18"/>
      <c r="K591" s="18"/>
      <c r="L591" s="18"/>
      <c r="M591" s="17"/>
      <c r="N591" s="39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2.75" customHeight="1">
      <c r="A592" s="18"/>
      <c r="B592" s="17"/>
      <c r="C592" s="17"/>
      <c r="D592" s="17"/>
      <c r="E592" s="17"/>
      <c r="F592" s="17"/>
      <c r="G592" s="36"/>
      <c r="H592" s="18"/>
      <c r="I592" s="18"/>
      <c r="J592" s="18"/>
      <c r="K592" s="18"/>
      <c r="L592" s="18"/>
      <c r="M592" s="17"/>
      <c r="N592" s="39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2.75" customHeight="1">
      <c r="A593" s="18"/>
      <c r="B593" s="17"/>
      <c r="C593" s="17"/>
      <c r="D593" s="17"/>
      <c r="E593" s="17"/>
      <c r="F593" s="17"/>
      <c r="G593" s="36"/>
      <c r="H593" s="18"/>
      <c r="I593" s="18"/>
      <c r="J593" s="18"/>
      <c r="K593" s="18"/>
      <c r="L593" s="18"/>
      <c r="M593" s="17"/>
      <c r="N593" s="39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2.75" customHeight="1">
      <c r="A594" s="18"/>
      <c r="B594" s="17"/>
      <c r="C594" s="17"/>
      <c r="D594" s="17"/>
      <c r="E594" s="17"/>
      <c r="F594" s="17"/>
      <c r="G594" s="36"/>
      <c r="H594" s="18"/>
      <c r="I594" s="18"/>
      <c r="J594" s="18"/>
      <c r="K594" s="18"/>
      <c r="L594" s="18"/>
      <c r="M594" s="17"/>
      <c r="N594" s="39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2.75" customHeight="1">
      <c r="A595" s="18"/>
      <c r="B595" s="17"/>
      <c r="C595" s="17"/>
      <c r="D595" s="17"/>
      <c r="E595" s="17"/>
      <c r="F595" s="17"/>
      <c r="G595" s="36"/>
      <c r="H595" s="18"/>
      <c r="I595" s="18"/>
      <c r="J595" s="18"/>
      <c r="K595" s="18"/>
      <c r="L595" s="18"/>
      <c r="M595" s="17"/>
      <c r="N595" s="39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2.75" customHeight="1">
      <c r="A596" s="18"/>
      <c r="B596" s="17"/>
      <c r="C596" s="17"/>
      <c r="D596" s="17"/>
      <c r="E596" s="17"/>
      <c r="F596" s="17"/>
      <c r="G596" s="36"/>
      <c r="H596" s="18"/>
      <c r="I596" s="18"/>
      <c r="J596" s="18"/>
      <c r="K596" s="18"/>
      <c r="L596" s="18"/>
      <c r="M596" s="17"/>
      <c r="N596" s="39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2.75" customHeight="1">
      <c r="A597" s="18"/>
      <c r="B597" s="17"/>
      <c r="C597" s="17"/>
      <c r="D597" s="17"/>
      <c r="E597" s="17"/>
      <c r="F597" s="17"/>
      <c r="G597" s="36"/>
      <c r="H597" s="18"/>
      <c r="I597" s="18"/>
      <c r="J597" s="18"/>
      <c r="K597" s="18"/>
      <c r="L597" s="18"/>
      <c r="M597" s="17"/>
      <c r="N597" s="39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2.75" customHeight="1">
      <c r="A598" s="18"/>
      <c r="B598" s="17"/>
      <c r="C598" s="17"/>
      <c r="D598" s="17"/>
      <c r="E598" s="17"/>
      <c r="F598" s="17"/>
      <c r="G598" s="36"/>
      <c r="H598" s="18"/>
      <c r="I598" s="18"/>
      <c r="J598" s="18"/>
      <c r="K598" s="18"/>
      <c r="L598" s="18"/>
      <c r="M598" s="17"/>
      <c r="N598" s="39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2.75" customHeight="1">
      <c r="A599" s="18"/>
      <c r="B599" s="17"/>
      <c r="C599" s="17"/>
      <c r="D599" s="17"/>
      <c r="E599" s="17"/>
      <c r="F599" s="17"/>
      <c r="G599" s="36"/>
      <c r="H599" s="18"/>
      <c r="I599" s="18"/>
      <c r="J599" s="18"/>
      <c r="K599" s="18"/>
      <c r="L599" s="18"/>
      <c r="M599" s="17"/>
      <c r="N599" s="39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2.75" customHeight="1">
      <c r="A600" s="18"/>
      <c r="B600" s="17"/>
      <c r="C600" s="17"/>
      <c r="D600" s="17"/>
      <c r="E600" s="17"/>
      <c r="F600" s="17"/>
      <c r="G600" s="36"/>
      <c r="H600" s="18"/>
      <c r="I600" s="18"/>
      <c r="J600" s="18"/>
      <c r="K600" s="18"/>
      <c r="L600" s="18"/>
      <c r="M600" s="17"/>
      <c r="N600" s="39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2.75" customHeight="1">
      <c r="A601" s="18"/>
      <c r="B601" s="17"/>
      <c r="C601" s="17"/>
      <c r="D601" s="17"/>
      <c r="E601" s="17"/>
      <c r="F601" s="17"/>
      <c r="G601" s="36"/>
      <c r="H601" s="18"/>
      <c r="I601" s="18"/>
      <c r="J601" s="18"/>
      <c r="K601" s="18"/>
      <c r="L601" s="18"/>
      <c r="M601" s="17"/>
      <c r="N601" s="39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2.75" customHeight="1">
      <c r="A602" s="18"/>
      <c r="B602" s="17"/>
      <c r="C602" s="17"/>
      <c r="D602" s="17"/>
      <c r="E602" s="17"/>
      <c r="F602" s="17"/>
      <c r="G602" s="36"/>
      <c r="H602" s="18"/>
      <c r="I602" s="18"/>
      <c r="J602" s="18"/>
      <c r="K602" s="18"/>
      <c r="L602" s="18"/>
      <c r="M602" s="17"/>
      <c r="N602" s="39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2.75" customHeight="1">
      <c r="A603" s="18"/>
      <c r="B603" s="17"/>
      <c r="C603" s="17"/>
      <c r="D603" s="17"/>
      <c r="E603" s="17"/>
      <c r="F603" s="17"/>
      <c r="G603" s="36"/>
      <c r="H603" s="18"/>
      <c r="I603" s="18"/>
      <c r="J603" s="18"/>
      <c r="K603" s="18"/>
      <c r="L603" s="18"/>
      <c r="M603" s="17"/>
      <c r="N603" s="39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2.75" customHeight="1">
      <c r="A604" s="18"/>
      <c r="B604" s="17"/>
      <c r="C604" s="17"/>
      <c r="D604" s="17"/>
      <c r="E604" s="17"/>
      <c r="F604" s="17"/>
      <c r="G604" s="36"/>
      <c r="H604" s="18"/>
      <c r="I604" s="18"/>
      <c r="J604" s="18"/>
      <c r="K604" s="18"/>
      <c r="L604" s="18"/>
      <c r="M604" s="17"/>
      <c r="N604" s="39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2.75" customHeight="1">
      <c r="A605" s="18"/>
      <c r="B605" s="17"/>
      <c r="C605" s="17"/>
      <c r="D605" s="17"/>
      <c r="E605" s="17"/>
      <c r="F605" s="17"/>
      <c r="G605" s="36"/>
      <c r="H605" s="18"/>
      <c r="I605" s="18"/>
      <c r="J605" s="18"/>
      <c r="K605" s="18"/>
      <c r="L605" s="18"/>
      <c r="M605" s="17"/>
      <c r="N605" s="39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2.75" customHeight="1">
      <c r="A606" s="18"/>
      <c r="B606" s="17"/>
      <c r="C606" s="17"/>
      <c r="D606" s="17"/>
      <c r="E606" s="17"/>
      <c r="F606" s="17"/>
      <c r="G606" s="36"/>
      <c r="H606" s="18"/>
      <c r="I606" s="18"/>
      <c r="J606" s="18"/>
      <c r="K606" s="18"/>
      <c r="L606" s="18"/>
      <c r="M606" s="17"/>
      <c r="N606" s="39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2.75" customHeight="1">
      <c r="A607" s="18"/>
      <c r="B607" s="17"/>
      <c r="C607" s="17"/>
      <c r="D607" s="17"/>
      <c r="E607" s="17"/>
      <c r="F607" s="17"/>
      <c r="G607" s="36"/>
      <c r="H607" s="18"/>
      <c r="I607" s="18"/>
      <c r="J607" s="18"/>
      <c r="K607" s="18"/>
      <c r="L607" s="18"/>
      <c r="M607" s="17"/>
      <c r="N607" s="39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2.75" customHeight="1">
      <c r="A608" s="18"/>
      <c r="B608" s="17"/>
      <c r="C608" s="17"/>
      <c r="D608" s="17"/>
      <c r="E608" s="17"/>
      <c r="F608" s="17"/>
      <c r="G608" s="36"/>
      <c r="H608" s="18"/>
      <c r="I608" s="18"/>
      <c r="J608" s="18"/>
      <c r="K608" s="18"/>
      <c r="L608" s="18"/>
      <c r="M608" s="17"/>
      <c r="N608" s="39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2.75" customHeight="1">
      <c r="A609" s="18"/>
      <c r="B609" s="17"/>
      <c r="C609" s="17"/>
      <c r="D609" s="17"/>
      <c r="E609" s="17"/>
      <c r="F609" s="17"/>
      <c r="G609" s="36"/>
      <c r="H609" s="18"/>
      <c r="I609" s="18"/>
      <c r="J609" s="18"/>
      <c r="K609" s="18"/>
      <c r="L609" s="18"/>
      <c r="M609" s="17"/>
      <c r="N609" s="39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2.75" customHeight="1">
      <c r="A610" s="18"/>
      <c r="B610" s="17"/>
      <c r="C610" s="17"/>
      <c r="D610" s="17"/>
      <c r="E610" s="17"/>
      <c r="F610" s="17"/>
      <c r="G610" s="36"/>
      <c r="H610" s="18"/>
      <c r="I610" s="18"/>
      <c r="J610" s="18"/>
      <c r="K610" s="18"/>
      <c r="L610" s="18"/>
      <c r="M610" s="17"/>
      <c r="N610" s="39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2.75" customHeight="1">
      <c r="A611" s="18"/>
      <c r="B611" s="17"/>
      <c r="C611" s="17"/>
      <c r="D611" s="17"/>
      <c r="E611" s="17"/>
      <c r="F611" s="17"/>
      <c r="G611" s="36"/>
      <c r="H611" s="18"/>
      <c r="I611" s="18"/>
      <c r="J611" s="18"/>
      <c r="K611" s="18"/>
      <c r="L611" s="18"/>
      <c r="M611" s="17"/>
      <c r="N611" s="39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2.75" customHeight="1">
      <c r="A612" s="18"/>
      <c r="B612" s="17"/>
      <c r="C612" s="17"/>
      <c r="D612" s="17"/>
      <c r="E612" s="17"/>
      <c r="F612" s="17"/>
      <c r="G612" s="36"/>
      <c r="H612" s="18"/>
      <c r="I612" s="18"/>
      <c r="J612" s="18"/>
      <c r="K612" s="18"/>
      <c r="L612" s="18"/>
      <c r="M612" s="17"/>
      <c r="N612" s="39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2.75" customHeight="1">
      <c r="A613" s="18"/>
      <c r="B613" s="17"/>
      <c r="C613" s="17"/>
      <c r="D613" s="17"/>
      <c r="E613" s="17"/>
      <c r="F613" s="17"/>
      <c r="G613" s="36"/>
      <c r="H613" s="18"/>
      <c r="I613" s="18"/>
      <c r="J613" s="18"/>
      <c r="K613" s="18"/>
      <c r="L613" s="18"/>
      <c r="M613" s="17"/>
      <c r="N613" s="39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2.75" customHeight="1">
      <c r="A614" s="18"/>
      <c r="B614" s="17"/>
      <c r="C614" s="17"/>
      <c r="D614" s="17"/>
      <c r="E614" s="17"/>
      <c r="F614" s="17"/>
      <c r="G614" s="36"/>
      <c r="H614" s="18"/>
      <c r="I614" s="18"/>
      <c r="J614" s="18"/>
      <c r="K614" s="18"/>
      <c r="L614" s="18"/>
      <c r="M614" s="17"/>
      <c r="N614" s="39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2.75" customHeight="1">
      <c r="A615" s="18"/>
      <c r="B615" s="17"/>
      <c r="C615" s="17"/>
      <c r="D615" s="17"/>
      <c r="E615" s="17"/>
      <c r="F615" s="17"/>
      <c r="G615" s="36"/>
      <c r="H615" s="18"/>
      <c r="I615" s="18"/>
      <c r="J615" s="18"/>
      <c r="K615" s="18"/>
      <c r="L615" s="18"/>
      <c r="M615" s="17"/>
      <c r="N615" s="39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2.75" customHeight="1">
      <c r="A616" s="18"/>
      <c r="B616" s="17"/>
      <c r="C616" s="17"/>
      <c r="D616" s="17"/>
      <c r="E616" s="17"/>
      <c r="F616" s="17"/>
      <c r="G616" s="36"/>
      <c r="H616" s="18"/>
      <c r="I616" s="18"/>
      <c r="J616" s="18"/>
      <c r="K616" s="18"/>
      <c r="L616" s="18"/>
      <c r="M616" s="17"/>
      <c r="N616" s="39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2.75" customHeight="1">
      <c r="A617" s="18"/>
      <c r="B617" s="17"/>
      <c r="C617" s="17"/>
      <c r="D617" s="17"/>
      <c r="E617" s="17"/>
      <c r="F617" s="17"/>
      <c r="G617" s="36"/>
      <c r="H617" s="18"/>
      <c r="I617" s="18"/>
      <c r="J617" s="18"/>
      <c r="K617" s="18"/>
      <c r="L617" s="18"/>
      <c r="M617" s="17"/>
      <c r="N617" s="39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2.75" customHeight="1">
      <c r="A618" s="18"/>
      <c r="B618" s="17"/>
      <c r="C618" s="17"/>
      <c r="D618" s="17"/>
      <c r="E618" s="17"/>
      <c r="F618" s="17"/>
      <c r="G618" s="36"/>
      <c r="H618" s="18"/>
      <c r="I618" s="18"/>
      <c r="J618" s="18"/>
      <c r="K618" s="18"/>
      <c r="L618" s="18"/>
      <c r="M618" s="17"/>
      <c r="N618" s="39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2.75" customHeight="1">
      <c r="A619" s="18"/>
      <c r="B619" s="17"/>
      <c r="C619" s="17"/>
      <c r="D619" s="17"/>
      <c r="E619" s="17"/>
      <c r="F619" s="17"/>
      <c r="G619" s="36"/>
      <c r="H619" s="18"/>
      <c r="I619" s="18"/>
      <c r="J619" s="18"/>
      <c r="K619" s="18"/>
      <c r="L619" s="18"/>
      <c r="M619" s="17"/>
      <c r="N619" s="39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2.75" customHeight="1">
      <c r="A620" s="18"/>
      <c r="B620" s="17"/>
      <c r="C620" s="17"/>
      <c r="D620" s="17"/>
      <c r="E620" s="17"/>
      <c r="F620" s="17"/>
      <c r="G620" s="36"/>
      <c r="H620" s="18"/>
      <c r="I620" s="18"/>
      <c r="J620" s="18"/>
      <c r="K620" s="18"/>
      <c r="L620" s="18"/>
      <c r="M620" s="17"/>
      <c r="N620" s="39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2.75" customHeight="1">
      <c r="A621" s="18"/>
      <c r="B621" s="17"/>
      <c r="C621" s="17"/>
      <c r="D621" s="17"/>
      <c r="E621" s="17"/>
      <c r="F621" s="17"/>
      <c r="G621" s="36"/>
      <c r="H621" s="18"/>
      <c r="I621" s="18"/>
      <c r="J621" s="18"/>
      <c r="K621" s="18"/>
      <c r="L621" s="18"/>
      <c r="M621" s="17"/>
      <c r="N621" s="39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2.75" customHeight="1">
      <c r="A622" s="18"/>
      <c r="B622" s="17"/>
      <c r="C622" s="17"/>
      <c r="D622" s="17"/>
      <c r="E622" s="17"/>
      <c r="F622" s="17"/>
      <c r="G622" s="36"/>
      <c r="H622" s="18"/>
      <c r="I622" s="18"/>
      <c r="J622" s="18"/>
      <c r="K622" s="18"/>
      <c r="L622" s="18"/>
      <c r="M622" s="17"/>
      <c r="N622" s="39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2.75" customHeight="1">
      <c r="A623" s="18"/>
      <c r="B623" s="17"/>
      <c r="C623" s="17"/>
      <c r="D623" s="17"/>
      <c r="E623" s="17"/>
      <c r="F623" s="17"/>
      <c r="G623" s="36"/>
      <c r="H623" s="18"/>
      <c r="I623" s="18"/>
      <c r="J623" s="18"/>
      <c r="K623" s="18"/>
      <c r="L623" s="18"/>
      <c r="M623" s="17"/>
      <c r="N623" s="39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2.75" customHeight="1">
      <c r="A624" s="18"/>
      <c r="B624" s="17"/>
      <c r="C624" s="17"/>
      <c r="D624" s="17"/>
      <c r="E624" s="17"/>
      <c r="F624" s="17"/>
      <c r="G624" s="36"/>
      <c r="H624" s="18"/>
      <c r="I624" s="18"/>
      <c r="J624" s="18"/>
      <c r="K624" s="18"/>
      <c r="L624" s="18"/>
      <c r="M624" s="17"/>
      <c r="N624" s="39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2.75" customHeight="1">
      <c r="A625" s="18"/>
      <c r="B625" s="17"/>
      <c r="C625" s="17"/>
      <c r="D625" s="17"/>
      <c r="E625" s="17"/>
      <c r="F625" s="17"/>
      <c r="G625" s="36"/>
      <c r="H625" s="18"/>
      <c r="I625" s="18"/>
      <c r="J625" s="18"/>
      <c r="K625" s="18"/>
      <c r="L625" s="18"/>
      <c r="M625" s="17"/>
      <c r="N625" s="39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2.75" customHeight="1">
      <c r="A626" s="18"/>
      <c r="B626" s="17"/>
      <c r="C626" s="17"/>
      <c r="D626" s="17"/>
      <c r="E626" s="17"/>
      <c r="F626" s="17"/>
      <c r="G626" s="36"/>
      <c r="H626" s="18"/>
      <c r="I626" s="18"/>
      <c r="J626" s="18"/>
      <c r="K626" s="18"/>
      <c r="L626" s="18"/>
      <c r="M626" s="17"/>
      <c r="N626" s="39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2.75" customHeight="1">
      <c r="A627" s="18"/>
      <c r="B627" s="17"/>
      <c r="C627" s="17"/>
      <c r="D627" s="17"/>
      <c r="E627" s="17"/>
      <c r="F627" s="17"/>
      <c r="G627" s="36"/>
      <c r="H627" s="18"/>
      <c r="I627" s="18"/>
      <c r="J627" s="18"/>
      <c r="K627" s="18"/>
      <c r="L627" s="18"/>
      <c r="M627" s="17"/>
      <c r="N627" s="39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2.75" customHeight="1">
      <c r="A628" s="18"/>
      <c r="B628" s="17"/>
      <c r="C628" s="17"/>
      <c r="D628" s="17"/>
      <c r="E628" s="17"/>
      <c r="F628" s="17"/>
      <c r="G628" s="36"/>
      <c r="H628" s="18"/>
      <c r="I628" s="18"/>
      <c r="J628" s="18"/>
      <c r="K628" s="18"/>
      <c r="L628" s="18"/>
      <c r="M628" s="17"/>
      <c r="N628" s="39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2.75" customHeight="1">
      <c r="A629" s="18"/>
      <c r="B629" s="17"/>
      <c r="C629" s="17"/>
      <c r="D629" s="17"/>
      <c r="E629" s="17"/>
      <c r="F629" s="17"/>
      <c r="G629" s="36"/>
      <c r="H629" s="18"/>
      <c r="I629" s="18"/>
      <c r="J629" s="18"/>
      <c r="K629" s="18"/>
      <c r="L629" s="18"/>
      <c r="M629" s="17"/>
      <c r="N629" s="39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2.75" customHeight="1">
      <c r="A630" s="18"/>
      <c r="B630" s="17"/>
      <c r="C630" s="17"/>
      <c r="D630" s="17"/>
      <c r="E630" s="17"/>
      <c r="F630" s="17"/>
      <c r="G630" s="36"/>
      <c r="H630" s="18"/>
      <c r="I630" s="18"/>
      <c r="J630" s="18"/>
      <c r="K630" s="18"/>
      <c r="L630" s="18"/>
      <c r="M630" s="17"/>
      <c r="N630" s="39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2.75" customHeight="1">
      <c r="A631" s="18"/>
      <c r="B631" s="17"/>
      <c r="C631" s="17"/>
      <c r="D631" s="17"/>
      <c r="E631" s="17"/>
      <c r="F631" s="17"/>
      <c r="G631" s="36"/>
      <c r="H631" s="18"/>
      <c r="I631" s="18"/>
      <c r="J631" s="18"/>
      <c r="K631" s="18"/>
      <c r="L631" s="18"/>
      <c r="M631" s="17"/>
      <c r="N631" s="39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2.75" customHeight="1">
      <c r="A632" s="18"/>
      <c r="B632" s="17"/>
      <c r="C632" s="17"/>
      <c r="D632" s="17"/>
      <c r="E632" s="17"/>
      <c r="F632" s="17"/>
      <c r="G632" s="36"/>
      <c r="H632" s="18"/>
      <c r="I632" s="18"/>
      <c r="J632" s="18"/>
      <c r="K632" s="18"/>
      <c r="L632" s="18"/>
      <c r="M632" s="17"/>
      <c r="N632" s="39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2.75" customHeight="1">
      <c r="A633" s="18"/>
      <c r="B633" s="17"/>
      <c r="C633" s="17"/>
      <c r="D633" s="17"/>
      <c r="E633" s="17"/>
      <c r="F633" s="17"/>
      <c r="G633" s="36"/>
      <c r="H633" s="18"/>
      <c r="I633" s="18"/>
      <c r="J633" s="18"/>
      <c r="K633" s="18"/>
      <c r="L633" s="18"/>
      <c r="M633" s="17"/>
      <c r="N633" s="39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2.75" customHeight="1">
      <c r="A634" s="18"/>
      <c r="B634" s="17"/>
      <c r="C634" s="17"/>
      <c r="D634" s="17"/>
      <c r="E634" s="17"/>
      <c r="F634" s="17"/>
      <c r="G634" s="36"/>
      <c r="H634" s="18"/>
      <c r="I634" s="18"/>
      <c r="J634" s="18"/>
      <c r="K634" s="18"/>
      <c r="L634" s="18"/>
      <c r="M634" s="17"/>
      <c r="N634" s="39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2.75" customHeight="1">
      <c r="A635" s="18"/>
      <c r="B635" s="17"/>
      <c r="C635" s="17"/>
      <c r="D635" s="17"/>
      <c r="E635" s="17"/>
      <c r="F635" s="17"/>
      <c r="G635" s="36"/>
      <c r="H635" s="18"/>
      <c r="I635" s="18"/>
      <c r="J635" s="18"/>
      <c r="K635" s="18"/>
      <c r="L635" s="18"/>
      <c r="M635" s="17"/>
      <c r="N635" s="39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2.75" customHeight="1">
      <c r="A636" s="18"/>
      <c r="B636" s="17"/>
      <c r="C636" s="17"/>
      <c r="D636" s="17"/>
      <c r="E636" s="17"/>
      <c r="F636" s="17"/>
      <c r="G636" s="36"/>
      <c r="H636" s="18"/>
      <c r="I636" s="18"/>
      <c r="J636" s="18"/>
      <c r="K636" s="18"/>
      <c r="L636" s="18"/>
      <c r="M636" s="17"/>
      <c r="N636" s="39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2.75" customHeight="1">
      <c r="A637" s="18"/>
      <c r="B637" s="17"/>
      <c r="C637" s="17"/>
      <c r="D637" s="17"/>
      <c r="E637" s="17"/>
      <c r="F637" s="17"/>
      <c r="G637" s="36"/>
      <c r="H637" s="18"/>
      <c r="I637" s="18"/>
      <c r="J637" s="18"/>
      <c r="K637" s="18"/>
      <c r="L637" s="18"/>
      <c r="M637" s="17"/>
      <c r="N637" s="39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2.75" customHeight="1">
      <c r="A638" s="18"/>
      <c r="B638" s="17"/>
      <c r="C638" s="17"/>
      <c r="D638" s="17"/>
      <c r="E638" s="17"/>
      <c r="F638" s="17"/>
      <c r="G638" s="36"/>
      <c r="H638" s="18"/>
      <c r="I638" s="18"/>
      <c r="J638" s="18"/>
      <c r="K638" s="18"/>
      <c r="L638" s="18"/>
      <c r="M638" s="17"/>
      <c r="N638" s="39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2.75" customHeight="1">
      <c r="A639" s="18"/>
      <c r="B639" s="17"/>
      <c r="C639" s="17"/>
      <c r="D639" s="17"/>
      <c r="E639" s="17"/>
      <c r="F639" s="17"/>
      <c r="G639" s="36"/>
      <c r="H639" s="18"/>
      <c r="I639" s="18"/>
      <c r="J639" s="18"/>
      <c r="K639" s="18"/>
      <c r="L639" s="18"/>
      <c r="M639" s="17"/>
      <c r="N639" s="39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2.75" customHeight="1">
      <c r="A640" s="18"/>
      <c r="B640" s="17"/>
      <c r="C640" s="17"/>
      <c r="D640" s="17"/>
      <c r="E640" s="17"/>
      <c r="F640" s="17"/>
      <c r="G640" s="36"/>
      <c r="H640" s="18"/>
      <c r="I640" s="18"/>
      <c r="J640" s="18"/>
      <c r="K640" s="18"/>
      <c r="L640" s="18"/>
      <c r="M640" s="17"/>
      <c r="N640" s="39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2.75" customHeight="1">
      <c r="A641" s="18"/>
      <c r="B641" s="17"/>
      <c r="C641" s="17"/>
      <c r="D641" s="17"/>
      <c r="E641" s="17"/>
      <c r="F641" s="17"/>
      <c r="G641" s="36"/>
      <c r="H641" s="18"/>
      <c r="I641" s="18"/>
      <c r="J641" s="18"/>
      <c r="K641" s="18"/>
      <c r="L641" s="18"/>
      <c r="M641" s="17"/>
      <c r="N641" s="39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2.75" customHeight="1">
      <c r="A642" s="18"/>
      <c r="B642" s="17"/>
      <c r="C642" s="17"/>
      <c r="D642" s="17"/>
      <c r="E642" s="17"/>
      <c r="F642" s="17"/>
      <c r="G642" s="36"/>
      <c r="H642" s="18"/>
      <c r="I642" s="18"/>
      <c r="J642" s="18"/>
      <c r="K642" s="18"/>
      <c r="L642" s="18"/>
      <c r="M642" s="17"/>
      <c r="N642" s="39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2.75" customHeight="1">
      <c r="A643" s="18"/>
      <c r="B643" s="17"/>
      <c r="C643" s="17"/>
      <c r="D643" s="17"/>
      <c r="E643" s="17"/>
      <c r="F643" s="17"/>
      <c r="G643" s="36"/>
      <c r="H643" s="18"/>
      <c r="I643" s="18"/>
      <c r="J643" s="18"/>
      <c r="K643" s="18"/>
      <c r="L643" s="18"/>
      <c r="M643" s="17"/>
      <c r="N643" s="39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2.75" customHeight="1">
      <c r="A644" s="18"/>
      <c r="B644" s="17"/>
      <c r="C644" s="17"/>
      <c r="D644" s="17"/>
      <c r="E644" s="17"/>
      <c r="F644" s="17"/>
      <c r="G644" s="36"/>
      <c r="H644" s="18"/>
      <c r="I644" s="18"/>
      <c r="J644" s="18"/>
      <c r="K644" s="18"/>
      <c r="L644" s="18"/>
      <c r="M644" s="17"/>
      <c r="N644" s="39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2.75" customHeight="1">
      <c r="A645" s="18"/>
      <c r="B645" s="17"/>
      <c r="C645" s="17"/>
      <c r="D645" s="17"/>
      <c r="E645" s="17"/>
      <c r="F645" s="17"/>
      <c r="G645" s="36"/>
      <c r="H645" s="18"/>
      <c r="I645" s="18"/>
      <c r="J645" s="18"/>
      <c r="K645" s="18"/>
      <c r="L645" s="18"/>
      <c r="M645" s="17"/>
      <c r="N645" s="39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2.75" customHeight="1">
      <c r="A646" s="18"/>
      <c r="B646" s="17"/>
      <c r="C646" s="17"/>
      <c r="D646" s="17"/>
      <c r="E646" s="17"/>
      <c r="F646" s="17"/>
      <c r="G646" s="36"/>
      <c r="H646" s="18"/>
      <c r="I646" s="18"/>
      <c r="J646" s="18"/>
      <c r="K646" s="18"/>
      <c r="L646" s="18"/>
      <c r="M646" s="17"/>
      <c r="N646" s="39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2.75" customHeight="1">
      <c r="A647" s="18"/>
      <c r="B647" s="17"/>
      <c r="C647" s="17"/>
      <c r="D647" s="17"/>
      <c r="E647" s="17"/>
      <c r="F647" s="17"/>
      <c r="G647" s="36"/>
      <c r="H647" s="18"/>
      <c r="I647" s="18"/>
      <c r="J647" s="18"/>
      <c r="K647" s="18"/>
      <c r="L647" s="18"/>
      <c r="M647" s="17"/>
      <c r="N647" s="39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2.75" customHeight="1">
      <c r="A648" s="18"/>
      <c r="B648" s="17"/>
      <c r="C648" s="17"/>
      <c r="D648" s="17"/>
      <c r="E648" s="17"/>
      <c r="F648" s="17"/>
      <c r="G648" s="36"/>
      <c r="H648" s="18"/>
      <c r="I648" s="18"/>
      <c r="J648" s="18"/>
      <c r="K648" s="18"/>
      <c r="L648" s="18"/>
      <c r="M648" s="17"/>
      <c r="N648" s="39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2.75" customHeight="1">
      <c r="A649" s="18"/>
      <c r="B649" s="17"/>
      <c r="C649" s="17"/>
      <c r="D649" s="17"/>
      <c r="E649" s="17"/>
      <c r="F649" s="17"/>
      <c r="G649" s="36"/>
      <c r="H649" s="18"/>
      <c r="I649" s="18"/>
      <c r="J649" s="18"/>
      <c r="K649" s="18"/>
      <c r="L649" s="18"/>
      <c r="M649" s="17"/>
      <c r="N649" s="39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2.75" customHeight="1">
      <c r="A650" s="18"/>
      <c r="B650" s="17"/>
      <c r="C650" s="17"/>
      <c r="D650" s="17"/>
      <c r="E650" s="17"/>
      <c r="F650" s="17"/>
      <c r="G650" s="36"/>
      <c r="H650" s="18"/>
      <c r="I650" s="18"/>
      <c r="J650" s="18"/>
      <c r="K650" s="18"/>
      <c r="L650" s="18"/>
      <c r="M650" s="17"/>
      <c r="N650" s="39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2.75" customHeight="1">
      <c r="A651" s="18"/>
      <c r="B651" s="17"/>
      <c r="C651" s="17"/>
      <c r="D651" s="17"/>
      <c r="E651" s="17"/>
      <c r="F651" s="17"/>
      <c r="G651" s="36"/>
      <c r="H651" s="18"/>
      <c r="I651" s="18"/>
      <c r="J651" s="18"/>
      <c r="K651" s="18"/>
      <c r="L651" s="18"/>
      <c r="M651" s="17"/>
      <c r="N651" s="39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2.75" customHeight="1">
      <c r="A652" s="18"/>
      <c r="B652" s="17"/>
      <c r="C652" s="17"/>
      <c r="D652" s="17"/>
      <c r="E652" s="17"/>
      <c r="F652" s="17"/>
      <c r="G652" s="36"/>
      <c r="H652" s="18"/>
      <c r="I652" s="18"/>
      <c r="J652" s="18"/>
      <c r="K652" s="18"/>
      <c r="L652" s="18"/>
      <c r="M652" s="17"/>
      <c r="N652" s="39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2.75" customHeight="1">
      <c r="A653" s="18"/>
      <c r="B653" s="17"/>
      <c r="C653" s="17"/>
      <c r="D653" s="17"/>
      <c r="E653" s="17"/>
      <c r="F653" s="17"/>
      <c r="G653" s="36"/>
      <c r="H653" s="18"/>
      <c r="I653" s="18"/>
      <c r="J653" s="18"/>
      <c r="K653" s="18"/>
      <c r="L653" s="18"/>
      <c r="M653" s="17"/>
      <c r="N653" s="39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2.75" customHeight="1">
      <c r="A654" s="18"/>
      <c r="B654" s="17"/>
      <c r="C654" s="17"/>
      <c r="D654" s="17"/>
      <c r="E654" s="17"/>
      <c r="F654" s="17"/>
      <c r="G654" s="36"/>
      <c r="H654" s="18"/>
      <c r="I654" s="18"/>
      <c r="J654" s="18"/>
      <c r="K654" s="18"/>
      <c r="L654" s="18"/>
      <c r="M654" s="17"/>
      <c r="N654" s="39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2.75" customHeight="1">
      <c r="A655" s="18"/>
      <c r="B655" s="17"/>
      <c r="C655" s="17"/>
      <c r="D655" s="17"/>
      <c r="E655" s="17"/>
      <c r="F655" s="17"/>
      <c r="G655" s="36"/>
      <c r="H655" s="18"/>
      <c r="I655" s="18"/>
      <c r="J655" s="18"/>
      <c r="K655" s="18"/>
      <c r="L655" s="18"/>
      <c r="M655" s="17"/>
      <c r="N655" s="39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2.75" customHeight="1">
      <c r="A656" s="18"/>
      <c r="B656" s="17"/>
      <c r="C656" s="17"/>
      <c r="D656" s="17"/>
      <c r="E656" s="17"/>
      <c r="F656" s="17"/>
      <c r="G656" s="36"/>
      <c r="H656" s="18"/>
      <c r="I656" s="18"/>
      <c r="J656" s="18"/>
      <c r="K656" s="18"/>
      <c r="L656" s="18"/>
      <c r="M656" s="17"/>
      <c r="N656" s="39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2.75" customHeight="1">
      <c r="A657" s="18"/>
      <c r="B657" s="17"/>
      <c r="C657" s="17"/>
      <c r="D657" s="17"/>
      <c r="E657" s="17"/>
      <c r="F657" s="17"/>
      <c r="G657" s="36"/>
      <c r="H657" s="18"/>
      <c r="I657" s="18"/>
      <c r="J657" s="18"/>
      <c r="K657" s="18"/>
      <c r="L657" s="18"/>
      <c r="M657" s="17"/>
      <c r="N657" s="39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2.75" customHeight="1">
      <c r="A658" s="18"/>
      <c r="B658" s="17"/>
      <c r="C658" s="17"/>
      <c r="D658" s="17"/>
      <c r="E658" s="17"/>
      <c r="F658" s="17"/>
      <c r="G658" s="36"/>
      <c r="H658" s="18"/>
      <c r="I658" s="18"/>
      <c r="J658" s="18"/>
      <c r="K658" s="18"/>
      <c r="L658" s="18"/>
      <c r="M658" s="17"/>
      <c r="N658" s="39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2.75" customHeight="1">
      <c r="A659" s="18"/>
      <c r="B659" s="17"/>
      <c r="C659" s="17"/>
      <c r="D659" s="17"/>
      <c r="E659" s="17"/>
      <c r="F659" s="17"/>
      <c r="G659" s="36"/>
      <c r="H659" s="18"/>
      <c r="I659" s="18"/>
      <c r="J659" s="18"/>
      <c r="K659" s="18"/>
      <c r="L659" s="18"/>
      <c r="M659" s="17"/>
      <c r="N659" s="39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2.75" customHeight="1">
      <c r="A660" s="18"/>
      <c r="B660" s="17"/>
      <c r="C660" s="17"/>
      <c r="D660" s="17"/>
      <c r="E660" s="17"/>
      <c r="F660" s="17"/>
      <c r="G660" s="36"/>
      <c r="H660" s="18"/>
      <c r="I660" s="18"/>
      <c r="J660" s="18"/>
      <c r="K660" s="18"/>
      <c r="L660" s="18"/>
      <c r="M660" s="17"/>
      <c r="N660" s="39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2.75" customHeight="1">
      <c r="A661" s="18"/>
      <c r="B661" s="17"/>
      <c r="C661" s="17"/>
      <c r="D661" s="17"/>
      <c r="E661" s="17"/>
      <c r="F661" s="17"/>
      <c r="G661" s="36"/>
      <c r="H661" s="18"/>
      <c r="I661" s="18"/>
      <c r="J661" s="18"/>
      <c r="K661" s="18"/>
      <c r="L661" s="18"/>
      <c r="M661" s="17"/>
      <c r="N661" s="39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2.75" customHeight="1">
      <c r="A662" s="18"/>
      <c r="B662" s="17"/>
      <c r="C662" s="17"/>
      <c r="D662" s="17"/>
      <c r="E662" s="17"/>
      <c r="F662" s="17"/>
      <c r="G662" s="36"/>
      <c r="H662" s="18"/>
      <c r="I662" s="18"/>
      <c r="J662" s="18"/>
      <c r="K662" s="18"/>
      <c r="L662" s="18"/>
      <c r="M662" s="17"/>
      <c r="N662" s="39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2.75" customHeight="1">
      <c r="A663" s="18"/>
      <c r="B663" s="17"/>
      <c r="C663" s="17"/>
      <c r="D663" s="17"/>
      <c r="E663" s="17"/>
      <c r="F663" s="17"/>
      <c r="G663" s="36"/>
      <c r="H663" s="18"/>
      <c r="I663" s="18"/>
      <c r="J663" s="18"/>
      <c r="K663" s="18"/>
      <c r="L663" s="18"/>
      <c r="M663" s="17"/>
      <c r="N663" s="39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2.75" customHeight="1">
      <c r="A664" s="18"/>
      <c r="B664" s="17"/>
      <c r="C664" s="17"/>
      <c r="D664" s="17"/>
      <c r="E664" s="17"/>
      <c r="F664" s="17"/>
      <c r="G664" s="36"/>
      <c r="H664" s="18"/>
      <c r="I664" s="18"/>
      <c r="J664" s="18"/>
      <c r="K664" s="18"/>
      <c r="L664" s="18"/>
      <c r="M664" s="17"/>
      <c r="N664" s="39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2.75" customHeight="1">
      <c r="A665" s="18"/>
      <c r="B665" s="17"/>
      <c r="C665" s="17"/>
      <c r="D665" s="17"/>
      <c r="E665" s="17"/>
      <c r="F665" s="17"/>
      <c r="G665" s="36"/>
      <c r="H665" s="18"/>
      <c r="I665" s="18"/>
      <c r="J665" s="18"/>
      <c r="K665" s="18"/>
      <c r="L665" s="18"/>
      <c r="M665" s="17"/>
      <c r="N665" s="39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2.75" customHeight="1">
      <c r="A666" s="18"/>
      <c r="B666" s="17"/>
      <c r="C666" s="17"/>
      <c r="D666" s="17"/>
      <c r="E666" s="17"/>
      <c r="F666" s="17"/>
      <c r="G666" s="36"/>
      <c r="H666" s="18"/>
      <c r="I666" s="18"/>
      <c r="J666" s="18"/>
      <c r="K666" s="18"/>
      <c r="L666" s="18"/>
      <c r="M666" s="17"/>
      <c r="N666" s="39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2.75" customHeight="1">
      <c r="A667" s="18"/>
      <c r="B667" s="17"/>
      <c r="C667" s="17"/>
      <c r="D667" s="17"/>
      <c r="E667" s="17"/>
      <c r="F667" s="17"/>
      <c r="G667" s="36"/>
      <c r="H667" s="18"/>
      <c r="I667" s="18"/>
      <c r="J667" s="18"/>
      <c r="K667" s="18"/>
      <c r="L667" s="18"/>
      <c r="M667" s="17"/>
      <c r="N667" s="39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2.75" customHeight="1">
      <c r="A668" s="18"/>
      <c r="B668" s="17"/>
      <c r="C668" s="17"/>
      <c r="D668" s="17"/>
      <c r="E668" s="17"/>
      <c r="F668" s="17"/>
      <c r="G668" s="36"/>
      <c r="H668" s="18"/>
      <c r="I668" s="18"/>
      <c r="J668" s="18"/>
      <c r="K668" s="18"/>
      <c r="L668" s="18"/>
      <c r="M668" s="17"/>
      <c r="N668" s="39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2.75" customHeight="1">
      <c r="A669" s="18"/>
      <c r="B669" s="17"/>
      <c r="C669" s="17"/>
      <c r="D669" s="17"/>
      <c r="E669" s="17"/>
      <c r="F669" s="17"/>
      <c r="G669" s="36"/>
      <c r="H669" s="18"/>
      <c r="I669" s="18"/>
      <c r="J669" s="18"/>
      <c r="K669" s="18"/>
      <c r="L669" s="18"/>
      <c r="M669" s="17"/>
      <c r="N669" s="39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2.75" customHeight="1">
      <c r="A670" s="18"/>
      <c r="B670" s="17"/>
      <c r="C670" s="17"/>
      <c r="D670" s="17"/>
      <c r="E670" s="17"/>
      <c r="F670" s="17"/>
      <c r="G670" s="36"/>
      <c r="H670" s="18"/>
      <c r="I670" s="18"/>
      <c r="J670" s="18"/>
      <c r="K670" s="18"/>
      <c r="L670" s="18"/>
      <c r="M670" s="17"/>
      <c r="N670" s="39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2.75" customHeight="1">
      <c r="A671" s="18"/>
      <c r="B671" s="17"/>
      <c r="C671" s="17"/>
      <c r="D671" s="17"/>
      <c r="E671" s="17"/>
      <c r="F671" s="17"/>
      <c r="G671" s="36"/>
      <c r="H671" s="18"/>
      <c r="I671" s="18"/>
      <c r="J671" s="18"/>
      <c r="K671" s="18"/>
      <c r="L671" s="18"/>
      <c r="M671" s="17"/>
      <c r="N671" s="39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2.75" customHeight="1">
      <c r="A672" s="18"/>
      <c r="B672" s="17"/>
      <c r="C672" s="17"/>
      <c r="D672" s="17"/>
      <c r="E672" s="17"/>
      <c r="F672" s="17"/>
      <c r="G672" s="36"/>
      <c r="H672" s="18"/>
      <c r="I672" s="18"/>
      <c r="J672" s="18"/>
      <c r="K672" s="18"/>
      <c r="L672" s="18"/>
      <c r="M672" s="17"/>
      <c r="N672" s="39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2.75" customHeight="1">
      <c r="A673" s="18"/>
      <c r="B673" s="17"/>
      <c r="C673" s="17"/>
      <c r="D673" s="17"/>
      <c r="E673" s="17"/>
      <c r="F673" s="17"/>
      <c r="G673" s="36"/>
      <c r="H673" s="18"/>
      <c r="I673" s="18"/>
      <c r="J673" s="18"/>
      <c r="K673" s="18"/>
      <c r="L673" s="18"/>
      <c r="M673" s="17"/>
      <c r="N673" s="39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2.75" customHeight="1">
      <c r="A674" s="18"/>
      <c r="B674" s="17"/>
      <c r="C674" s="17"/>
      <c r="D674" s="17"/>
      <c r="E674" s="17"/>
      <c r="F674" s="17"/>
      <c r="G674" s="36"/>
      <c r="H674" s="18"/>
      <c r="I674" s="18"/>
      <c r="J674" s="18"/>
      <c r="K674" s="18"/>
      <c r="L674" s="18"/>
      <c r="M674" s="17"/>
      <c r="N674" s="39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2.75" customHeight="1">
      <c r="A675" s="18"/>
      <c r="B675" s="17"/>
      <c r="C675" s="17"/>
      <c r="D675" s="17"/>
      <c r="E675" s="17"/>
      <c r="F675" s="17"/>
      <c r="G675" s="36"/>
      <c r="H675" s="18"/>
      <c r="I675" s="18"/>
      <c r="J675" s="18"/>
      <c r="K675" s="18"/>
      <c r="L675" s="18"/>
      <c r="M675" s="17"/>
      <c r="N675" s="39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2.75" customHeight="1">
      <c r="A676" s="18"/>
      <c r="B676" s="17"/>
      <c r="C676" s="17"/>
      <c r="D676" s="17"/>
      <c r="E676" s="17"/>
      <c r="F676" s="17"/>
      <c r="G676" s="36"/>
      <c r="H676" s="18"/>
      <c r="I676" s="18"/>
      <c r="J676" s="18"/>
      <c r="K676" s="18"/>
      <c r="L676" s="18"/>
      <c r="M676" s="17"/>
      <c r="N676" s="39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2.75" customHeight="1">
      <c r="A677" s="18"/>
      <c r="B677" s="17"/>
      <c r="C677" s="17"/>
      <c r="D677" s="17"/>
      <c r="E677" s="17"/>
      <c r="F677" s="17"/>
      <c r="G677" s="36"/>
      <c r="H677" s="18"/>
      <c r="I677" s="18"/>
      <c r="J677" s="18"/>
      <c r="K677" s="18"/>
      <c r="L677" s="18"/>
      <c r="M677" s="17"/>
      <c r="N677" s="39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2.75" customHeight="1">
      <c r="A678" s="18"/>
      <c r="B678" s="17"/>
      <c r="C678" s="17"/>
      <c r="D678" s="17"/>
      <c r="E678" s="17"/>
      <c r="F678" s="17"/>
      <c r="G678" s="36"/>
      <c r="H678" s="18"/>
      <c r="I678" s="18"/>
      <c r="J678" s="18"/>
      <c r="K678" s="18"/>
      <c r="L678" s="18"/>
      <c r="M678" s="17"/>
      <c r="N678" s="39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2.75" customHeight="1">
      <c r="A679" s="18"/>
      <c r="B679" s="17"/>
      <c r="C679" s="17"/>
      <c r="D679" s="17"/>
      <c r="E679" s="17"/>
      <c r="F679" s="17"/>
      <c r="G679" s="36"/>
      <c r="H679" s="18"/>
      <c r="I679" s="18"/>
      <c r="J679" s="18"/>
      <c r="K679" s="18"/>
      <c r="L679" s="18"/>
      <c r="M679" s="17"/>
      <c r="N679" s="39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2.75" customHeight="1">
      <c r="A680" s="18"/>
      <c r="B680" s="17"/>
      <c r="C680" s="17"/>
      <c r="D680" s="17"/>
      <c r="E680" s="17"/>
      <c r="F680" s="17"/>
      <c r="G680" s="36"/>
      <c r="H680" s="18"/>
      <c r="I680" s="18"/>
      <c r="J680" s="18"/>
      <c r="K680" s="18"/>
      <c r="L680" s="18"/>
      <c r="M680" s="17"/>
      <c r="N680" s="39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2.75" customHeight="1">
      <c r="A681" s="18"/>
      <c r="B681" s="17"/>
      <c r="C681" s="17"/>
      <c r="D681" s="17"/>
      <c r="E681" s="17"/>
      <c r="F681" s="17"/>
      <c r="G681" s="36"/>
      <c r="H681" s="18"/>
      <c r="I681" s="18"/>
      <c r="J681" s="18"/>
      <c r="K681" s="18"/>
      <c r="L681" s="18"/>
      <c r="M681" s="17"/>
      <c r="N681" s="39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2.75" customHeight="1">
      <c r="A682" s="18"/>
      <c r="B682" s="17"/>
      <c r="C682" s="17"/>
      <c r="D682" s="17"/>
      <c r="E682" s="17"/>
      <c r="F682" s="17"/>
      <c r="G682" s="36"/>
      <c r="H682" s="18"/>
      <c r="I682" s="18"/>
      <c r="J682" s="18"/>
      <c r="K682" s="18"/>
      <c r="L682" s="18"/>
      <c r="M682" s="17"/>
      <c r="N682" s="39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2.75" customHeight="1">
      <c r="A683" s="18"/>
      <c r="B683" s="17"/>
      <c r="C683" s="17"/>
      <c r="D683" s="17"/>
      <c r="E683" s="17"/>
      <c r="F683" s="17"/>
      <c r="G683" s="36"/>
      <c r="H683" s="18"/>
      <c r="I683" s="18"/>
      <c r="J683" s="18"/>
      <c r="K683" s="18"/>
      <c r="L683" s="18"/>
      <c r="M683" s="17"/>
      <c r="N683" s="39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2.75" customHeight="1">
      <c r="A684" s="18"/>
      <c r="B684" s="17"/>
      <c r="C684" s="17"/>
      <c r="D684" s="17"/>
      <c r="E684" s="17"/>
      <c r="F684" s="17"/>
      <c r="G684" s="36"/>
      <c r="H684" s="18"/>
      <c r="I684" s="18"/>
      <c r="J684" s="18"/>
      <c r="K684" s="18"/>
      <c r="L684" s="18"/>
      <c r="M684" s="17"/>
      <c r="N684" s="39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2.75" customHeight="1">
      <c r="A685" s="18"/>
      <c r="B685" s="17"/>
      <c r="C685" s="17"/>
      <c r="D685" s="17"/>
      <c r="E685" s="17"/>
      <c r="F685" s="17"/>
      <c r="G685" s="36"/>
      <c r="H685" s="18"/>
      <c r="I685" s="18"/>
      <c r="J685" s="18"/>
      <c r="K685" s="18"/>
      <c r="L685" s="18"/>
      <c r="M685" s="17"/>
      <c r="N685" s="39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2.75" customHeight="1">
      <c r="A686" s="18"/>
      <c r="B686" s="17"/>
      <c r="C686" s="17"/>
      <c r="D686" s="17"/>
      <c r="E686" s="17"/>
      <c r="F686" s="17"/>
      <c r="G686" s="36"/>
      <c r="H686" s="18"/>
      <c r="I686" s="18"/>
      <c r="J686" s="18"/>
      <c r="K686" s="18"/>
      <c r="L686" s="18"/>
      <c r="M686" s="17"/>
      <c r="N686" s="39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2.75" customHeight="1">
      <c r="A687" s="18"/>
      <c r="B687" s="17"/>
      <c r="C687" s="17"/>
      <c r="D687" s="17"/>
      <c r="E687" s="17"/>
      <c r="F687" s="17"/>
      <c r="G687" s="36"/>
      <c r="H687" s="18"/>
      <c r="I687" s="18"/>
      <c r="J687" s="18"/>
      <c r="K687" s="18"/>
      <c r="L687" s="18"/>
      <c r="M687" s="17"/>
      <c r="N687" s="39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2.75" customHeight="1">
      <c r="A688" s="18"/>
      <c r="B688" s="17"/>
      <c r="C688" s="17"/>
      <c r="D688" s="17"/>
      <c r="E688" s="17"/>
      <c r="F688" s="17"/>
      <c r="G688" s="36"/>
      <c r="H688" s="18"/>
      <c r="I688" s="18"/>
      <c r="J688" s="18"/>
      <c r="K688" s="18"/>
      <c r="L688" s="18"/>
      <c r="M688" s="17"/>
      <c r="N688" s="39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2.75" customHeight="1">
      <c r="A689" s="18"/>
      <c r="B689" s="17"/>
      <c r="C689" s="17"/>
      <c r="D689" s="17"/>
      <c r="E689" s="17"/>
      <c r="F689" s="17"/>
      <c r="G689" s="36"/>
      <c r="H689" s="18"/>
      <c r="I689" s="18"/>
      <c r="J689" s="18"/>
      <c r="K689" s="18"/>
      <c r="L689" s="18"/>
      <c r="M689" s="17"/>
      <c r="N689" s="39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2.75" customHeight="1">
      <c r="A690" s="18"/>
      <c r="B690" s="17"/>
      <c r="C690" s="17"/>
      <c r="D690" s="17"/>
      <c r="E690" s="17"/>
      <c r="F690" s="17"/>
      <c r="G690" s="36"/>
      <c r="H690" s="18"/>
      <c r="I690" s="18"/>
      <c r="J690" s="18"/>
      <c r="K690" s="18"/>
      <c r="L690" s="18"/>
      <c r="M690" s="17"/>
      <c r="N690" s="39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2.75" customHeight="1">
      <c r="A691" s="18"/>
      <c r="B691" s="17"/>
      <c r="C691" s="17"/>
      <c r="D691" s="17"/>
      <c r="E691" s="17"/>
      <c r="F691" s="17"/>
      <c r="G691" s="36"/>
      <c r="H691" s="18"/>
      <c r="I691" s="18"/>
      <c r="J691" s="18"/>
      <c r="K691" s="18"/>
      <c r="L691" s="18"/>
      <c r="M691" s="17"/>
      <c r="N691" s="39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2.75" customHeight="1">
      <c r="A692" s="18"/>
      <c r="B692" s="17"/>
      <c r="C692" s="17"/>
      <c r="D692" s="17"/>
      <c r="E692" s="17"/>
      <c r="F692" s="17"/>
      <c r="G692" s="36"/>
      <c r="H692" s="18"/>
      <c r="I692" s="18"/>
      <c r="J692" s="18"/>
      <c r="K692" s="18"/>
      <c r="L692" s="18"/>
      <c r="M692" s="17"/>
      <c r="N692" s="39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2.75" customHeight="1">
      <c r="A693" s="18"/>
      <c r="B693" s="17"/>
      <c r="C693" s="17"/>
      <c r="D693" s="17"/>
      <c r="E693" s="17"/>
      <c r="F693" s="17"/>
      <c r="G693" s="36"/>
      <c r="H693" s="18"/>
      <c r="I693" s="18"/>
      <c r="J693" s="18"/>
      <c r="K693" s="18"/>
      <c r="L693" s="18"/>
      <c r="M693" s="17"/>
      <c r="N693" s="39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2.75" customHeight="1">
      <c r="A694" s="18"/>
      <c r="B694" s="17"/>
      <c r="C694" s="17"/>
      <c r="D694" s="17"/>
      <c r="E694" s="17"/>
      <c r="F694" s="17"/>
      <c r="G694" s="36"/>
      <c r="H694" s="18"/>
      <c r="I694" s="18"/>
      <c r="J694" s="18"/>
      <c r="K694" s="18"/>
      <c r="L694" s="18"/>
      <c r="M694" s="17"/>
      <c r="N694" s="39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2.75" customHeight="1">
      <c r="A695" s="18"/>
      <c r="B695" s="17"/>
      <c r="C695" s="17"/>
      <c r="D695" s="17"/>
      <c r="E695" s="17"/>
      <c r="F695" s="17"/>
      <c r="G695" s="36"/>
      <c r="H695" s="18"/>
      <c r="I695" s="18"/>
      <c r="J695" s="18"/>
      <c r="K695" s="18"/>
      <c r="L695" s="18"/>
      <c r="M695" s="17"/>
      <c r="N695" s="39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2.75" customHeight="1">
      <c r="A696" s="18"/>
      <c r="B696" s="17"/>
      <c r="C696" s="17"/>
      <c r="D696" s="17"/>
      <c r="E696" s="17"/>
      <c r="F696" s="17"/>
      <c r="G696" s="36"/>
      <c r="H696" s="18"/>
      <c r="I696" s="18"/>
      <c r="J696" s="18"/>
      <c r="K696" s="18"/>
      <c r="L696" s="18"/>
      <c r="M696" s="17"/>
      <c r="N696" s="39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2.75" customHeight="1">
      <c r="A697" s="18"/>
      <c r="B697" s="17"/>
      <c r="C697" s="17"/>
      <c r="D697" s="17"/>
      <c r="E697" s="17"/>
      <c r="F697" s="17"/>
      <c r="G697" s="36"/>
      <c r="H697" s="18"/>
      <c r="I697" s="18"/>
      <c r="J697" s="18"/>
      <c r="K697" s="18"/>
      <c r="L697" s="18"/>
      <c r="M697" s="17"/>
      <c r="N697" s="39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2.75" customHeight="1">
      <c r="A698" s="18"/>
      <c r="B698" s="17"/>
      <c r="C698" s="17"/>
      <c r="D698" s="17"/>
      <c r="E698" s="17"/>
      <c r="F698" s="17"/>
      <c r="G698" s="36"/>
      <c r="H698" s="18"/>
      <c r="I698" s="18"/>
      <c r="J698" s="18"/>
      <c r="K698" s="18"/>
      <c r="L698" s="18"/>
      <c r="M698" s="17"/>
      <c r="N698" s="39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2.75" customHeight="1">
      <c r="A699" s="18"/>
      <c r="B699" s="17"/>
      <c r="C699" s="17"/>
      <c r="D699" s="17"/>
      <c r="E699" s="17"/>
      <c r="F699" s="17"/>
      <c r="G699" s="36"/>
      <c r="H699" s="18"/>
      <c r="I699" s="18"/>
      <c r="J699" s="18"/>
      <c r="K699" s="18"/>
      <c r="L699" s="18"/>
      <c r="M699" s="17"/>
      <c r="N699" s="39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2.75" customHeight="1">
      <c r="A700" s="18"/>
      <c r="B700" s="17"/>
      <c r="C700" s="17"/>
      <c r="D700" s="17"/>
      <c r="E700" s="17"/>
      <c r="F700" s="17"/>
      <c r="G700" s="36"/>
      <c r="H700" s="18"/>
      <c r="I700" s="18"/>
      <c r="J700" s="18"/>
      <c r="K700" s="18"/>
      <c r="L700" s="18"/>
      <c r="M700" s="17"/>
      <c r="N700" s="39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2.75" customHeight="1">
      <c r="A701" s="18"/>
      <c r="B701" s="17"/>
      <c r="C701" s="17"/>
      <c r="D701" s="17"/>
      <c r="E701" s="17"/>
      <c r="F701" s="17"/>
      <c r="G701" s="36"/>
      <c r="H701" s="18"/>
      <c r="I701" s="18"/>
      <c r="J701" s="18"/>
      <c r="K701" s="18"/>
      <c r="L701" s="18"/>
      <c r="M701" s="17"/>
      <c r="N701" s="39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2.75" customHeight="1">
      <c r="A702" s="18"/>
      <c r="B702" s="17"/>
      <c r="C702" s="17"/>
      <c r="D702" s="17"/>
      <c r="E702" s="17"/>
      <c r="F702" s="17"/>
      <c r="G702" s="36"/>
      <c r="H702" s="18"/>
      <c r="I702" s="18"/>
      <c r="J702" s="18"/>
      <c r="K702" s="18"/>
      <c r="L702" s="18"/>
      <c r="M702" s="17"/>
      <c r="N702" s="39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2.75" customHeight="1">
      <c r="A703" s="18"/>
      <c r="B703" s="17"/>
      <c r="C703" s="17"/>
      <c r="D703" s="17"/>
      <c r="E703" s="17"/>
      <c r="F703" s="17"/>
      <c r="G703" s="36"/>
      <c r="H703" s="18"/>
      <c r="I703" s="18"/>
      <c r="J703" s="18"/>
      <c r="K703" s="18"/>
      <c r="L703" s="18"/>
      <c r="M703" s="17"/>
      <c r="N703" s="39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2.75" customHeight="1">
      <c r="A704" s="18"/>
      <c r="B704" s="17"/>
      <c r="C704" s="17"/>
      <c r="D704" s="17"/>
      <c r="E704" s="17"/>
      <c r="F704" s="17"/>
      <c r="G704" s="36"/>
      <c r="H704" s="18"/>
      <c r="I704" s="18"/>
      <c r="J704" s="18"/>
      <c r="K704" s="18"/>
      <c r="L704" s="18"/>
      <c r="M704" s="17"/>
      <c r="N704" s="39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2.75" customHeight="1">
      <c r="A705" s="18"/>
      <c r="B705" s="17"/>
      <c r="C705" s="17"/>
      <c r="D705" s="17"/>
      <c r="E705" s="17"/>
      <c r="F705" s="17"/>
      <c r="G705" s="36"/>
      <c r="H705" s="18"/>
      <c r="I705" s="18"/>
      <c r="J705" s="18"/>
      <c r="K705" s="18"/>
      <c r="L705" s="18"/>
      <c r="M705" s="17"/>
      <c r="N705" s="39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2.75" customHeight="1">
      <c r="A706" s="18"/>
      <c r="B706" s="17"/>
      <c r="C706" s="17"/>
      <c r="D706" s="17"/>
      <c r="E706" s="17"/>
      <c r="F706" s="17"/>
      <c r="G706" s="36"/>
      <c r="H706" s="18"/>
      <c r="I706" s="18"/>
      <c r="J706" s="18"/>
      <c r="K706" s="18"/>
      <c r="L706" s="18"/>
      <c r="M706" s="17"/>
      <c r="N706" s="39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2.75" customHeight="1">
      <c r="A707" s="18"/>
      <c r="B707" s="17"/>
      <c r="C707" s="17"/>
      <c r="D707" s="17"/>
      <c r="E707" s="17"/>
      <c r="F707" s="17"/>
      <c r="G707" s="36"/>
      <c r="H707" s="18"/>
      <c r="I707" s="18"/>
      <c r="J707" s="18"/>
      <c r="K707" s="18"/>
      <c r="L707" s="18"/>
      <c r="M707" s="17"/>
      <c r="N707" s="39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2.75" customHeight="1">
      <c r="A708" s="18"/>
      <c r="B708" s="17"/>
      <c r="C708" s="17"/>
      <c r="D708" s="17"/>
      <c r="E708" s="17"/>
      <c r="F708" s="17"/>
      <c r="G708" s="36"/>
      <c r="H708" s="18"/>
      <c r="I708" s="18"/>
      <c r="J708" s="18"/>
      <c r="K708" s="18"/>
      <c r="L708" s="18"/>
      <c r="M708" s="17"/>
      <c r="N708" s="39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2.75" customHeight="1">
      <c r="A709" s="18"/>
      <c r="B709" s="17"/>
      <c r="C709" s="17"/>
      <c r="D709" s="17"/>
      <c r="E709" s="17"/>
      <c r="F709" s="17"/>
      <c r="G709" s="36"/>
      <c r="H709" s="18"/>
      <c r="I709" s="18"/>
      <c r="J709" s="18"/>
      <c r="K709" s="18"/>
      <c r="L709" s="18"/>
      <c r="M709" s="17"/>
      <c r="N709" s="39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2.75" customHeight="1">
      <c r="A710" s="18"/>
      <c r="B710" s="17"/>
      <c r="C710" s="17"/>
      <c r="D710" s="17"/>
      <c r="E710" s="17"/>
      <c r="F710" s="17"/>
      <c r="G710" s="36"/>
      <c r="H710" s="18"/>
      <c r="I710" s="18"/>
      <c r="J710" s="18"/>
      <c r="K710" s="18"/>
      <c r="L710" s="18"/>
      <c r="M710" s="17"/>
      <c r="N710" s="39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2.75" customHeight="1">
      <c r="A711" s="18"/>
      <c r="B711" s="17"/>
      <c r="C711" s="17"/>
      <c r="D711" s="17"/>
      <c r="E711" s="17"/>
      <c r="F711" s="17"/>
      <c r="G711" s="36"/>
      <c r="H711" s="18"/>
      <c r="I711" s="18"/>
      <c r="J711" s="18"/>
      <c r="K711" s="18"/>
      <c r="L711" s="18"/>
      <c r="M711" s="17"/>
      <c r="N711" s="39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2.75" customHeight="1">
      <c r="A712" s="18"/>
      <c r="B712" s="17"/>
      <c r="C712" s="17"/>
      <c r="D712" s="17"/>
      <c r="E712" s="17"/>
      <c r="F712" s="17"/>
      <c r="G712" s="36"/>
      <c r="H712" s="18"/>
      <c r="I712" s="18"/>
      <c r="J712" s="18"/>
      <c r="K712" s="18"/>
      <c r="L712" s="18"/>
      <c r="M712" s="17"/>
      <c r="N712" s="39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2.75" customHeight="1">
      <c r="A713" s="18"/>
      <c r="B713" s="17"/>
      <c r="C713" s="17"/>
      <c r="D713" s="17"/>
      <c r="E713" s="17"/>
      <c r="F713" s="17"/>
      <c r="G713" s="36"/>
      <c r="H713" s="18"/>
      <c r="I713" s="18"/>
      <c r="J713" s="18"/>
      <c r="K713" s="18"/>
      <c r="L713" s="18"/>
      <c r="M713" s="17"/>
      <c r="N713" s="39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2.75" customHeight="1">
      <c r="A714" s="18"/>
      <c r="B714" s="17"/>
      <c r="C714" s="17"/>
      <c r="D714" s="17"/>
      <c r="E714" s="17"/>
      <c r="F714" s="17"/>
      <c r="G714" s="36"/>
      <c r="H714" s="18"/>
      <c r="I714" s="18"/>
      <c r="J714" s="18"/>
      <c r="K714" s="18"/>
      <c r="L714" s="18"/>
      <c r="M714" s="17"/>
      <c r="N714" s="39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2.75" customHeight="1">
      <c r="A715" s="18"/>
      <c r="B715" s="17"/>
      <c r="C715" s="17"/>
      <c r="D715" s="17"/>
      <c r="E715" s="17"/>
      <c r="F715" s="17"/>
      <c r="G715" s="36"/>
      <c r="H715" s="18"/>
      <c r="I715" s="18"/>
      <c r="J715" s="18"/>
      <c r="K715" s="18"/>
      <c r="L715" s="18"/>
      <c r="M715" s="17"/>
      <c r="N715" s="39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2.75" customHeight="1">
      <c r="A716" s="18"/>
      <c r="B716" s="17"/>
      <c r="C716" s="17"/>
      <c r="D716" s="17"/>
      <c r="E716" s="17"/>
      <c r="F716" s="17"/>
      <c r="G716" s="36"/>
      <c r="H716" s="18"/>
      <c r="I716" s="18"/>
      <c r="J716" s="18"/>
      <c r="K716" s="18"/>
      <c r="L716" s="18"/>
      <c r="M716" s="17"/>
      <c r="N716" s="39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2.75" customHeight="1">
      <c r="A717" s="18"/>
      <c r="B717" s="17"/>
      <c r="C717" s="17"/>
      <c r="D717" s="17"/>
      <c r="E717" s="17"/>
      <c r="F717" s="17"/>
      <c r="G717" s="36"/>
      <c r="H717" s="18"/>
      <c r="I717" s="18"/>
      <c r="J717" s="18"/>
      <c r="K717" s="18"/>
      <c r="L717" s="18"/>
      <c r="M717" s="17"/>
      <c r="N717" s="39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2.75" customHeight="1">
      <c r="A718" s="18"/>
      <c r="B718" s="17"/>
      <c r="C718" s="17"/>
      <c r="D718" s="17"/>
      <c r="E718" s="17"/>
      <c r="F718" s="17"/>
      <c r="G718" s="36"/>
      <c r="H718" s="18"/>
      <c r="I718" s="18"/>
      <c r="J718" s="18"/>
      <c r="K718" s="18"/>
      <c r="L718" s="18"/>
      <c r="M718" s="17"/>
      <c r="N718" s="39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2.75" customHeight="1">
      <c r="A719" s="18"/>
      <c r="B719" s="17"/>
      <c r="C719" s="17"/>
      <c r="D719" s="17"/>
      <c r="E719" s="17"/>
      <c r="F719" s="17"/>
      <c r="G719" s="36"/>
      <c r="H719" s="18"/>
      <c r="I719" s="18"/>
      <c r="J719" s="18"/>
      <c r="K719" s="18"/>
      <c r="L719" s="18"/>
      <c r="M719" s="17"/>
      <c r="N719" s="39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2.75" customHeight="1">
      <c r="A720" s="18"/>
      <c r="B720" s="17"/>
      <c r="C720" s="17"/>
      <c r="D720" s="17"/>
      <c r="E720" s="17"/>
      <c r="F720" s="17"/>
      <c r="G720" s="36"/>
      <c r="H720" s="18"/>
      <c r="I720" s="18"/>
      <c r="J720" s="18"/>
      <c r="K720" s="18"/>
      <c r="L720" s="18"/>
      <c r="M720" s="17"/>
      <c r="N720" s="39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2.75" customHeight="1">
      <c r="A721" s="18"/>
      <c r="B721" s="17"/>
      <c r="C721" s="17"/>
      <c r="D721" s="17"/>
      <c r="E721" s="17"/>
      <c r="F721" s="17"/>
      <c r="G721" s="36"/>
      <c r="H721" s="18"/>
      <c r="I721" s="18"/>
      <c r="J721" s="18"/>
      <c r="K721" s="18"/>
      <c r="L721" s="18"/>
      <c r="M721" s="17"/>
      <c r="N721" s="39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2.75" customHeight="1">
      <c r="A722" s="18"/>
      <c r="B722" s="17"/>
      <c r="C722" s="17"/>
      <c r="D722" s="17"/>
      <c r="E722" s="17"/>
      <c r="F722" s="17"/>
      <c r="G722" s="36"/>
      <c r="H722" s="18"/>
      <c r="I722" s="18"/>
      <c r="J722" s="18"/>
      <c r="K722" s="18"/>
      <c r="L722" s="18"/>
      <c r="M722" s="17"/>
      <c r="N722" s="39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2.75" customHeight="1">
      <c r="A723" s="18"/>
      <c r="B723" s="17"/>
      <c r="C723" s="17"/>
      <c r="D723" s="17"/>
      <c r="E723" s="17"/>
      <c r="F723" s="17"/>
      <c r="G723" s="36"/>
      <c r="H723" s="18"/>
      <c r="I723" s="18"/>
      <c r="J723" s="18"/>
      <c r="K723" s="18"/>
      <c r="L723" s="18"/>
      <c r="M723" s="17"/>
      <c r="N723" s="39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2.75" customHeight="1">
      <c r="A724" s="18"/>
      <c r="B724" s="17"/>
      <c r="C724" s="17"/>
      <c r="D724" s="17"/>
      <c r="E724" s="17"/>
      <c r="F724" s="17"/>
      <c r="G724" s="36"/>
      <c r="H724" s="18"/>
      <c r="I724" s="18"/>
      <c r="J724" s="18"/>
      <c r="K724" s="18"/>
      <c r="L724" s="18"/>
      <c r="M724" s="17"/>
      <c r="N724" s="39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2.75" customHeight="1">
      <c r="A725" s="18"/>
      <c r="B725" s="17"/>
      <c r="C725" s="17"/>
      <c r="D725" s="17"/>
      <c r="E725" s="17"/>
      <c r="F725" s="17"/>
      <c r="G725" s="36"/>
      <c r="H725" s="18"/>
      <c r="I725" s="18"/>
      <c r="J725" s="18"/>
      <c r="K725" s="18"/>
      <c r="L725" s="18"/>
      <c r="M725" s="17"/>
      <c r="N725" s="39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2.75" customHeight="1">
      <c r="A726" s="18"/>
      <c r="B726" s="17"/>
      <c r="C726" s="17"/>
      <c r="D726" s="17"/>
      <c r="E726" s="17"/>
      <c r="F726" s="17"/>
      <c r="G726" s="36"/>
      <c r="H726" s="18"/>
      <c r="I726" s="18"/>
      <c r="J726" s="18"/>
      <c r="K726" s="18"/>
      <c r="L726" s="18"/>
      <c r="M726" s="17"/>
      <c r="N726" s="39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2.75" customHeight="1">
      <c r="A727" s="18"/>
      <c r="B727" s="17"/>
      <c r="C727" s="17"/>
      <c r="D727" s="17"/>
      <c r="E727" s="17"/>
      <c r="F727" s="17"/>
      <c r="G727" s="36"/>
      <c r="H727" s="18"/>
      <c r="I727" s="18"/>
      <c r="J727" s="18"/>
      <c r="K727" s="18"/>
      <c r="L727" s="18"/>
      <c r="M727" s="17"/>
      <c r="N727" s="39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2.75" customHeight="1">
      <c r="A728" s="18"/>
      <c r="B728" s="17"/>
      <c r="C728" s="17"/>
      <c r="D728" s="17"/>
      <c r="E728" s="17"/>
      <c r="F728" s="17"/>
      <c r="G728" s="36"/>
      <c r="H728" s="18"/>
      <c r="I728" s="18"/>
      <c r="J728" s="18"/>
      <c r="K728" s="18"/>
      <c r="L728" s="18"/>
      <c r="M728" s="17"/>
      <c r="N728" s="39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2.75" customHeight="1">
      <c r="A729" s="18"/>
      <c r="B729" s="17"/>
      <c r="C729" s="17"/>
      <c r="D729" s="17"/>
      <c r="E729" s="17"/>
      <c r="F729" s="17"/>
      <c r="G729" s="36"/>
      <c r="H729" s="18"/>
      <c r="I729" s="18"/>
      <c r="J729" s="18"/>
      <c r="K729" s="18"/>
      <c r="L729" s="18"/>
      <c r="M729" s="17"/>
      <c r="N729" s="39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2.75" customHeight="1">
      <c r="A730" s="18"/>
      <c r="B730" s="17"/>
      <c r="C730" s="17"/>
      <c r="D730" s="17"/>
      <c r="E730" s="17"/>
      <c r="F730" s="17"/>
      <c r="G730" s="36"/>
      <c r="H730" s="18"/>
      <c r="I730" s="18"/>
      <c r="J730" s="18"/>
      <c r="K730" s="18"/>
      <c r="L730" s="18"/>
      <c r="M730" s="17"/>
      <c r="N730" s="39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2.75" customHeight="1">
      <c r="A731" s="18"/>
      <c r="B731" s="17"/>
      <c r="C731" s="17"/>
      <c r="D731" s="17"/>
      <c r="E731" s="17"/>
      <c r="F731" s="17"/>
      <c r="G731" s="36"/>
      <c r="H731" s="18"/>
      <c r="I731" s="18"/>
      <c r="J731" s="18"/>
      <c r="K731" s="18"/>
      <c r="L731" s="18"/>
      <c r="M731" s="17"/>
      <c r="N731" s="39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2.75" customHeight="1">
      <c r="A732" s="18"/>
      <c r="B732" s="17"/>
      <c r="C732" s="17"/>
      <c r="D732" s="17"/>
      <c r="E732" s="17"/>
      <c r="F732" s="17"/>
      <c r="G732" s="36"/>
      <c r="H732" s="18"/>
      <c r="I732" s="18"/>
      <c r="J732" s="18"/>
      <c r="K732" s="18"/>
      <c r="L732" s="18"/>
      <c r="M732" s="17"/>
      <c r="N732" s="39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2.75" customHeight="1">
      <c r="A733" s="18"/>
      <c r="B733" s="17"/>
      <c r="C733" s="17"/>
      <c r="D733" s="17"/>
      <c r="E733" s="17"/>
      <c r="F733" s="17"/>
      <c r="G733" s="36"/>
      <c r="H733" s="18"/>
      <c r="I733" s="18"/>
      <c r="J733" s="18"/>
      <c r="K733" s="18"/>
      <c r="L733" s="18"/>
      <c r="M733" s="17"/>
      <c r="N733" s="39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2.75" customHeight="1">
      <c r="A734" s="18"/>
      <c r="B734" s="17"/>
      <c r="C734" s="17"/>
      <c r="D734" s="17"/>
      <c r="E734" s="17"/>
      <c r="F734" s="17"/>
      <c r="G734" s="36"/>
      <c r="H734" s="18"/>
      <c r="I734" s="18"/>
      <c r="J734" s="18"/>
      <c r="K734" s="18"/>
      <c r="L734" s="18"/>
      <c r="M734" s="17"/>
      <c r="N734" s="39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2.75" customHeight="1">
      <c r="A735" s="18"/>
      <c r="B735" s="17"/>
      <c r="C735" s="17"/>
      <c r="D735" s="17"/>
      <c r="E735" s="17"/>
      <c r="F735" s="17"/>
      <c r="G735" s="36"/>
      <c r="H735" s="18"/>
      <c r="I735" s="18"/>
      <c r="J735" s="18"/>
      <c r="K735" s="18"/>
      <c r="L735" s="18"/>
      <c r="M735" s="17"/>
      <c r="N735" s="39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2.75" customHeight="1">
      <c r="A736" s="18"/>
      <c r="B736" s="17"/>
      <c r="C736" s="17"/>
      <c r="D736" s="17"/>
      <c r="E736" s="17"/>
      <c r="F736" s="17"/>
      <c r="G736" s="36"/>
      <c r="H736" s="18"/>
      <c r="I736" s="18"/>
      <c r="J736" s="18"/>
      <c r="K736" s="18"/>
      <c r="L736" s="18"/>
      <c r="M736" s="17"/>
      <c r="N736" s="39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2.75" customHeight="1">
      <c r="A737" s="18"/>
      <c r="B737" s="17"/>
      <c r="C737" s="17"/>
      <c r="D737" s="17"/>
      <c r="E737" s="17"/>
      <c r="F737" s="17"/>
      <c r="G737" s="36"/>
      <c r="H737" s="18"/>
      <c r="I737" s="18"/>
      <c r="J737" s="18"/>
      <c r="K737" s="18"/>
      <c r="L737" s="18"/>
      <c r="M737" s="17"/>
      <c r="N737" s="39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2.75" customHeight="1">
      <c r="A738" s="18"/>
      <c r="B738" s="17"/>
      <c r="C738" s="17"/>
      <c r="D738" s="17"/>
      <c r="E738" s="17"/>
      <c r="F738" s="17"/>
      <c r="G738" s="36"/>
      <c r="H738" s="18"/>
      <c r="I738" s="18"/>
      <c r="J738" s="18"/>
      <c r="K738" s="18"/>
      <c r="L738" s="18"/>
      <c r="M738" s="17"/>
      <c r="N738" s="39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2.75" customHeight="1">
      <c r="A739" s="18"/>
      <c r="B739" s="17"/>
      <c r="C739" s="17"/>
      <c r="D739" s="17"/>
      <c r="E739" s="17"/>
      <c r="F739" s="17"/>
      <c r="G739" s="36"/>
      <c r="H739" s="18"/>
      <c r="I739" s="18"/>
      <c r="J739" s="18"/>
      <c r="K739" s="18"/>
      <c r="L739" s="18"/>
      <c r="M739" s="17"/>
      <c r="N739" s="39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2.75" customHeight="1">
      <c r="A740" s="18"/>
      <c r="B740" s="17"/>
      <c r="C740" s="17"/>
      <c r="D740" s="17"/>
      <c r="E740" s="17"/>
      <c r="F740" s="17"/>
      <c r="G740" s="36"/>
      <c r="H740" s="18"/>
      <c r="I740" s="18"/>
      <c r="J740" s="18"/>
      <c r="K740" s="18"/>
      <c r="L740" s="18"/>
      <c r="M740" s="17"/>
      <c r="N740" s="39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2.75" customHeight="1">
      <c r="A741" s="18"/>
      <c r="B741" s="17"/>
      <c r="C741" s="17"/>
      <c r="D741" s="17"/>
      <c r="E741" s="17"/>
      <c r="F741" s="17"/>
      <c r="G741" s="36"/>
      <c r="H741" s="18"/>
      <c r="I741" s="18"/>
      <c r="J741" s="18"/>
      <c r="K741" s="18"/>
      <c r="L741" s="18"/>
      <c r="M741" s="17"/>
      <c r="N741" s="39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2.75" customHeight="1">
      <c r="A742" s="18"/>
      <c r="B742" s="17"/>
      <c r="C742" s="17"/>
      <c r="D742" s="17"/>
      <c r="E742" s="17"/>
      <c r="F742" s="17"/>
      <c r="G742" s="36"/>
      <c r="H742" s="18"/>
      <c r="I742" s="18"/>
      <c r="J742" s="18"/>
      <c r="K742" s="18"/>
      <c r="L742" s="18"/>
      <c r="M742" s="17"/>
      <c r="N742" s="39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2.75" customHeight="1">
      <c r="A743" s="18"/>
      <c r="B743" s="17"/>
      <c r="C743" s="17"/>
      <c r="D743" s="17"/>
      <c r="E743" s="17"/>
      <c r="F743" s="17"/>
      <c r="G743" s="36"/>
      <c r="H743" s="18"/>
      <c r="I743" s="18"/>
      <c r="J743" s="18"/>
      <c r="K743" s="18"/>
      <c r="L743" s="18"/>
      <c r="M743" s="17"/>
      <c r="N743" s="39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2.75" customHeight="1">
      <c r="A744" s="18"/>
      <c r="B744" s="17"/>
      <c r="C744" s="17"/>
      <c r="D744" s="17"/>
      <c r="E744" s="17"/>
      <c r="F744" s="17"/>
      <c r="G744" s="36"/>
      <c r="H744" s="18"/>
      <c r="I744" s="18"/>
      <c r="J744" s="18"/>
      <c r="K744" s="18"/>
      <c r="L744" s="18"/>
      <c r="M744" s="17"/>
      <c r="N744" s="39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2.75" customHeight="1">
      <c r="A745" s="18"/>
      <c r="B745" s="17"/>
      <c r="C745" s="17"/>
      <c r="D745" s="17"/>
      <c r="E745" s="17"/>
      <c r="F745" s="17"/>
      <c r="G745" s="36"/>
      <c r="H745" s="18"/>
      <c r="I745" s="18"/>
      <c r="J745" s="18"/>
      <c r="K745" s="18"/>
      <c r="L745" s="18"/>
      <c r="M745" s="17"/>
      <c r="N745" s="39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2.75" customHeight="1">
      <c r="A746" s="18"/>
      <c r="B746" s="17"/>
      <c r="C746" s="17"/>
      <c r="D746" s="17"/>
      <c r="E746" s="17"/>
      <c r="F746" s="17"/>
      <c r="G746" s="36"/>
      <c r="H746" s="18"/>
      <c r="I746" s="18"/>
      <c r="J746" s="18"/>
      <c r="K746" s="18"/>
      <c r="L746" s="18"/>
      <c r="M746" s="17"/>
      <c r="N746" s="39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2.75" customHeight="1">
      <c r="A747" s="18"/>
      <c r="B747" s="17"/>
      <c r="C747" s="17"/>
      <c r="D747" s="17"/>
      <c r="E747" s="17"/>
      <c r="F747" s="17"/>
      <c r="G747" s="36"/>
      <c r="H747" s="18"/>
      <c r="I747" s="18"/>
      <c r="J747" s="18"/>
      <c r="K747" s="18"/>
      <c r="L747" s="18"/>
      <c r="M747" s="17"/>
      <c r="N747" s="39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2.75" customHeight="1">
      <c r="A748" s="18"/>
      <c r="B748" s="17"/>
      <c r="C748" s="17"/>
      <c r="D748" s="17"/>
      <c r="E748" s="17"/>
      <c r="F748" s="17"/>
      <c r="G748" s="36"/>
      <c r="H748" s="18"/>
      <c r="I748" s="18"/>
      <c r="J748" s="18"/>
      <c r="K748" s="18"/>
      <c r="L748" s="18"/>
      <c r="M748" s="17"/>
      <c r="N748" s="39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2.75" customHeight="1">
      <c r="A749" s="18"/>
      <c r="B749" s="17"/>
      <c r="C749" s="17"/>
      <c r="D749" s="17"/>
      <c r="E749" s="17"/>
      <c r="F749" s="17"/>
      <c r="G749" s="36"/>
      <c r="H749" s="18"/>
      <c r="I749" s="18"/>
      <c r="J749" s="18"/>
      <c r="K749" s="18"/>
      <c r="L749" s="18"/>
      <c r="M749" s="17"/>
      <c r="N749" s="39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2.75" customHeight="1">
      <c r="A750" s="18"/>
      <c r="B750" s="17"/>
      <c r="C750" s="17"/>
      <c r="D750" s="17"/>
      <c r="E750" s="17"/>
      <c r="F750" s="17"/>
      <c r="G750" s="36"/>
      <c r="H750" s="18"/>
      <c r="I750" s="18"/>
      <c r="J750" s="18"/>
      <c r="K750" s="18"/>
      <c r="L750" s="18"/>
      <c r="M750" s="17"/>
      <c r="N750" s="39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2.75" customHeight="1">
      <c r="A751" s="18"/>
      <c r="B751" s="17"/>
      <c r="C751" s="17"/>
      <c r="D751" s="17"/>
      <c r="E751" s="17"/>
      <c r="F751" s="17"/>
      <c r="G751" s="36"/>
      <c r="H751" s="18"/>
      <c r="I751" s="18"/>
      <c r="J751" s="18"/>
      <c r="K751" s="18"/>
      <c r="L751" s="18"/>
      <c r="M751" s="17"/>
      <c r="N751" s="39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2.75" customHeight="1">
      <c r="A752" s="18"/>
      <c r="B752" s="17"/>
      <c r="C752" s="17"/>
      <c r="D752" s="17"/>
      <c r="E752" s="17"/>
      <c r="F752" s="17"/>
      <c r="G752" s="36"/>
      <c r="H752" s="18"/>
      <c r="I752" s="18"/>
      <c r="J752" s="18"/>
      <c r="K752" s="18"/>
      <c r="L752" s="18"/>
      <c r="M752" s="17"/>
      <c r="N752" s="39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2.75" customHeight="1">
      <c r="A753" s="18"/>
      <c r="B753" s="17"/>
      <c r="C753" s="17"/>
      <c r="D753" s="17"/>
      <c r="E753" s="17"/>
      <c r="F753" s="17"/>
      <c r="G753" s="36"/>
      <c r="H753" s="18"/>
      <c r="I753" s="18"/>
      <c r="J753" s="18"/>
      <c r="K753" s="18"/>
      <c r="L753" s="18"/>
      <c r="M753" s="17"/>
      <c r="N753" s="39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2.75" customHeight="1">
      <c r="A754" s="18"/>
      <c r="B754" s="17"/>
      <c r="C754" s="17"/>
      <c r="D754" s="17"/>
      <c r="E754" s="17"/>
      <c r="F754" s="17"/>
      <c r="G754" s="36"/>
      <c r="H754" s="18"/>
      <c r="I754" s="18"/>
      <c r="J754" s="18"/>
      <c r="K754" s="18"/>
      <c r="L754" s="18"/>
      <c r="M754" s="17"/>
      <c r="N754" s="39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2.75" customHeight="1">
      <c r="A755" s="18"/>
      <c r="B755" s="17"/>
      <c r="C755" s="17"/>
      <c r="D755" s="17"/>
      <c r="E755" s="17"/>
      <c r="F755" s="17"/>
      <c r="G755" s="36"/>
      <c r="H755" s="18"/>
      <c r="I755" s="18"/>
      <c r="J755" s="18"/>
      <c r="K755" s="18"/>
      <c r="L755" s="18"/>
      <c r="M755" s="17"/>
      <c r="N755" s="39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2.75" customHeight="1">
      <c r="A756" s="18"/>
      <c r="B756" s="17"/>
      <c r="C756" s="17"/>
      <c r="D756" s="17"/>
      <c r="E756" s="17"/>
      <c r="F756" s="17"/>
      <c r="G756" s="36"/>
      <c r="H756" s="18"/>
      <c r="I756" s="18"/>
      <c r="J756" s="18"/>
      <c r="K756" s="18"/>
      <c r="L756" s="18"/>
      <c r="M756" s="17"/>
      <c r="N756" s="39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2.75" customHeight="1">
      <c r="A757" s="18"/>
      <c r="B757" s="17"/>
      <c r="C757" s="17"/>
      <c r="D757" s="17"/>
      <c r="E757" s="17"/>
      <c r="F757" s="17"/>
      <c r="G757" s="36"/>
      <c r="H757" s="18"/>
      <c r="I757" s="18"/>
      <c r="J757" s="18"/>
      <c r="K757" s="18"/>
      <c r="L757" s="18"/>
      <c r="M757" s="17"/>
      <c r="N757" s="39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2.75" customHeight="1">
      <c r="A758" s="18"/>
      <c r="B758" s="17"/>
      <c r="C758" s="17"/>
      <c r="D758" s="17"/>
      <c r="E758" s="17"/>
      <c r="F758" s="17"/>
      <c r="G758" s="36"/>
      <c r="H758" s="18"/>
      <c r="I758" s="18"/>
      <c r="J758" s="18"/>
      <c r="K758" s="18"/>
      <c r="L758" s="18"/>
      <c r="M758" s="17"/>
      <c r="N758" s="39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2.75" customHeight="1">
      <c r="A759" s="18"/>
      <c r="B759" s="17"/>
      <c r="C759" s="17"/>
      <c r="D759" s="17"/>
      <c r="E759" s="17"/>
      <c r="F759" s="17"/>
      <c r="G759" s="36"/>
      <c r="H759" s="18"/>
      <c r="I759" s="18"/>
      <c r="J759" s="18"/>
      <c r="K759" s="18"/>
      <c r="L759" s="18"/>
      <c r="M759" s="17"/>
      <c r="N759" s="39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2.75" customHeight="1">
      <c r="A760" s="18"/>
      <c r="B760" s="17"/>
      <c r="C760" s="17"/>
      <c r="D760" s="17"/>
      <c r="E760" s="17"/>
      <c r="F760" s="17"/>
      <c r="G760" s="36"/>
      <c r="H760" s="18"/>
      <c r="I760" s="18"/>
      <c r="J760" s="18"/>
      <c r="K760" s="18"/>
      <c r="L760" s="18"/>
      <c r="M760" s="17"/>
      <c r="N760" s="39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2.75" customHeight="1">
      <c r="A761" s="18"/>
      <c r="B761" s="17"/>
      <c r="C761" s="17"/>
      <c r="D761" s="17"/>
      <c r="E761" s="17"/>
      <c r="F761" s="17"/>
      <c r="G761" s="36"/>
      <c r="H761" s="18"/>
      <c r="I761" s="18"/>
      <c r="J761" s="18"/>
      <c r="K761" s="18"/>
      <c r="L761" s="18"/>
      <c r="M761" s="17"/>
      <c r="N761" s="39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2.75" customHeight="1">
      <c r="A762" s="18"/>
      <c r="B762" s="17"/>
      <c r="C762" s="17"/>
      <c r="D762" s="17"/>
      <c r="E762" s="17"/>
      <c r="F762" s="17"/>
      <c r="G762" s="36"/>
      <c r="H762" s="18"/>
      <c r="I762" s="18"/>
      <c r="J762" s="18"/>
      <c r="K762" s="18"/>
      <c r="L762" s="18"/>
      <c r="M762" s="17"/>
      <c r="N762" s="39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2.75" customHeight="1">
      <c r="A763" s="18"/>
      <c r="B763" s="17"/>
      <c r="C763" s="17"/>
      <c r="D763" s="17"/>
      <c r="E763" s="17"/>
      <c r="F763" s="17"/>
      <c r="G763" s="36"/>
      <c r="H763" s="18"/>
      <c r="I763" s="18"/>
      <c r="J763" s="18"/>
      <c r="K763" s="18"/>
      <c r="L763" s="18"/>
      <c r="M763" s="17"/>
      <c r="N763" s="39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2.75" customHeight="1">
      <c r="A764" s="18"/>
      <c r="B764" s="17"/>
      <c r="C764" s="17"/>
      <c r="D764" s="17"/>
      <c r="E764" s="17"/>
      <c r="F764" s="17"/>
      <c r="G764" s="36"/>
      <c r="H764" s="18"/>
      <c r="I764" s="18"/>
      <c r="J764" s="18"/>
      <c r="K764" s="18"/>
      <c r="L764" s="18"/>
      <c r="M764" s="17"/>
      <c r="N764" s="39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2.75" customHeight="1">
      <c r="A765" s="18"/>
      <c r="B765" s="17"/>
      <c r="C765" s="17"/>
      <c r="D765" s="17"/>
      <c r="E765" s="17"/>
      <c r="F765" s="17"/>
      <c r="G765" s="36"/>
      <c r="H765" s="18"/>
      <c r="I765" s="18"/>
      <c r="J765" s="18"/>
      <c r="K765" s="18"/>
      <c r="L765" s="18"/>
      <c r="M765" s="17"/>
      <c r="N765" s="39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2.75" customHeight="1">
      <c r="A766" s="18"/>
      <c r="B766" s="17"/>
      <c r="C766" s="17"/>
      <c r="D766" s="17"/>
      <c r="E766" s="17"/>
      <c r="F766" s="17"/>
      <c r="G766" s="36"/>
      <c r="H766" s="18"/>
      <c r="I766" s="18"/>
      <c r="J766" s="18"/>
      <c r="K766" s="18"/>
      <c r="L766" s="18"/>
      <c r="M766" s="17"/>
      <c r="N766" s="39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2.75" customHeight="1">
      <c r="A767" s="18"/>
      <c r="B767" s="17"/>
      <c r="C767" s="17"/>
      <c r="D767" s="17"/>
      <c r="E767" s="17"/>
      <c r="F767" s="17"/>
      <c r="G767" s="36"/>
      <c r="H767" s="18"/>
      <c r="I767" s="18"/>
      <c r="J767" s="18"/>
      <c r="K767" s="18"/>
      <c r="L767" s="18"/>
      <c r="M767" s="17"/>
      <c r="N767" s="39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2.75" customHeight="1">
      <c r="A768" s="18"/>
      <c r="B768" s="17"/>
      <c r="C768" s="17"/>
      <c r="D768" s="17"/>
      <c r="E768" s="17"/>
      <c r="F768" s="17"/>
      <c r="G768" s="36"/>
      <c r="H768" s="18"/>
      <c r="I768" s="18"/>
      <c r="J768" s="18"/>
      <c r="K768" s="18"/>
      <c r="L768" s="18"/>
      <c r="M768" s="17"/>
      <c r="N768" s="39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2.75" customHeight="1">
      <c r="A769" s="18"/>
      <c r="B769" s="17"/>
      <c r="C769" s="17"/>
      <c r="D769" s="17"/>
      <c r="E769" s="17"/>
      <c r="F769" s="17"/>
      <c r="G769" s="36"/>
      <c r="H769" s="18"/>
      <c r="I769" s="18"/>
      <c r="J769" s="18"/>
      <c r="K769" s="18"/>
      <c r="L769" s="18"/>
      <c r="M769" s="17"/>
      <c r="N769" s="39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2.75" customHeight="1">
      <c r="A770" s="18"/>
      <c r="B770" s="17"/>
      <c r="C770" s="17"/>
      <c r="D770" s="17"/>
      <c r="E770" s="17"/>
      <c r="F770" s="17"/>
      <c r="G770" s="36"/>
      <c r="H770" s="18"/>
      <c r="I770" s="18"/>
      <c r="J770" s="18"/>
      <c r="K770" s="18"/>
      <c r="L770" s="18"/>
      <c r="M770" s="17"/>
      <c r="N770" s="39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2.75" customHeight="1">
      <c r="A771" s="18"/>
      <c r="B771" s="17"/>
      <c r="C771" s="17"/>
      <c r="D771" s="17"/>
      <c r="E771" s="17"/>
      <c r="F771" s="17"/>
      <c r="G771" s="36"/>
      <c r="H771" s="18"/>
      <c r="I771" s="18"/>
      <c r="J771" s="18"/>
      <c r="K771" s="18"/>
      <c r="L771" s="18"/>
      <c r="M771" s="17"/>
      <c r="N771" s="39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2.75" customHeight="1">
      <c r="A772" s="18"/>
      <c r="B772" s="17"/>
      <c r="C772" s="17"/>
      <c r="D772" s="17"/>
      <c r="E772" s="17"/>
      <c r="F772" s="17"/>
      <c r="G772" s="36"/>
      <c r="H772" s="18"/>
      <c r="I772" s="18"/>
      <c r="J772" s="18"/>
      <c r="K772" s="18"/>
      <c r="L772" s="18"/>
      <c r="M772" s="17"/>
      <c r="N772" s="39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2.75" customHeight="1">
      <c r="A773" s="18"/>
      <c r="B773" s="17"/>
      <c r="C773" s="17"/>
      <c r="D773" s="17"/>
      <c r="E773" s="17"/>
      <c r="F773" s="17"/>
      <c r="G773" s="36"/>
      <c r="H773" s="18"/>
      <c r="I773" s="18"/>
      <c r="J773" s="18"/>
      <c r="K773" s="18"/>
      <c r="L773" s="18"/>
      <c r="M773" s="17"/>
      <c r="N773" s="39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2.75" customHeight="1">
      <c r="A774" s="18"/>
      <c r="B774" s="17"/>
      <c r="C774" s="17"/>
      <c r="D774" s="17"/>
      <c r="E774" s="17"/>
      <c r="F774" s="17"/>
      <c r="G774" s="36"/>
      <c r="H774" s="18"/>
      <c r="I774" s="18"/>
      <c r="J774" s="18"/>
      <c r="K774" s="18"/>
      <c r="L774" s="18"/>
      <c r="M774" s="17"/>
      <c r="N774" s="39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2.75" customHeight="1">
      <c r="A775" s="18"/>
      <c r="B775" s="17"/>
      <c r="C775" s="17"/>
      <c r="D775" s="17"/>
      <c r="E775" s="17"/>
      <c r="F775" s="17"/>
      <c r="G775" s="36"/>
      <c r="H775" s="18"/>
      <c r="I775" s="18"/>
      <c r="J775" s="18"/>
      <c r="K775" s="18"/>
      <c r="L775" s="18"/>
      <c r="M775" s="17"/>
      <c r="N775" s="39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2.75" customHeight="1">
      <c r="A776" s="18"/>
      <c r="B776" s="17"/>
      <c r="C776" s="17"/>
      <c r="D776" s="17"/>
      <c r="E776" s="17"/>
      <c r="F776" s="17"/>
      <c r="G776" s="36"/>
      <c r="H776" s="18"/>
      <c r="I776" s="18"/>
      <c r="J776" s="18"/>
      <c r="K776" s="18"/>
      <c r="L776" s="18"/>
      <c r="M776" s="17"/>
      <c r="N776" s="39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2.75" customHeight="1">
      <c r="A777" s="18"/>
      <c r="B777" s="17"/>
      <c r="C777" s="17"/>
      <c r="D777" s="17"/>
      <c r="E777" s="17"/>
      <c r="F777" s="17"/>
      <c r="G777" s="36"/>
      <c r="H777" s="18"/>
      <c r="I777" s="18"/>
      <c r="J777" s="18"/>
      <c r="K777" s="18"/>
      <c r="L777" s="18"/>
      <c r="M777" s="17"/>
      <c r="N777" s="39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2.75" customHeight="1">
      <c r="A778" s="18"/>
      <c r="B778" s="17"/>
      <c r="C778" s="17"/>
      <c r="D778" s="17"/>
      <c r="E778" s="17"/>
      <c r="F778" s="17"/>
      <c r="G778" s="36"/>
      <c r="H778" s="18"/>
      <c r="I778" s="18"/>
      <c r="J778" s="18"/>
      <c r="K778" s="18"/>
      <c r="L778" s="18"/>
      <c r="M778" s="17"/>
      <c r="N778" s="39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2.75" customHeight="1">
      <c r="A779" s="18"/>
      <c r="B779" s="17"/>
      <c r="C779" s="17"/>
      <c r="D779" s="17"/>
      <c r="E779" s="17"/>
      <c r="F779" s="17"/>
      <c r="G779" s="36"/>
      <c r="H779" s="18"/>
      <c r="I779" s="18"/>
      <c r="J779" s="18"/>
      <c r="K779" s="18"/>
      <c r="L779" s="18"/>
      <c r="M779" s="17"/>
      <c r="N779" s="39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2.75" customHeight="1">
      <c r="A780" s="18"/>
      <c r="B780" s="17"/>
      <c r="C780" s="17"/>
      <c r="D780" s="17"/>
      <c r="E780" s="17"/>
      <c r="F780" s="17"/>
      <c r="G780" s="36"/>
      <c r="H780" s="18"/>
      <c r="I780" s="18"/>
      <c r="J780" s="18"/>
      <c r="K780" s="18"/>
      <c r="L780" s="18"/>
      <c r="M780" s="17"/>
      <c r="N780" s="39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2.75" customHeight="1">
      <c r="A781" s="18"/>
      <c r="B781" s="17"/>
      <c r="C781" s="17"/>
      <c r="D781" s="17"/>
      <c r="E781" s="17"/>
      <c r="F781" s="17"/>
      <c r="G781" s="36"/>
      <c r="H781" s="18"/>
      <c r="I781" s="18"/>
      <c r="J781" s="18"/>
      <c r="K781" s="18"/>
      <c r="L781" s="18"/>
      <c r="M781" s="17"/>
      <c r="N781" s="39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2.75" customHeight="1">
      <c r="A782" s="18"/>
      <c r="B782" s="17"/>
      <c r="C782" s="17"/>
      <c r="D782" s="17"/>
      <c r="E782" s="17"/>
      <c r="F782" s="17"/>
      <c r="G782" s="36"/>
      <c r="H782" s="18"/>
      <c r="I782" s="18"/>
      <c r="J782" s="18"/>
      <c r="K782" s="18"/>
      <c r="L782" s="18"/>
      <c r="M782" s="17"/>
      <c r="N782" s="39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2.75" customHeight="1">
      <c r="A783" s="18"/>
      <c r="B783" s="17"/>
      <c r="C783" s="17"/>
      <c r="D783" s="17"/>
      <c r="E783" s="17"/>
      <c r="F783" s="17"/>
      <c r="G783" s="36"/>
      <c r="H783" s="18"/>
      <c r="I783" s="18"/>
      <c r="J783" s="18"/>
      <c r="K783" s="18"/>
      <c r="L783" s="18"/>
      <c r="M783" s="17"/>
      <c r="N783" s="39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2.75" customHeight="1">
      <c r="A784" s="18"/>
      <c r="B784" s="17"/>
      <c r="C784" s="17"/>
      <c r="D784" s="17"/>
      <c r="E784" s="17"/>
      <c r="F784" s="17"/>
      <c r="G784" s="36"/>
      <c r="H784" s="18"/>
      <c r="I784" s="18"/>
      <c r="J784" s="18"/>
      <c r="K784" s="18"/>
      <c r="L784" s="18"/>
      <c r="M784" s="17"/>
      <c r="N784" s="39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2.75" customHeight="1">
      <c r="A785" s="18"/>
      <c r="B785" s="17"/>
      <c r="C785" s="17"/>
      <c r="D785" s="17"/>
      <c r="E785" s="17"/>
      <c r="F785" s="17"/>
      <c r="G785" s="36"/>
      <c r="H785" s="18"/>
      <c r="I785" s="18"/>
      <c r="J785" s="18"/>
      <c r="K785" s="18"/>
      <c r="L785" s="18"/>
      <c r="M785" s="17"/>
      <c r="N785" s="39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2.75" customHeight="1">
      <c r="A786" s="18"/>
      <c r="B786" s="17"/>
      <c r="C786" s="17"/>
      <c r="D786" s="17"/>
      <c r="E786" s="17"/>
      <c r="F786" s="17"/>
      <c r="G786" s="36"/>
      <c r="H786" s="18"/>
      <c r="I786" s="18"/>
      <c r="J786" s="18"/>
      <c r="K786" s="18"/>
      <c r="L786" s="18"/>
      <c r="M786" s="17"/>
      <c r="N786" s="39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2.75" customHeight="1">
      <c r="A787" s="18"/>
      <c r="B787" s="17"/>
      <c r="C787" s="17"/>
      <c r="D787" s="17"/>
      <c r="E787" s="17"/>
      <c r="F787" s="17"/>
      <c r="G787" s="36"/>
      <c r="H787" s="18"/>
      <c r="I787" s="18"/>
      <c r="J787" s="18"/>
      <c r="K787" s="18"/>
      <c r="L787" s="18"/>
      <c r="M787" s="17"/>
      <c r="N787" s="39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2.75" customHeight="1">
      <c r="A788" s="18"/>
      <c r="B788" s="17"/>
      <c r="C788" s="17"/>
      <c r="D788" s="17"/>
      <c r="E788" s="17"/>
      <c r="F788" s="17"/>
      <c r="G788" s="36"/>
      <c r="H788" s="18"/>
      <c r="I788" s="18"/>
      <c r="J788" s="18"/>
      <c r="K788" s="18"/>
      <c r="L788" s="18"/>
      <c r="M788" s="17"/>
      <c r="N788" s="39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2.75" customHeight="1">
      <c r="A789" s="18"/>
      <c r="B789" s="17"/>
      <c r="C789" s="17"/>
      <c r="D789" s="17"/>
      <c r="E789" s="17"/>
      <c r="F789" s="17"/>
      <c r="G789" s="36"/>
      <c r="H789" s="18"/>
      <c r="I789" s="18"/>
      <c r="J789" s="18"/>
      <c r="K789" s="18"/>
      <c r="L789" s="18"/>
      <c r="M789" s="17"/>
      <c r="N789" s="39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2.75" customHeight="1">
      <c r="A790" s="18"/>
      <c r="B790" s="17"/>
      <c r="C790" s="17"/>
      <c r="D790" s="17"/>
      <c r="E790" s="17"/>
      <c r="F790" s="17"/>
      <c r="G790" s="36"/>
      <c r="H790" s="18"/>
      <c r="I790" s="18"/>
      <c r="J790" s="18"/>
      <c r="K790" s="18"/>
      <c r="L790" s="18"/>
      <c r="M790" s="17"/>
      <c r="N790" s="39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2.75" customHeight="1">
      <c r="A791" s="18"/>
      <c r="B791" s="17"/>
      <c r="C791" s="17"/>
      <c r="D791" s="17"/>
      <c r="E791" s="17"/>
      <c r="F791" s="17"/>
      <c r="G791" s="36"/>
      <c r="H791" s="18"/>
      <c r="I791" s="18"/>
      <c r="J791" s="18"/>
      <c r="K791" s="18"/>
      <c r="L791" s="18"/>
      <c r="M791" s="17"/>
      <c r="N791" s="39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2.75" customHeight="1">
      <c r="A792" s="18"/>
      <c r="B792" s="17"/>
      <c r="C792" s="17"/>
      <c r="D792" s="17"/>
      <c r="E792" s="17"/>
      <c r="F792" s="17"/>
      <c r="G792" s="36"/>
      <c r="H792" s="18"/>
      <c r="I792" s="18"/>
      <c r="J792" s="18"/>
      <c r="K792" s="18"/>
      <c r="L792" s="18"/>
      <c r="M792" s="17"/>
      <c r="N792" s="39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2.75" customHeight="1">
      <c r="A793" s="18"/>
      <c r="B793" s="17"/>
      <c r="C793" s="17"/>
      <c r="D793" s="17"/>
      <c r="E793" s="17"/>
      <c r="F793" s="17"/>
      <c r="G793" s="36"/>
      <c r="H793" s="18"/>
      <c r="I793" s="18"/>
      <c r="J793" s="18"/>
      <c r="K793" s="18"/>
      <c r="L793" s="18"/>
      <c r="M793" s="17"/>
      <c r="N793" s="39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2.75" customHeight="1">
      <c r="A794" s="18"/>
      <c r="B794" s="17"/>
      <c r="C794" s="17"/>
      <c r="D794" s="17"/>
      <c r="E794" s="17"/>
      <c r="F794" s="17"/>
      <c r="G794" s="36"/>
      <c r="H794" s="18"/>
      <c r="I794" s="18"/>
      <c r="J794" s="18"/>
      <c r="K794" s="18"/>
      <c r="L794" s="18"/>
      <c r="M794" s="17"/>
      <c r="N794" s="39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2.75" customHeight="1">
      <c r="A795" s="18"/>
      <c r="B795" s="17"/>
      <c r="C795" s="17"/>
      <c r="D795" s="17"/>
      <c r="E795" s="17"/>
      <c r="F795" s="17"/>
      <c r="G795" s="36"/>
      <c r="H795" s="18"/>
      <c r="I795" s="18"/>
      <c r="J795" s="18"/>
      <c r="K795" s="18"/>
      <c r="L795" s="18"/>
      <c r="M795" s="17"/>
      <c r="N795" s="39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2.75" customHeight="1">
      <c r="A796" s="18"/>
      <c r="B796" s="17"/>
      <c r="C796" s="17"/>
      <c r="D796" s="17"/>
      <c r="E796" s="17"/>
      <c r="F796" s="17"/>
      <c r="G796" s="36"/>
      <c r="H796" s="18"/>
      <c r="I796" s="18"/>
      <c r="J796" s="18"/>
      <c r="K796" s="18"/>
      <c r="L796" s="18"/>
      <c r="M796" s="17"/>
      <c r="N796" s="39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2.75" customHeight="1">
      <c r="A797" s="18"/>
      <c r="B797" s="17"/>
      <c r="C797" s="17"/>
      <c r="D797" s="17"/>
      <c r="E797" s="17"/>
      <c r="F797" s="17"/>
      <c r="G797" s="36"/>
      <c r="H797" s="18"/>
      <c r="I797" s="18"/>
      <c r="J797" s="18"/>
      <c r="K797" s="18"/>
      <c r="L797" s="18"/>
      <c r="M797" s="17"/>
      <c r="N797" s="39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2.75" customHeight="1">
      <c r="A798" s="18"/>
      <c r="B798" s="17"/>
      <c r="C798" s="17"/>
      <c r="D798" s="17"/>
      <c r="E798" s="17"/>
      <c r="F798" s="17"/>
      <c r="G798" s="36"/>
      <c r="H798" s="18"/>
      <c r="I798" s="18"/>
      <c r="J798" s="18"/>
      <c r="K798" s="18"/>
      <c r="L798" s="18"/>
      <c r="M798" s="17"/>
      <c r="N798" s="39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2.75" customHeight="1">
      <c r="A799" s="18"/>
      <c r="B799" s="17"/>
      <c r="C799" s="17"/>
      <c r="D799" s="17"/>
      <c r="E799" s="17"/>
      <c r="F799" s="17"/>
      <c r="G799" s="36"/>
      <c r="H799" s="18"/>
      <c r="I799" s="18"/>
      <c r="J799" s="18"/>
      <c r="K799" s="18"/>
      <c r="L799" s="18"/>
      <c r="M799" s="17"/>
      <c r="N799" s="39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2.75" customHeight="1">
      <c r="A800" s="18"/>
      <c r="B800" s="17"/>
      <c r="C800" s="17"/>
      <c r="D800" s="17"/>
      <c r="E800" s="17"/>
      <c r="F800" s="17"/>
      <c r="G800" s="36"/>
      <c r="H800" s="18"/>
      <c r="I800" s="18"/>
      <c r="J800" s="18"/>
      <c r="K800" s="18"/>
      <c r="L800" s="18"/>
      <c r="M800" s="17"/>
      <c r="N800" s="39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2.75" customHeight="1">
      <c r="A801" s="18"/>
      <c r="B801" s="17"/>
      <c r="C801" s="17"/>
      <c r="D801" s="17"/>
      <c r="E801" s="17"/>
      <c r="F801" s="17"/>
      <c r="G801" s="36"/>
      <c r="H801" s="18"/>
      <c r="I801" s="18"/>
      <c r="J801" s="18"/>
      <c r="K801" s="18"/>
      <c r="L801" s="18"/>
      <c r="M801" s="17"/>
      <c r="N801" s="39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2.75" customHeight="1">
      <c r="A802" s="18"/>
      <c r="B802" s="17"/>
      <c r="C802" s="17"/>
      <c r="D802" s="17"/>
      <c r="E802" s="17"/>
      <c r="F802" s="17"/>
      <c r="G802" s="36"/>
      <c r="H802" s="18"/>
      <c r="I802" s="18"/>
      <c r="J802" s="18"/>
      <c r="K802" s="18"/>
      <c r="L802" s="18"/>
      <c r="M802" s="17"/>
      <c r="N802" s="39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2.75" customHeight="1">
      <c r="A803" s="18"/>
      <c r="B803" s="17"/>
      <c r="C803" s="17"/>
      <c r="D803" s="17"/>
      <c r="E803" s="17"/>
      <c r="F803" s="17"/>
      <c r="G803" s="36"/>
      <c r="H803" s="18"/>
      <c r="I803" s="18"/>
      <c r="J803" s="18"/>
      <c r="K803" s="18"/>
      <c r="L803" s="18"/>
      <c r="M803" s="17"/>
      <c r="N803" s="39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2.75" customHeight="1">
      <c r="A804" s="18"/>
      <c r="B804" s="17"/>
      <c r="C804" s="17"/>
      <c r="D804" s="17"/>
      <c r="E804" s="17"/>
      <c r="F804" s="17"/>
      <c r="G804" s="36"/>
      <c r="H804" s="18"/>
      <c r="I804" s="18"/>
      <c r="J804" s="18"/>
      <c r="K804" s="18"/>
      <c r="L804" s="18"/>
      <c r="M804" s="17"/>
      <c r="N804" s="39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2.75" customHeight="1">
      <c r="A805" s="18"/>
      <c r="B805" s="17"/>
      <c r="C805" s="17"/>
      <c r="D805" s="17"/>
      <c r="E805" s="17"/>
      <c r="F805" s="17"/>
      <c r="G805" s="36"/>
      <c r="H805" s="18"/>
      <c r="I805" s="18"/>
      <c r="J805" s="18"/>
      <c r="K805" s="18"/>
      <c r="L805" s="18"/>
      <c r="M805" s="17"/>
      <c r="N805" s="39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2.75" customHeight="1">
      <c r="A806" s="18"/>
      <c r="B806" s="17"/>
      <c r="C806" s="17"/>
      <c r="D806" s="17"/>
      <c r="E806" s="17"/>
      <c r="F806" s="17"/>
      <c r="G806" s="36"/>
      <c r="H806" s="18"/>
      <c r="I806" s="18"/>
      <c r="J806" s="18"/>
      <c r="K806" s="18"/>
      <c r="L806" s="18"/>
      <c r="M806" s="17"/>
      <c r="N806" s="39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2.75" customHeight="1">
      <c r="A807" s="18"/>
      <c r="B807" s="17"/>
      <c r="C807" s="17"/>
      <c r="D807" s="17"/>
      <c r="E807" s="17"/>
      <c r="F807" s="17"/>
      <c r="G807" s="36"/>
      <c r="H807" s="18"/>
      <c r="I807" s="18"/>
      <c r="J807" s="18"/>
      <c r="K807" s="18"/>
      <c r="L807" s="18"/>
      <c r="M807" s="17"/>
      <c r="N807" s="39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2.75" customHeight="1">
      <c r="A808" s="18"/>
      <c r="B808" s="17"/>
      <c r="C808" s="17"/>
      <c r="D808" s="17"/>
      <c r="E808" s="17"/>
      <c r="F808" s="17"/>
      <c r="G808" s="36"/>
      <c r="H808" s="18"/>
      <c r="I808" s="18"/>
      <c r="J808" s="18"/>
      <c r="K808" s="18"/>
      <c r="L808" s="18"/>
      <c r="M808" s="17"/>
      <c r="N808" s="39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2.75" customHeight="1">
      <c r="A809" s="18"/>
      <c r="B809" s="17"/>
      <c r="C809" s="17"/>
      <c r="D809" s="17"/>
      <c r="E809" s="17"/>
      <c r="F809" s="17"/>
      <c r="G809" s="36"/>
      <c r="H809" s="18"/>
      <c r="I809" s="18"/>
      <c r="J809" s="18"/>
      <c r="K809" s="18"/>
      <c r="L809" s="18"/>
      <c r="M809" s="17"/>
      <c r="N809" s="39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2.75" customHeight="1">
      <c r="A810" s="18"/>
      <c r="B810" s="17"/>
      <c r="C810" s="17"/>
      <c r="D810" s="17"/>
      <c r="E810" s="17"/>
      <c r="F810" s="17"/>
      <c r="G810" s="36"/>
      <c r="H810" s="18"/>
      <c r="I810" s="18"/>
      <c r="J810" s="18"/>
      <c r="K810" s="18"/>
      <c r="L810" s="18"/>
      <c r="M810" s="17"/>
      <c r="N810" s="39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2.75" customHeight="1">
      <c r="A811" s="18"/>
      <c r="B811" s="17"/>
      <c r="C811" s="17"/>
      <c r="D811" s="17"/>
      <c r="E811" s="17"/>
      <c r="F811" s="17"/>
      <c r="G811" s="36"/>
      <c r="H811" s="18"/>
      <c r="I811" s="18"/>
      <c r="J811" s="18"/>
      <c r="K811" s="18"/>
      <c r="L811" s="18"/>
      <c r="M811" s="17"/>
      <c r="N811" s="39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2.75" customHeight="1">
      <c r="A812" s="18"/>
      <c r="B812" s="17"/>
      <c r="C812" s="17"/>
      <c r="D812" s="17"/>
      <c r="E812" s="17"/>
      <c r="F812" s="17"/>
      <c r="G812" s="36"/>
      <c r="H812" s="18"/>
      <c r="I812" s="18"/>
      <c r="J812" s="18"/>
      <c r="K812" s="18"/>
      <c r="L812" s="18"/>
      <c r="M812" s="17"/>
      <c r="N812" s="39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2.75" customHeight="1">
      <c r="A813" s="18"/>
      <c r="B813" s="17"/>
      <c r="C813" s="17"/>
      <c r="D813" s="17"/>
      <c r="E813" s="17"/>
      <c r="F813" s="17"/>
      <c r="G813" s="36"/>
      <c r="H813" s="18"/>
      <c r="I813" s="18"/>
      <c r="J813" s="18"/>
      <c r="K813" s="18"/>
      <c r="L813" s="18"/>
      <c r="M813" s="17"/>
      <c r="N813" s="39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2.75" customHeight="1">
      <c r="A814" s="18"/>
      <c r="B814" s="17"/>
      <c r="C814" s="17"/>
      <c r="D814" s="17"/>
      <c r="E814" s="17"/>
      <c r="F814" s="17"/>
      <c r="G814" s="36"/>
      <c r="H814" s="18"/>
      <c r="I814" s="18"/>
      <c r="J814" s="18"/>
      <c r="K814" s="18"/>
      <c r="L814" s="18"/>
      <c r="M814" s="17"/>
      <c r="N814" s="39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2.75" customHeight="1">
      <c r="A815" s="18"/>
      <c r="B815" s="17"/>
      <c r="C815" s="17"/>
      <c r="D815" s="17"/>
      <c r="E815" s="17"/>
      <c r="F815" s="17"/>
      <c r="G815" s="36"/>
      <c r="H815" s="18"/>
      <c r="I815" s="18"/>
      <c r="J815" s="18"/>
      <c r="K815" s="18"/>
      <c r="L815" s="18"/>
      <c r="M815" s="17"/>
      <c r="N815" s="39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2.75" customHeight="1">
      <c r="A816" s="18"/>
      <c r="B816" s="17"/>
      <c r="C816" s="17"/>
      <c r="D816" s="17"/>
      <c r="E816" s="17"/>
      <c r="F816" s="17"/>
      <c r="G816" s="36"/>
      <c r="H816" s="18"/>
      <c r="I816" s="18"/>
      <c r="J816" s="18"/>
      <c r="K816" s="18"/>
      <c r="L816" s="18"/>
      <c r="M816" s="17"/>
      <c r="N816" s="39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2.75" customHeight="1">
      <c r="A817" s="18"/>
      <c r="B817" s="17"/>
      <c r="C817" s="17"/>
      <c r="D817" s="17"/>
      <c r="E817" s="17"/>
      <c r="F817" s="17"/>
      <c r="G817" s="36"/>
      <c r="H817" s="18"/>
      <c r="I817" s="18"/>
      <c r="J817" s="18"/>
      <c r="K817" s="18"/>
      <c r="L817" s="18"/>
      <c r="M817" s="17"/>
      <c r="N817" s="39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2.75" customHeight="1">
      <c r="A818" s="18"/>
      <c r="B818" s="17"/>
      <c r="C818" s="17"/>
      <c r="D818" s="17"/>
      <c r="E818" s="17"/>
      <c r="F818" s="17"/>
      <c r="G818" s="36"/>
      <c r="H818" s="18"/>
      <c r="I818" s="18"/>
      <c r="J818" s="18"/>
      <c r="K818" s="18"/>
      <c r="L818" s="18"/>
      <c r="M818" s="17"/>
      <c r="N818" s="39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2.75" customHeight="1">
      <c r="A819" s="18"/>
      <c r="B819" s="17"/>
      <c r="C819" s="17"/>
      <c r="D819" s="17"/>
      <c r="E819" s="17"/>
      <c r="F819" s="17"/>
      <c r="G819" s="36"/>
      <c r="H819" s="18"/>
      <c r="I819" s="18"/>
      <c r="J819" s="18"/>
      <c r="K819" s="18"/>
      <c r="L819" s="18"/>
      <c r="M819" s="17"/>
      <c r="N819" s="39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2.75" customHeight="1">
      <c r="A820" s="18"/>
      <c r="B820" s="17"/>
      <c r="C820" s="17"/>
      <c r="D820" s="17"/>
      <c r="E820" s="17"/>
      <c r="F820" s="17"/>
      <c r="G820" s="36"/>
      <c r="H820" s="18"/>
      <c r="I820" s="18"/>
      <c r="J820" s="18"/>
      <c r="K820" s="18"/>
      <c r="L820" s="18"/>
      <c r="M820" s="17"/>
      <c r="N820" s="39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2.75" customHeight="1">
      <c r="A821" s="18"/>
      <c r="B821" s="17"/>
      <c r="C821" s="17"/>
      <c r="D821" s="17"/>
      <c r="E821" s="17"/>
      <c r="F821" s="17"/>
      <c r="G821" s="36"/>
      <c r="H821" s="18"/>
      <c r="I821" s="18"/>
      <c r="J821" s="18"/>
      <c r="K821" s="18"/>
      <c r="L821" s="18"/>
      <c r="M821" s="17"/>
      <c r="N821" s="39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2.75" customHeight="1">
      <c r="A822" s="18"/>
      <c r="B822" s="17"/>
      <c r="C822" s="17"/>
      <c r="D822" s="17"/>
      <c r="E822" s="17"/>
      <c r="F822" s="17"/>
      <c r="G822" s="36"/>
      <c r="H822" s="18"/>
      <c r="I822" s="18"/>
      <c r="J822" s="18"/>
      <c r="K822" s="18"/>
      <c r="L822" s="18"/>
      <c r="M822" s="17"/>
      <c r="N822" s="39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2.75" customHeight="1">
      <c r="A823" s="18"/>
      <c r="B823" s="17"/>
      <c r="C823" s="17"/>
      <c r="D823" s="17"/>
      <c r="E823" s="17"/>
      <c r="F823" s="17"/>
      <c r="G823" s="36"/>
      <c r="H823" s="18"/>
      <c r="I823" s="18"/>
      <c r="J823" s="18"/>
      <c r="K823" s="18"/>
      <c r="L823" s="18"/>
      <c r="M823" s="17"/>
      <c r="N823" s="39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2.75" customHeight="1">
      <c r="A824" s="18"/>
      <c r="B824" s="17"/>
      <c r="C824" s="17"/>
      <c r="D824" s="17"/>
      <c r="E824" s="17"/>
      <c r="F824" s="17"/>
      <c r="G824" s="36"/>
      <c r="H824" s="18"/>
      <c r="I824" s="18"/>
      <c r="J824" s="18"/>
      <c r="K824" s="18"/>
      <c r="L824" s="18"/>
      <c r="M824" s="17"/>
      <c r="N824" s="39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2.75" customHeight="1">
      <c r="A825" s="18"/>
      <c r="B825" s="17"/>
      <c r="C825" s="17"/>
      <c r="D825" s="17"/>
      <c r="E825" s="17"/>
      <c r="F825" s="17"/>
      <c r="G825" s="36"/>
      <c r="H825" s="18"/>
      <c r="I825" s="18"/>
      <c r="J825" s="18"/>
      <c r="K825" s="18"/>
      <c r="L825" s="18"/>
      <c r="M825" s="17"/>
      <c r="N825" s="39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2.75" customHeight="1">
      <c r="A826" s="18"/>
      <c r="B826" s="17"/>
      <c r="C826" s="17"/>
      <c r="D826" s="17"/>
      <c r="E826" s="17"/>
      <c r="F826" s="17"/>
      <c r="G826" s="36"/>
      <c r="H826" s="18"/>
      <c r="I826" s="18"/>
      <c r="J826" s="18"/>
      <c r="K826" s="18"/>
      <c r="L826" s="18"/>
      <c r="M826" s="17"/>
      <c r="N826" s="39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2.75" customHeight="1">
      <c r="A827" s="18"/>
      <c r="B827" s="17"/>
      <c r="C827" s="17"/>
      <c r="D827" s="17"/>
      <c r="E827" s="17"/>
      <c r="F827" s="17"/>
      <c r="G827" s="36"/>
      <c r="H827" s="18"/>
      <c r="I827" s="18"/>
      <c r="J827" s="18"/>
      <c r="K827" s="18"/>
      <c r="L827" s="18"/>
      <c r="M827" s="17"/>
      <c r="N827" s="39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2.75" customHeight="1">
      <c r="A828" s="18"/>
      <c r="B828" s="17"/>
      <c r="C828" s="17"/>
      <c r="D828" s="17"/>
      <c r="E828" s="17"/>
      <c r="F828" s="17"/>
      <c r="G828" s="36"/>
      <c r="H828" s="18"/>
      <c r="I828" s="18"/>
      <c r="J828" s="18"/>
      <c r="K828" s="18"/>
      <c r="L828" s="18"/>
      <c r="M828" s="17"/>
      <c r="N828" s="39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2.75" customHeight="1">
      <c r="A829" s="18"/>
      <c r="B829" s="17"/>
      <c r="C829" s="17"/>
      <c r="D829" s="17"/>
      <c r="E829" s="17"/>
      <c r="F829" s="17"/>
      <c r="G829" s="36"/>
      <c r="H829" s="18"/>
      <c r="I829" s="18"/>
      <c r="J829" s="18"/>
      <c r="K829" s="18"/>
      <c r="L829" s="18"/>
      <c r="M829" s="17"/>
      <c r="N829" s="39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2.75" customHeight="1">
      <c r="A830" s="18"/>
      <c r="B830" s="17"/>
      <c r="C830" s="17"/>
      <c r="D830" s="17"/>
      <c r="E830" s="17"/>
      <c r="F830" s="17"/>
      <c r="G830" s="36"/>
      <c r="H830" s="18"/>
      <c r="I830" s="18"/>
      <c r="J830" s="18"/>
      <c r="K830" s="18"/>
      <c r="L830" s="18"/>
      <c r="M830" s="17"/>
      <c r="N830" s="39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2.75" customHeight="1">
      <c r="A831" s="18"/>
      <c r="B831" s="17"/>
      <c r="C831" s="17"/>
      <c r="D831" s="17"/>
      <c r="E831" s="17"/>
      <c r="F831" s="17"/>
      <c r="G831" s="36"/>
      <c r="H831" s="18"/>
      <c r="I831" s="18"/>
      <c r="J831" s="18"/>
      <c r="K831" s="18"/>
      <c r="L831" s="18"/>
      <c r="M831" s="17"/>
      <c r="N831" s="39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2.75" customHeight="1">
      <c r="A832" s="18"/>
      <c r="B832" s="17"/>
      <c r="C832" s="17"/>
      <c r="D832" s="17"/>
      <c r="E832" s="17"/>
      <c r="F832" s="17"/>
      <c r="G832" s="36"/>
      <c r="H832" s="18"/>
      <c r="I832" s="18"/>
      <c r="J832" s="18"/>
      <c r="K832" s="18"/>
      <c r="L832" s="18"/>
      <c r="M832" s="17"/>
      <c r="N832" s="39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2.75" customHeight="1">
      <c r="A833" s="18"/>
      <c r="B833" s="17"/>
      <c r="C833" s="17"/>
      <c r="D833" s="17"/>
      <c r="E833" s="17"/>
      <c r="F833" s="17"/>
      <c r="G833" s="36"/>
      <c r="H833" s="18"/>
      <c r="I833" s="18"/>
      <c r="J833" s="18"/>
      <c r="K833" s="18"/>
      <c r="L833" s="18"/>
      <c r="M833" s="17"/>
      <c r="N833" s="39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2.75" customHeight="1">
      <c r="A834" s="18"/>
      <c r="B834" s="17"/>
      <c r="C834" s="17"/>
      <c r="D834" s="17"/>
      <c r="E834" s="17"/>
      <c r="F834" s="17"/>
      <c r="G834" s="36"/>
      <c r="H834" s="18"/>
      <c r="I834" s="18"/>
      <c r="J834" s="18"/>
      <c r="K834" s="18"/>
      <c r="L834" s="18"/>
      <c r="M834" s="17"/>
      <c r="N834" s="39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2.75" customHeight="1">
      <c r="A835" s="18"/>
      <c r="B835" s="17"/>
      <c r="C835" s="17"/>
      <c r="D835" s="17"/>
      <c r="E835" s="17"/>
      <c r="F835" s="17"/>
      <c r="G835" s="36"/>
      <c r="H835" s="18"/>
      <c r="I835" s="18"/>
      <c r="J835" s="18"/>
      <c r="K835" s="18"/>
      <c r="L835" s="18"/>
      <c r="M835" s="17"/>
      <c r="N835" s="39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2.75" customHeight="1">
      <c r="A836" s="18"/>
      <c r="B836" s="17"/>
      <c r="C836" s="17"/>
      <c r="D836" s="17"/>
      <c r="E836" s="17"/>
      <c r="F836" s="17"/>
      <c r="G836" s="36"/>
      <c r="H836" s="18"/>
      <c r="I836" s="18"/>
      <c r="J836" s="18"/>
      <c r="K836" s="18"/>
      <c r="L836" s="18"/>
      <c r="M836" s="17"/>
      <c r="N836" s="39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2.75" customHeight="1">
      <c r="A837" s="18"/>
      <c r="B837" s="17"/>
      <c r="C837" s="17"/>
      <c r="D837" s="17"/>
      <c r="E837" s="17"/>
      <c r="F837" s="17"/>
      <c r="G837" s="36"/>
      <c r="H837" s="18"/>
      <c r="I837" s="18"/>
      <c r="J837" s="18"/>
      <c r="K837" s="18"/>
      <c r="L837" s="18"/>
      <c r="M837" s="17"/>
      <c r="N837" s="39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2.75" customHeight="1">
      <c r="A838" s="18"/>
      <c r="B838" s="17"/>
      <c r="C838" s="17"/>
      <c r="D838" s="17"/>
      <c r="E838" s="17"/>
      <c r="F838" s="17"/>
      <c r="G838" s="36"/>
      <c r="H838" s="18"/>
      <c r="I838" s="18"/>
      <c r="J838" s="18"/>
      <c r="K838" s="18"/>
      <c r="L838" s="18"/>
      <c r="M838" s="17"/>
      <c r="N838" s="39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2.75" customHeight="1">
      <c r="A839" s="18"/>
      <c r="B839" s="17"/>
      <c r="C839" s="17"/>
      <c r="D839" s="17"/>
      <c r="E839" s="17"/>
      <c r="F839" s="17"/>
      <c r="G839" s="36"/>
      <c r="H839" s="18"/>
      <c r="I839" s="18"/>
      <c r="J839" s="18"/>
      <c r="K839" s="18"/>
      <c r="L839" s="18"/>
      <c r="M839" s="17"/>
      <c r="N839" s="39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2.75" customHeight="1">
      <c r="A840" s="18"/>
      <c r="B840" s="17"/>
      <c r="C840" s="17"/>
      <c r="D840" s="17"/>
      <c r="E840" s="17"/>
      <c r="F840" s="17"/>
      <c r="G840" s="36"/>
      <c r="H840" s="18"/>
      <c r="I840" s="18"/>
      <c r="J840" s="18"/>
      <c r="K840" s="18"/>
      <c r="L840" s="18"/>
      <c r="M840" s="17"/>
      <c r="N840" s="39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2.75" customHeight="1">
      <c r="A841" s="18"/>
      <c r="B841" s="17"/>
      <c r="C841" s="17"/>
      <c r="D841" s="17"/>
      <c r="E841" s="17"/>
      <c r="F841" s="17"/>
      <c r="G841" s="36"/>
      <c r="H841" s="18"/>
      <c r="I841" s="18"/>
      <c r="J841" s="18"/>
      <c r="K841" s="18"/>
      <c r="L841" s="18"/>
      <c r="M841" s="17"/>
      <c r="N841" s="39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2.75" customHeight="1">
      <c r="A842" s="18"/>
      <c r="B842" s="17"/>
      <c r="C842" s="17"/>
      <c r="D842" s="17"/>
      <c r="E842" s="17"/>
      <c r="F842" s="17"/>
      <c r="G842" s="36"/>
      <c r="H842" s="18"/>
      <c r="I842" s="18"/>
      <c r="J842" s="18"/>
      <c r="K842" s="18"/>
      <c r="L842" s="18"/>
      <c r="M842" s="17"/>
      <c r="N842" s="39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2.75" customHeight="1">
      <c r="A843" s="18"/>
      <c r="B843" s="17"/>
      <c r="C843" s="17"/>
      <c r="D843" s="17"/>
      <c r="E843" s="17"/>
      <c r="F843" s="17"/>
      <c r="G843" s="36"/>
      <c r="H843" s="18"/>
      <c r="I843" s="18"/>
      <c r="J843" s="18"/>
      <c r="K843" s="18"/>
      <c r="L843" s="18"/>
      <c r="M843" s="17"/>
      <c r="N843" s="39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2.75" customHeight="1">
      <c r="A844" s="18"/>
      <c r="B844" s="17"/>
      <c r="C844" s="17"/>
      <c r="D844" s="17"/>
      <c r="E844" s="17"/>
      <c r="F844" s="17"/>
      <c r="G844" s="36"/>
      <c r="H844" s="18"/>
      <c r="I844" s="18"/>
      <c r="J844" s="18"/>
      <c r="K844" s="18"/>
      <c r="L844" s="18"/>
      <c r="M844" s="17"/>
      <c r="N844" s="39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2.75" customHeight="1">
      <c r="A845" s="18"/>
      <c r="B845" s="17"/>
      <c r="C845" s="17"/>
      <c r="D845" s="17"/>
      <c r="E845" s="17"/>
      <c r="F845" s="17"/>
      <c r="G845" s="36"/>
      <c r="H845" s="18"/>
      <c r="I845" s="18"/>
      <c r="J845" s="18"/>
      <c r="K845" s="18"/>
      <c r="L845" s="18"/>
      <c r="M845" s="17"/>
      <c r="N845" s="39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2.75" customHeight="1">
      <c r="A846" s="18"/>
      <c r="B846" s="17"/>
      <c r="C846" s="17"/>
      <c r="D846" s="17"/>
      <c r="E846" s="17"/>
      <c r="F846" s="17"/>
      <c r="G846" s="36"/>
      <c r="H846" s="18"/>
      <c r="I846" s="18"/>
      <c r="J846" s="18"/>
      <c r="K846" s="18"/>
      <c r="L846" s="18"/>
      <c r="M846" s="17"/>
      <c r="N846" s="39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2.75" customHeight="1">
      <c r="A847" s="18"/>
      <c r="B847" s="17"/>
      <c r="C847" s="17"/>
      <c r="D847" s="17"/>
      <c r="E847" s="17"/>
      <c r="F847" s="17"/>
      <c r="G847" s="36"/>
      <c r="H847" s="18"/>
      <c r="I847" s="18"/>
      <c r="J847" s="18"/>
      <c r="K847" s="18"/>
      <c r="L847" s="18"/>
      <c r="M847" s="17"/>
      <c r="N847" s="39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2.75" customHeight="1">
      <c r="A848" s="18"/>
      <c r="B848" s="17"/>
      <c r="C848" s="17"/>
      <c r="D848" s="17"/>
      <c r="E848" s="17"/>
      <c r="F848" s="17"/>
      <c r="G848" s="36"/>
      <c r="H848" s="18"/>
      <c r="I848" s="18"/>
      <c r="J848" s="18"/>
      <c r="K848" s="18"/>
      <c r="L848" s="18"/>
      <c r="M848" s="17"/>
      <c r="N848" s="39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2.75" customHeight="1">
      <c r="A849" s="18"/>
      <c r="B849" s="17"/>
      <c r="C849" s="17"/>
      <c r="D849" s="17"/>
      <c r="E849" s="17"/>
      <c r="F849" s="17"/>
      <c r="G849" s="36"/>
      <c r="H849" s="18"/>
      <c r="I849" s="18"/>
      <c r="J849" s="18"/>
      <c r="K849" s="18"/>
      <c r="L849" s="18"/>
      <c r="M849" s="17"/>
      <c r="N849" s="39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2.75" customHeight="1">
      <c r="A850" s="18"/>
      <c r="B850" s="17"/>
      <c r="C850" s="17"/>
      <c r="D850" s="17"/>
      <c r="E850" s="17"/>
      <c r="F850" s="17"/>
      <c r="G850" s="36"/>
      <c r="H850" s="18"/>
      <c r="I850" s="18"/>
      <c r="J850" s="18"/>
      <c r="K850" s="18"/>
      <c r="L850" s="18"/>
      <c r="M850" s="17"/>
      <c r="N850" s="39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2.75" customHeight="1">
      <c r="A851" s="18"/>
      <c r="B851" s="17"/>
      <c r="C851" s="17"/>
      <c r="D851" s="17"/>
      <c r="E851" s="17"/>
      <c r="F851" s="17"/>
      <c r="G851" s="36"/>
      <c r="H851" s="18"/>
      <c r="I851" s="18"/>
      <c r="J851" s="18"/>
      <c r="K851" s="18"/>
      <c r="L851" s="18"/>
      <c r="M851" s="17"/>
      <c r="N851" s="39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2.75" customHeight="1">
      <c r="A852" s="18"/>
      <c r="B852" s="17"/>
      <c r="C852" s="17"/>
      <c r="D852" s="17"/>
      <c r="E852" s="17"/>
      <c r="F852" s="17"/>
      <c r="G852" s="36"/>
      <c r="H852" s="18"/>
      <c r="I852" s="18"/>
      <c r="J852" s="18"/>
      <c r="K852" s="18"/>
      <c r="L852" s="18"/>
      <c r="M852" s="17"/>
      <c r="N852" s="39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2.75" customHeight="1">
      <c r="A853" s="18"/>
      <c r="B853" s="17"/>
      <c r="C853" s="17"/>
      <c r="D853" s="17"/>
      <c r="E853" s="17"/>
      <c r="F853" s="17"/>
      <c r="G853" s="36"/>
      <c r="H853" s="18"/>
      <c r="I853" s="18"/>
      <c r="J853" s="18"/>
      <c r="K853" s="18"/>
      <c r="L853" s="18"/>
      <c r="M853" s="17"/>
      <c r="N853" s="39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2.75" customHeight="1">
      <c r="A854" s="18"/>
      <c r="B854" s="17"/>
      <c r="C854" s="17"/>
      <c r="D854" s="17"/>
      <c r="E854" s="17"/>
      <c r="F854" s="17"/>
      <c r="G854" s="36"/>
      <c r="H854" s="18"/>
      <c r="I854" s="18"/>
      <c r="J854" s="18"/>
      <c r="K854" s="18"/>
      <c r="L854" s="18"/>
      <c r="M854" s="17"/>
      <c r="N854" s="39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2.75" customHeight="1">
      <c r="A855" s="18"/>
      <c r="B855" s="17"/>
      <c r="C855" s="17"/>
      <c r="D855" s="17"/>
      <c r="E855" s="17"/>
      <c r="F855" s="17"/>
      <c r="G855" s="36"/>
      <c r="H855" s="18"/>
      <c r="I855" s="18"/>
      <c r="J855" s="18"/>
      <c r="K855" s="18"/>
      <c r="L855" s="18"/>
      <c r="M855" s="17"/>
      <c r="N855" s="39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2.75" customHeight="1">
      <c r="A856" s="18"/>
      <c r="B856" s="17"/>
      <c r="C856" s="17"/>
      <c r="D856" s="17"/>
      <c r="E856" s="17"/>
      <c r="F856" s="17"/>
      <c r="G856" s="36"/>
      <c r="H856" s="18"/>
      <c r="I856" s="18"/>
      <c r="J856" s="18"/>
      <c r="K856" s="18"/>
      <c r="L856" s="18"/>
      <c r="M856" s="17"/>
      <c r="N856" s="39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2.75" customHeight="1">
      <c r="A857" s="18"/>
      <c r="B857" s="17"/>
      <c r="C857" s="17"/>
      <c r="D857" s="17"/>
      <c r="E857" s="17"/>
      <c r="F857" s="17"/>
      <c r="G857" s="36"/>
      <c r="H857" s="18"/>
      <c r="I857" s="18"/>
      <c r="J857" s="18"/>
      <c r="K857" s="18"/>
      <c r="L857" s="18"/>
      <c r="M857" s="17"/>
      <c r="N857" s="39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2.75" customHeight="1">
      <c r="A858" s="18"/>
      <c r="B858" s="17"/>
      <c r="C858" s="17"/>
      <c r="D858" s="17"/>
      <c r="E858" s="17"/>
      <c r="F858" s="17"/>
      <c r="G858" s="36"/>
      <c r="H858" s="18"/>
      <c r="I858" s="18"/>
      <c r="J858" s="18"/>
      <c r="K858" s="18"/>
      <c r="L858" s="18"/>
      <c r="M858" s="17"/>
      <c r="N858" s="39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2.75" customHeight="1">
      <c r="A859" s="18"/>
      <c r="B859" s="17"/>
      <c r="C859" s="17"/>
      <c r="D859" s="17"/>
      <c r="E859" s="17"/>
      <c r="F859" s="17"/>
      <c r="G859" s="36"/>
      <c r="H859" s="18"/>
      <c r="I859" s="18"/>
      <c r="J859" s="18"/>
      <c r="K859" s="18"/>
      <c r="L859" s="18"/>
      <c r="M859" s="17"/>
      <c r="N859" s="39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2.75" customHeight="1">
      <c r="A860" s="18"/>
      <c r="B860" s="17"/>
      <c r="C860" s="17"/>
      <c r="D860" s="17"/>
      <c r="E860" s="17"/>
      <c r="F860" s="17"/>
      <c r="G860" s="36"/>
      <c r="H860" s="18"/>
      <c r="I860" s="18"/>
      <c r="J860" s="18"/>
      <c r="K860" s="18"/>
      <c r="L860" s="18"/>
      <c r="M860" s="17"/>
      <c r="N860" s="39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2.75" customHeight="1">
      <c r="A861" s="18"/>
      <c r="B861" s="17"/>
      <c r="C861" s="17"/>
      <c r="D861" s="17"/>
      <c r="E861" s="17"/>
      <c r="F861" s="17"/>
      <c r="G861" s="36"/>
      <c r="H861" s="18"/>
      <c r="I861" s="18"/>
      <c r="J861" s="18"/>
      <c r="K861" s="18"/>
      <c r="L861" s="18"/>
      <c r="M861" s="17"/>
      <c r="N861" s="39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2.75" customHeight="1">
      <c r="A862" s="18"/>
      <c r="B862" s="17"/>
      <c r="C862" s="17"/>
      <c r="D862" s="17"/>
      <c r="E862" s="17"/>
      <c r="F862" s="17"/>
      <c r="G862" s="36"/>
      <c r="H862" s="18"/>
      <c r="I862" s="18"/>
      <c r="J862" s="18"/>
      <c r="K862" s="18"/>
      <c r="L862" s="18"/>
      <c r="M862" s="17"/>
      <c r="N862" s="39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2.75" customHeight="1">
      <c r="A863" s="18"/>
      <c r="B863" s="17"/>
      <c r="C863" s="17"/>
      <c r="D863" s="17"/>
      <c r="E863" s="17"/>
      <c r="F863" s="17"/>
      <c r="G863" s="36"/>
      <c r="H863" s="18"/>
      <c r="I863" s="18"/>
      <c r="J863" s="18"/>
      <c r="K863" s="18"/>
      <c r="L863" s="18"/>
      <c r="M863" s="17"/>
      <c r="N863" s="39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2.75" customHeight="1">
      <c r="A864" s="18"/>
      <c r="B864" s="17"/>
      <c r="C864" s="17"/>
      <c r="D864" s="17"/>
      <c r="E864" s="17"/>
      <c r="F864" s="17"/>
      <c r="G864" s="36"/>
      <c r="H864" s="18"/>
      <c r="I864" s="18"/>
      <c r="J864" s="18"/>
      <c r="K864" s="18"/>
      <c r="L864" s="18"/>
      <c r="M864" s="17"/>
      <c r="N864" s="39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2.75" customHeight="1">
      <c r="A865" s="18"/>
      <c r="B865" s="17"/>
      <c r="C865" s="17"/>
      <c r="D865" s="17"/>
      <c r="E865" s="17"/>
      <c r="F865" s="17"/>
      <c r="G865" s="36"/>
      <c r="H865" s="18"/>
      <c r="I865" s="18"/>
      <c r="J865" s="18"/>
      <c r="K865" s="18"/>
      <c r="L865" s="18"/>
      <c r="M865" s="17"/>
      <c r="N865" s="39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2.75" customHeight="1">
      <c r="A866" s="18"/>
      <c r="B866" s="17"/>
      <c r="C866" s="17"/>
      <c r="D866" s="17"/>
      <c r="E866" s="17"/>
      <c r="F866" s="17"/>
      <c r="G866" s="36"/>
      <c r="H866" s="18"/>
      <c r="I866" s="18"/>
      <c r="J866" s="18"/>
      <c r="K866" s="18"/>
      <c r="L866" s="18"/>
      <c r="M866" s="17"/>
      <c r="N866" s="39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2.75" customHeight="1">
      <c r="A867" s="18"/>
      <c r="B867" s="17"/>
      <c r="C867" s="17"/>
      <c r="D867" s="17"/>
      <c r="E867" s="17"/>
      <c r="F867" s="17"/>
      <c r="G867" s="36"/>
      <c r="H867" s="18"/>
      <c r="I867" s="18"/>
      <c r="J867" s="18"/>
      <c r="K867" s="18"/>
      <c r="L867" s="18"/>
      <c r="M867" s="17"/>
      <c r="N867" s="39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2.75" customHeight="1">
      <c r="A868" s="18"/>
      <c r="B868" s="17"/>
      <c r="C868" s="17"/>
      <c r="D868" s="17"/>
      <c r="E868" s="17"/>
      <c r="F868" s="17"/>
      <c r="G868" s="36"/>
      <c r="H868" s="18"/>
      <c r="I868" s="18"/>
      <c r="J868" s="18"/>
      <c r="K868" s="18"/>
      <c r="L868" s="18"/>
      <c r="M868" s="17"/>
      <c r="N868" s="39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2.75" customHeight="1">
      <c r="A869" s="18"/>
      <c r="B869" s="17"/>
      <c r="C869" s="17"/>
      <c r="D869" s="17"/>
      <c r="E869" s="17"/>
      <c r="F869" s="17"/>
      <c r="G869" s="36"/>
      <c r="H869" s="18"/>
      <c r="I869" s="18"/>
      <c r="J869" s="18"/>
      <c r="K869" s="18"/>
      <c r="L869" s="18"/>
      <c r="M869" s="17"/>
      <c r="N869" s="39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2.75" customHeight="1">
      <c r="A870" s="18"/>
      <c r="B870" s="17"/>
      <c r="C870" s="17"/>
      <c r="D870" s="17"/>
      <c r="E870" s="17"/>
      <c r="F870" s="17"/>
      <c r="G870" s="36"/>
      <c r="H870" s="18"/>
      <c r="I870" s="18"/>
      <c r="J870" s="18"/>
      <c r="K870" s="18"/>
      <c r="L870" s="18"/>
      <c r="M870" s="17"/>
      <c r="N870" s="39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2.75" customHeight="1">
      <c r="A871" s="18"/>
      <c r="B871" s="17"/>
      <c r="C871" s="17"/>
      <c r="D871" s="17"/>
      <c r="E871" s="17"/>
      <c r="F871" s="17"/>
      <c r="G871" s="36"/>
      <c r="H871" s="18"/>
      <c r="I871" s="18"/>
      <c r="J871" s="18"/>
      <c r="K871" s="18"/>
      <c r="L871" s="18"/>
      <c r="M871" s="17"/>
      <c r="N871" s="39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2.75" customHeight="1">
      <c r="A872" s="18"/>
      <c r="B872" s="17"/>
      <c r="C872" s="17"/>
      <c r="D872" s="17"/>
      <c r="E872" s="17"/>
      <c r="F872" s="17"/>
      <c r="G872" s="36"/>
      <c r="H872" s="18"/>
      <c r="I872" s="18"/>
      <c r="J872" s="18"/>
      <c r="K872" s="18"/>
      <c r="L872" s="18"/>
      <c r="M872" s="17"/>
      <c r="N872" s="39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2.75" customHeight="1">
      <c r="A873" s="18"/>
      <c r="B873" s="17"/>
      <c r="C873" s="17"/>
      <c r="D873" s="17"/>
      <c r="E873" s="17"/>
      <c r="F873" s="17"/>
      <c r="G873" s="36"/>
      <c r="H873" s="18"/>
      <c r="I873" s="18"/>
      <c r="J873" s="18"/>
      <c r="K873" s="18"/>
      <c r="L873" s="18"/>
      <c r="M873" s="17"/>
      <c r="N873" s="39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2.75" customHeight="1">
      <c r="A874" s="18"/>
      <c r="B874" s="17"/>
      <c r="C874" s="17"/>
      <c r="D874" s="17"/>
      <c r="E874" s="17"/>
      <c r="F874" s="17"/>
      <c r="G874" s="36"/>
      <c r="H874" s="18"/>
      <c r="I874" s="18"/>
      <c r="J874" s="18"/>
      <c r="K874" s="18"/>
      <c r="L874" s="18"/>
      <c r="M874" s="17"/>
      <c r="N874" s="39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2.75" customHeight="1">
      <c r="A875" s="18"/>
      <c r="B875" s="17"/>
      <c r="C875" s="17"/>
      <c r="D875" s="17"/>
      <c r="E875" s="17"/>
      <c r="F875" s="17"/>
      <c r="G875" s="36"/>
      <c r="H875" s="18"/>
      <c r="I875" s="18"/>
      <c r="J875" s="18"/>
      <c r="K875" s="18"/>
      <c r="L875" s="18"/>
      <c r="M875" s="17"/>
      <c r="N875" s="39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2.75" customHeight="1">
      <c r="A876" s="18"/>
      <c r="B876" s="17"/>
      <c r="C876" s="17"/>
      <c r="D876" s="17"/>
      <c r="E876" s="17"/>
      <c r="F876" s="17"/>
      <c r="G876" s="36"/>
      <c r="H876" s="18"/>
      <c r="I876" s="18"/>
      <c r="J876" s="18"/>
      <c r="K876" s="18"/>
      <c r="L876" s="18"/>
      <c r="M876" s="17"/>
      <c r="N876" s="39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2.75" customHeight="1">
      <c r="A877" s="18"/>
      <c r="B877" s="17"/>
      <c r="C877" s="17"/>
      <c r="D877" s="17"/>
      <c r="E877" s="17"/>
      <c r="F877" s="17"/>
      <c r="G877" s="36"/>
      <c r="H877" s="18"/>
      <c r="I877" s="18"/>
      <c r="J877" s="18"/>
      <c r="K877" s="18"/>
      <c r="L877" s="18"/>
      <c r="M877" s="17"/>
      <c r="N877" s="39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2.75" customHeight="1">
      <c r="A878" s="18"/>
      <c r="B878" s="17"/>
      <c r="C878" s="17"/>
      <c r="D878" s="17"/>
      <c r="E878" s="17"/>
      <c r="F878" s="17"/>
      <c r="G878" s="36"/>
      <c r="H878" s="18"/>
      <c r="I878" s="18"/>
      <c r="J878" s="18"/>
      <c r="K878" s="18"/>
      <c r="L878" s="18"/>
      <c r="M878" s="17"/>
      <c r="N878" s="39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2.75" customHeight="1">
      <c r="A879" s="18"/>
      <c r="B879" s="17"/>
      <c r="C879" s="17"/>
      <c r="D879" s="17"/>
      <c r="E879" s="17"/>
      <c r="F879" s="17"/>
      <c r="G879" s="36"/>
      <c r="H879" s="18"/>
      <c r="I879" s="18"/>
      <c r="J879" s="18"/>
      <c r="K879" s="18"/>
      <c r="L879" s="18"/>
      <c r="M879" s="17"/>
      <c r="N879" s="39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2.75" customHeight="1">
      <c r="A880" s="18"/>
      <c r="B880" s="17"/>
      <c r="C880" s="17"/>
      <c r="D880" s="17"/>
      <c r="E880" s="17"/>
      <c r="F880" s="17"/>
      <c r="G880" s="36"/>
      <c r="H880" s="18"/>
      <c r="I880" s="18"/>
      <c r="J880" s="18"/>
      <c r="K880" s="18"/>
      <c r="L880" s="18"/>
      <c r="M880" s="17"/>
      <c r="N880" s="39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2.75" customHeight="1">
      <c r="A881" s="18"/>
      <c r="B881" s="17"/>
      <c r="C881" s="17"/>
      <c r="D881" s="17"/>
      <c r="E881" s="17"/>
      <c r="F881" s="17"/>
      <c r="G881" s="36"/>
      <c r="H881" s="18"/>
      <c r="I881" s="18"/>
      <c r="J881" s="18"/>
      <c r="K881" s="18"/>
      <c r="L881" s="18"/>
      <c r="M881" s="17"/>
      <c r="N881" s="39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2.75" customHeight="1">
      <c r="A882" s="18"/>
      <c r="B882" s="17"/>
      <c r="C882" s="17"/>
      <c r="D882" s="17"/>
      <c r="E882" s="17"/>
      <c r="F882" s="17"/>
      <c r="G882" s="36"/>
      <c r="H882" s="18"/>
      <c r="I882" s="18"/>
      <c r="J882" s="18"/>
      <c r="K882" s="18"/>
      <c r="L882" s="18"/>
      <c r="M882" s="17"/>
      <c r="N882" s="39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2.75" customHeight="1">
      <c r="A883" s="18"/>
      <c r="B883" s="17"/>
      <c r="C883" s="17"/>
      <c r="D883" s="17"/>
      <c r="E883" s="17"/>
      <c r="F883" s="17"/>
      <c r="G883" s="36"/>
      <c r="H883" s="18"/>
      <c r="I883" s="18"/>
      <c r="J883" s="18"/>
      <c r="K883" s="18"/>
      <c r="L883" s="18"/>
      <c r="M883" s="17"/>
      <c r="N883" s="39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2.75" customHeight="1">
      <c r="A884" s="18"/>
      <c r="B884" s="17"/>
      <c r="C884" s="17"/>
      <c r="D884" s="17"/>
      <c r="E884" s="17"/>
      <c r="F884" s="17"/>
      <c r="G884" s="36"/>
      <c r="H884" s="18"/>
      <c r="I884" s="18"/>
      <c r="J884" s="18"/>
      <c r="K884" s="18"/>
      <c r="L884" s="18"/>
      <c r="M884" s="17"/>
      <c r="N884" s="39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2.75" customHeight="1">
      <c r="A885" s="18"/>
      <c r="B885" s="17"/>
      <c r="C885" s="17"/>
      <c r="D885" s="17"/>
      <c r="E885" s="17"/>
      <c r="F885" s="17"/>
      <c r="G885" s="36"/>
      <c r="H885" s="18"/>
      <c r="I885" s="18"/>
      <c r="J885" s="18"/>
      <c r="K885" s="18"/>
      <c r="L885" s="18"/>
      <c r="M885" s="17"/>
      <c r="N885" s="39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2.75" customHeight="1">
      <c r="A886" s="18"/>
      <c r="B886" s="17"/>
      <c r="C886" s="17"/>
      <c r="D886" s="17"/>
      <c r="E886" s="17"/>
      <c r="F886" s="17"/>
      <c r="G886" s="36"/>
      <c r="H886" s="18"/>
      <c r="I886" s="18"/>
      <c r="J886" s="18"/>
      <c r="K886" s="18"/>
      <c r="L886" s="18"/>
      <c r="M886" s="17"/>
      <c r="N886" s="39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2.75" customHeight="1">
      <c r="A887" s="18"/>
      <c r="B887" s="17"/>
      <c r="C887" s="17"/>
      <c r="D887" s="17"/>
      <c r="E887" s="17"/>
      <c r="F887" s="17"/>
      <c r="G887" s="36"/>
      <c r="H887" s="18"/>
      <c r="I887" s="18"/>
      <c r="J887" s="18"/>
      <c r="K887" s="18"/>
      <c r="L887" s="18"/>
      <c r="M887" s="17"/>
      <c r="N887" s="39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2.75" customHeight="1">
      <c r="A888" s="18"/>
      <c r="B888" s="17"/>
      <c r="C888" s="17"/>
      <c r="D888" s="17"/>
      <c r="E888" s="17"/>
      <c r="F888" s="17"/>
      <c r="G888" s="36"/>
      <c r="H888" s="18"/>
      <c r="I888" s="18"/>
      <c r="J888" s="18"/>
      <c r="K888" s="18"/>
      <c r="L888" s="18"/>
      <c r="M888" s="17"/>
      <c r="N888" s="39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2.75" customHeight="1">
      <c r="A889" s="18"/>
      <c r="B889" s="17"/>
      <c r="C889" s="17"/>
      <c r="D889" s="17"/>
      <c r="E889" s="17"/>
      <c r="F889" s="17"/>
      <c r="G889" s="36"/>
      <c r="H889" s="18"/>
      <c r="I889" s="18"/>
      <c r="J889" s="18"/>
      <c r="K889" s="18"/>
      <c r="L889" s="18"/>
      <c r="M889" s="17"/>
      <c r="N889" s="39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2.75" customHeight="1">
      <c r="A890" s="18"/>
      <c r="B890" s="17"/>
      <c r="C890" s="17"/>
      <c r="D890" s="17"/>
      <c r="E890" s="17"/>
      <c r="F890" s="17"/>
      <c r="G890" s="36"/>
      <c r="H890" s="18"/>
      <c r="I890" s="18"/>
      <c r="J890" s="18"/>
      <c r="K890" s="18"/>
      <c r="L890" s="18"/>
      <c r="M890" s="17"/>
      <c r="N890" s="39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2.75" customHeight="1">
      <c r="A891" s="18"/>
      <c r="B891" s="17"/>
      <c r="C891" s="17"/>
      <c r="D891" s="17"/>
      <c r="E891" s="17"/>
      <c r="F891" s="17"/>
      <c r="G891" s="36"/>
      <c r="H891" s="18"/>
      <c r="I891" s="18"/>
      <c r="J891" s="18"/>
      <c r="K891" s="18"/>
      <c r="L891" s="18"/>
      <c r="M891" s="17"/>
      <c r="N891" s="39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2.75" customHeight="1">
      <c r="A892" s="18"/>
      <c r="B892" s="17"/>
      <c r="C892" s="17"/>
      <c r="D892" s="17"/>
      <c r="E892" s="17"/>
      <c r="F892" s="17"/>
      <c r="G892" s="36"/>
      <c r="H892" s="18"/>
      <c r="I892" s="18"/>
      <c r="J892" s="18"/>
      <c r="K892" s="18"/>
      <c r="L892" s="18"/>
      <c r="M892" s="17"/>
      <c r="N892" s="39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2.75" customHeight="1">
      <c r="A893" s="18"/>
      <c r="B893" s="17"/>
      <c r="C893" s="17"/>
      <c r="D893" s="17"/>
      <c r="E893" s="17"/>
      <c r="F893" s="17"/>
      <c r="G893" s="36"/>
      <c r="H893" s="18"/>
      <c r="I893" s="18"/>
      <c r="J893" s="18"/>
      <c r="K893" s="18"/>
      <c r="L893" s="18"/>
      <c r="M893" s="17"/>
      <c r="N893" s="39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2.75" customHeight="1">
      <c r="A894" s="18"/>
      <c r="B894" s="17"/>
      <c r="C894" s="17"/>
      <c r="D894" s="17"/>
      <c r="E894" s="17"/>
      <c r="F894" s="17"/>
      <c r="G894" s="36"/>
      <c r="H894" s="18"/>
      <c r="I894" s="18"/>
      <c r="J894" s="18"/>
      <c r="K894" s="18"/>
      <c r="L894" s="18"/>
      <c r="M894" s="17"/>
      <c r="N894" s="39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2.75" customHeight="1">
      <c r="A895" s="18"/>
      <c r="B895" s="17"/>
      <c r="C895" s="17"/>
      <c r="D895" s="17"/>
      <c r="E895" s="17"/>
      <c r="F895" s="17"/>
      <c r="G895" s="36"/>
      <c r="H895" s="18"/>
      <c r="I895" s="18"/>
      <c r="J895" s="18"/>
      <c r="K895" s="18"/>
      <c r="L895" s="18"/>
      <c r="M895" s="17"/>
      <c r="N895" s="39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2.75" customHeight="1">
      <c r="A896" s="18"/>
      <c r="B896" s="17"/>
      <c r="C896" s="17"/>
      <c r="D896" s="17"/>
      <c r="E896" s="17"/>
      <c r="F896" s="17"/>
      <c r="G896" s="36"/>
      <c r="H896" s="18"/>
      <c r="I896" s="18"/>
      <c r="J896" s="18"/>
      <c r="K896" s="18"/>
      <c r="L896" s="18"/>
      <c r="M896" s="17"/>
      <c r="N896" s="39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2.75" customHeight="1">
      <c r="A897" s="18"/>
      <c r="B897" s="17"/>
      <c r="C897" s="17"/>
      <c r="D897" s="17"/>
      <c r="E897" s="17"/>
      <c r="F897" s="17"/>
      <c r="G897" s="36"/>
      <c r="H897" s="18"/>
      <c r="I897" s="18"/>
      <c r="J897" s="18"/>
      <c r="K897" s="18"/>
      <c r="L897" s="18"/>
      <c r="M897" s="17"/>
      <c r="N897" s="39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2.75" customHeight="1">
      <c r="A898" s="18"/>
      <c r="B898" s="17"/>
      <c r="C898" s="17"/>
      <c r="D898" s="17"/>
      <c r="E898" s="17"/>
      <c r="F898" s="17"/>
      <c r="G898" s="36"/>
      <c r="H898" s="18"/>
      <c r="I898" s="18"/>
      <c r="J898" s="18"/>
      <c r="K898" s="18"/>
      <c r="L898" s="18"/>
      <c r="M898" s="17"/>
      <c r="N898" s="39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2.75" customHeight="1">
      <c r="A899" s="18"/>
      <c r="B899" s="17"/>
      <c r="C899" s="17"/>
      <c r="D899" s="17"/>
      <c r="E899" s="17"/>
      <c r="F899" s="17"/>
      <c r="G899" s="36"/>
      <c r="H899" s="18"/>
      <c r="I899" s="18"/>
      <c r="J899" s="18"/>
      <c r="K899" s="18"/>
      <c r="L899" s="18"/>
      <c r="M899" s="17"/>
      <c r="N899" s="39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2.75" customHeight="1">
      <c r="A900" s="18"/>
      <c r="B900" s="17"/>
      <c r="C900" s="17"/>
      <c r="D900" s="17"/>
      <c r="E900" s="17"/>
      <c r="F900" s="17"/>
      <c r="G900" s="36"/>
      <c r="H900" s="18"/>
      <c r="I900" s="18"/>
      <c r="J900" s="18"/>
      <c r="K900" s="18"/>
      <c r="L900" s="18"/>
      <c r="M900" s="17"/>
      <c r="N900" s="39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2.75" customHeight="1">
      <c r="A901" s="18"/>
      <c r="B901" s="17"/>
      <c r="C901" s="17"/>
      <c r="D901" s="17"/>
      <c r="E901" s="17"/>
      <c r="F901" s="17"/>
      <c r="G901" s="36"/>
      <c r="H901" s="18"/>
      <c r="I901" s="18"/>
      <c r="J901" s="18"/>
      <c r="K901" s="18"/>
      <c r="L901" s="18"/>
      <c r="M901" s="17"/>
      <c r="N901" s="39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2.75" customHeight="1">
      <c r="A902" s="18"/>
      <c r="B902" s="17"/>
      <c r="C902" s="17"/>
      <c r="D902" s="17"/>
      <c r="E902" s="17"/>
      <c r="F902" s="17"/>
      <c r="G902" s="36"/>
      <c r="H902" s="18"/>
      <c r="I902" s="18"/>
      <c r="J902" s="18"/>
      <c r="K902" s="18"/>
      <c r="L902" s="18"/>
      <c r="M902" s="17"/>
      <c r="N902" s="39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2.75" customHeight="1">
      <c r="A903" s="18"/>
      <c r="B903" s="17"/>
      <c r="C903" s="17"/>
      <c r="D903" s="17"/>
      <c r="E903" s="17"/>
      <c r="F903" s="17"/>
      <c r="G903" s="36"/>
      <c r="H903" s="18"/>
      <c r="I903" s="18"/>
      <c r="J903" s="18"/>
      <c r="K903" s="18"/>
      <c r="L903" s="18"/>
      <c r="M903" s="17"/>
      <c r="N903" s="39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2.75" customHeight="1">
      <c r="A904" s="18"/>
      <c r="B904" s="17"/>
      <c r="C904" s="17"/>
      <c r="D904" s="17"/>
      <c r="E904" s="17"/>
      <c r="F904" s="17"/>
      <c r="G904" s="36"/>
      <c r="H904" s="18"/>
      <c r="I904" s="18"/>
      <c r="J904" s="18"/>
      <c r="K904" s="18"/>
      <c r="L904" s="18"/>
      <c r="M904" s="17"/>
      <c r="N904" s="39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2.75" customHeight="1">
      <c r="A905" s="18"/>
      <c r="B905" s="17"/>
      <c r="C905" s="17"/>
      <c r="D905" s="17"/>
      <c r="E905" s="17"/>
      <c r="F905" s="17"/>
      <c r="G905" s="36"/>
      <c r="H905" s="18"/>
      <c r="I905" s="18"/>
      <c r="J905" s="18"/>
      <c r="K905" s="18"/>
      <c r="L905" s="18"/>
      <c r="M905" s="17"/>
      <c r="N905" s="39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2.75" customHeight="1">
      <c r="A906" s="18"/>
      <c r="B906" s="17"/>
      <c r="C906" s="17"/>
      <c r="D906" s="17"/>
      <c r="E906" s="17"/>
      <c r="F906" s="17"/>
      <c r="G906" s="36"/>
      <c r="H906" s="18"/>
      <c r="I906" s="18"/>
      <c r="J906" s="18"/>
      <c r="K906" s="18"/>
      <c r="L906" s="18"/>
      <c r="M906" s="17"/>
      <c r="N906" s="39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2.75" customHeight="1">
      <c r="A907" s="18"/>
      <c r="B907" s="17"/>
      <c r="C907" s="17"/>
      <c r="D907" s="17"/>
      <c r="E907" s="17"/>
      <c r="F907" s="17"/>
      <c r="G907" s="36"/>
      <c r="H907" s="18"/>
      <c r="I907" s="18"/>
      <c r="J907" s="18"/>
      <c r="K907" s="18"/>
      <c r="L907" s="18"/>
      <c r="M907" s="17"/>
      <c r="N907" s="39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2.75" customHeight="1">
      <c r="A908" s="18"/>
      <c r="B908" s="17"/>
      <c r="C908" s="17"/>
      <c r="D908" s="17"/>
      <c r="E908" s="17"/>
      <c r="F908" s="17"/>
      <c r="G908" s="36"/>
      <c r="H908" s="18"/>
      <c r="I908" s="18"/>
      <c r="J908" s="18"/>
      <c r="K908" s="18"/>
      <c r="L908" s="18"/>
      <c r="M908" s="17"/>
      <c r="N908" s="39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2.75" customHeight="1">
      <c r="A909" s="18"/>
      <c r="B909" s="17"/>
      <c r="C909" s="17"/>
      <c r="D909" s="17"/>
      <c r="E909" s="17"/>
      <c r="F909" s="17"/>
      <c r="G909" s="36"/>
      <c r="H909" s="18"/>
      <c r="I909" s="18"/>
      <c r="J909" s="18"/>
      <c r="K909" s="18"/>
      <c r="L909" s="18"/>
      <c r="M909" s="17"/>
      <c r="N909" s="39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2.75" customHeight="1">
      <c r="A910" s="18"/>
      <c r="B910" s="17"/>
      <c r="C910" s="17"/>
      <c r="D910" s="17"/>
      <c r="E910" s="17"/>
      <c r="F910" s="17"/>
      <c r="G910" s="36"/>
      <c r="H910" s="18"/>
      <c r="I910" s="18"/>
      <c r="J910" s="18"/>
      <c r="K910" s="18"/>
      <c r="L910" s="18"/>
      <c r="M910" s="17"/>
      <c r="N910" s="39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2.75" customHeight="1">
      <c r="A911" s="18"/>
      <c r="B911" s="17"/>
      <c r="C911" s="17"/>
      <c r="D911" s="17"/>
      <c r="E911" s="17"/>
      <c r="F911" s="17"/>
      <c r="G911" s="36"/>
      <c r="H911" s="18"/>
      <c r="I911" s="18"/>
      <c r="J911" s="18"/>
      <c r="K911" s="18"/>
      <c r="L911" s="18"/>
      <c r="M911" s="17"/>
      <c r="N911" s="39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2.75" customHeight="1">
      <c r="A912" s="18"/>
      <c r="B912" s="17"/>
      <c r="C912" s="17"/>
      <c r="D912" s="17"/>
      <c r="E912" s="17"/>
      <c r="F912" s="17"/>
      <c r="G912" s="36"/>
      <c r="H912" s="18"/>
      <c r="I912" s="18"/>
      <c r="J912" s="18"/>
      <c r="K912" s="18"/>
      <c r="L912" s="18"/>
      <c r="M912" s="17"/>
      <c r="N912" s="39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2.75" customHeight="1">
      <c r="A913" s="18"/>
      <c r="B913" s="17"/>
      <c r="C913" s="17"/>
      <c r="D913" s="17"/>
      <c r="E913" s="17"/>
      <c r="F913" s="17"/>
      <c r="G913" s="36"/>
      <c r="H913" s="18"/>
      <c r="I913" s="18"/>
      <c r="J913" s="18"/>
      <c r="K913" s="18"/>
      <c r="L913" s="18"/>
      <c r="M913" s="17"/>
      <c r="N913" s="39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2.75" customHeight="1">
      <c r="A914" s="18"/>
      <c r="B914" s="17"/>
      <c r="C914" s="17"/>
      <c r="D914" s="17"/>
      <c r="E914" s="17"/>
      <c r="F914" s="17"/>
      <c r="G914" s="36"/>
      <c r="H914" s="18"/>
      <c r="I914" s="18"/>
      <c r="J914" s="18"/>
      <c r="K914" s="18"/>
      <c r="L914" s="18"/>
      <c r="M914" s="17"/>
      <c r="N914" s="39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2.75" customHeight="1">
      <c r="A915" s="18"/>
      <c r="B915" s="17"/>
      <c r="C915" s="17"/>
      <c r="D915" s="17"/>
      <c r="E915" s="17"/>
      <c r="F915" s="17"/>
      <c r="G915" s="36"/>
      <c r="H915" s="18"/>
      <c r="I915" s="18"/>
      <c r="J915" s="18"/>
      <c r="K915" s="18"/>
      <c r="L915" s="18"/>
      <c r="M915" s="17"/>
      <c r="N915" s="39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2.75" customHeight="1">
      <c r="A916" s="18"/>
      <c r="B916" s="17"/>
      <c r="C916" s="17"/>
      <c r="D916" s="17"/>
      <c r="E916" s="17"/>
      <c r="F916" s="17"/>
      <c r="G916" s="36"/>
      <c r="H916" s="18"/>
      <c r="I916" s="18"/>
      <c r="J916" s="18"/>
      <c r="K916" s="18"/>
      <c r="L916" s="18"/>
      <c r="M916" s="17"/>
      <c r="N916" s="39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2.75" customHeight="1">
      <c r="A917" s="18"/>
      <c r="B917" s="17"/>
      <c r="C917" s="17"/>
      <c r="D917" s="17"/>
      <c r="E917" s="17"/>
      <c r="F917" s="17"/>
      <c r="G917" s="36"/>
      <c r="H917" s="18"/>
      <c r="I917" s="18"/>
      <c r="J917" s="18"/>
      <c r="K917" s="18"/>
      <c r="L917" s="18"/>
      <c r="M917" s="17"/>
      <c r="N917" s="39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2.75" customHeight="1">
      <c r="A918" s="18"/>
      <c r="B918" s="17"/>
      <c r="C918" s="17"/>
      <c r="D918" s="17"/>
      <c r="E918" s="17"/>
      <c r="F918" s="17"/>
      <c r="G918" s="36"/>
      <c r="H918" s="18"/>
      <c r="I918" s="18"/>
      <c r="J918" s="18"/>
      <c r="K918" s="18"/>
      <c r="L918" s="18"/>
      <c r="M918" s="17"/>
      <c r="N918" s="39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2.75" customHeight="1">
      <c r="A919" s="18"/>
      <c r="B919" s="17"/>
      <c r="C919" s="17"/>
      <c r="D919" s="17"/>
      <c r="E919" s="17"/>
      <c r="F919" s="17"/>
      <c r="G919" s="36"/>
      <c r="H919" s="18"/>
      <c r="I919" s="18"/>
      <c r="J919" s="18"/>
      <c r="K919" s="18"/>
      <c r="L919" s="18"/>
      <c r="M919" s="17"/>
      <c r="N919" s="39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2.75" customHeight="1">
      <c r="A920" s="18"/>
      <c r="B920" s="17"/>
      <c r="C920" s="17"/>
      <c r="D920" s="17"/>
      <c r="E920" s="17"/>
      <c r="F920" s="17"/>
      <c r="G920" s="36"/>
      <c r="H920" s="18"/>
      <c r="I920" s="18"/>
      <c r="J920" s="18"/>
      <c r="K920" s="18"/>
      <c r="L920" s="18"/>
      <c r="M920" s="17"/>
      <c r="N920" s="39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2.75" customHeight="1">
      <c r="A921" s="18"/>
      <c r="B921" s="17"/>
      <c r="C921" s="17"/>
      <c r="D921" s="17"/>
      <c r="E921" s="17"/>
      <c r="F921" s="17"/>
      <c r="G921" s="36"/>
      <c r="H921" s="18"/>
      <c r="I921" s="18"/>
      <c r="J921" s="18"/>
      <c r="K921" s="18"/>
      <c r="L921" s="18"/>
      <c r="M921" s="17"/>
      <c r="N921" s="39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2.75" customHeight="1">
      <c r="A922" s="18"/>
      <c r="B922" s="17"/>
      <c r="C922" s="17"/>
      <c r="D922" s="17"/>
      <c r="E922" s="17"/>
      <c r="F922" s="17"/>
      <c r="G922" s="36"/>
      <c r="H922" s="18"/>
      <c r="I922" s="18"/>
      <c r="J922" s="18"/>
      <c r="K922" s="18"/>
      <c r="L922" s="18"/>
      <c r="M922" s="17"/>
      <c r="N922" s="39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2.75" customHeight="1">
      <c r="A923" s="18"/>
      <c r="B923" s="17"/>
      <c r="C923" s="17"/>
      <c r="D923" s="17"/>
      <c r="E923" s="17"/>
      <c r="F923" s="17"/>
      <c r="G923" s="36"/>
      <c r="H923" s="18"/>
      <c r="I923" s="18"/>
      <c r="J923" s="18"/>
      <c r="K923" s="18"/>
      <c r="L923" s="18"/>
      <c r="M923" s="17"/>
      <c r="N923" s="39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2.75" customHeight="1">
      <c r="A924" s="18"/>
      <c r="B924" s="17"/>
      <c r="C924" s="17"/>
      <c r="D924" s="17"/>
      <c r="E924" s="17"/>
      <c r="F924" s="17"/>
      <c r="G924" s="36"/>
      <c r="H924" s="18"/>
      <c r="I924" s="18"/>
      <c r="J924" s="18"/>
      <c r="K924" s="18"/>
      <c r="L924" s="18"/>
      <c r="M924" s="17"/>
      <c r="N924" s="39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2.75" customHeight="1">
      <c r="A925" s="18"/>
      <c r="B925" s="17"/>
      <c r="C925" s="17"/>
      <c r="D925" s="17"/>
      <c r="E925" s="17"/>
      <c r="F925" s="17"/>
      <c r="G925" s="36"/>
      <c r="H925" s="18"/>
      <c r="I925" s="18"/>
      <c r="J925" s="18"/>
      <c r="K925" s="18"/>
      <c r="L925" s="18"/>
      <c r="M925" s="17"/>
      <c r="N925" s="39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2.75" customHeight="1">
      <c r="A926" s="18"/>
      <c r="B926" s="17"/>
      <c r="C926" s="17"/>
      <c r="D926" s="17"/>
      <c r="E926" s="17"/>
      <c r="F926" s="17"/>
      <c r="G926" s="36"/>
      <c r="H926" s="18"/>
      <c r="I926" s="18"/>
      <c r="J926" s="18"/>
      <c r="K926" s="18"/>
      <c r="L926" s="18"/>
      <c r="M926" s="17"/>
      <c r="N926" s="39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2.75" customHeight="1">
      <c r="A927" s="18"/>
      <c r="B927" s="17"/>
      <c r="C927" s="17"/>
      <c r="D927" s="17"/>
      <c r="E927" s="17"/>
      <c r="F927" s="17"/>
      <c r="G927" s="36"/>
      <c r="H927" s="18"/>
      <c r="I927" s="18"/>
      <c r="J927" s="18"/>
      <c r="K927" s="18"/>
      <c r="L927" s="18"/>
      <c r="M927" s="17"/>
      <c r="N927" s="39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2.75" customHeight="1">
      <c r="A928" s="18"/>
      <c r="B928" s="17"/>
      <c r="C928" s="17"/>
      <c r="D928" s="17"/>
      <c r="E928" s="17"/>
      <c r="F928" s="17"/>
      <c r="G928" s="36"/>
      <c r="H928" s="18"/>
      <c r="I928" s="18"/>
      <c r="J928" s="18"/>
      <c r="K928" s="18"/>
      <c r="L928" s="18"/>
      <c r="M928" s="17"/>
      <c r="N928" s="39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2.75" customHeight="1">
      <c r="A929" s="18"/>
      <c r="B929" s="17"/>
      <c r="C929" s="17"/>
      <c r="D929" s="17"/>
      <c r="E929" s="17"/>
      <c r="F929" s="17"/>
      <c r="G929" s="36"/>
      <c r="H929" s="18"/>
      <c r="I929" s="18"/>
      <c r="J929" s="18"/>
      <c r="K929" s="18"/>
      <c r="L929" s="18"/>
      <c r="M929" s="17"/>
      <c r="N929" s="39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2.75" customHeight="1">
      <c r="A930" s="18"/>
      <c r="B930" s="17"/>
      <c r="C930" s="17"/>
      <c r="D930" s="17"/>
      <c r="E930" s="17"/>
      <c r="F930" s="17"/>
      <c r="G930" s="36"/>
      <c r="H930" s="18"/>
      <c r="I930" s="18"/>
      <c r="J930" s="18"/>
      <c r="K930" s="18"/>
      <c r="L930" s="18"/>
      <c r="M930" s="17"/>
      <c r="N930" s="39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2.75" customHeight="1">
      <c r="A931" s="18"/>
      <c r="B931" s="17"/>
      <c r="C931" s="17"/>
      <c r="D931" s="17"/>
      <c r="E931" s="17"/>
      <c r="F931" s="17"/>
      <c r="G931" s="36"/>
      <c r="H931" s="18"/>
      <c r="I931" s="18"/>
      <c r="J931" s="18"/>
      <c r="K931" s="18"/>
      <c r="L931" s="18"/>
      <c r="M931" s="17"/>
      <c r="N931" s="39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2.75" customHeight="1">
      <c r="A932" s="18"/>
      <c r="B932" s="17"/>
      <c r="C932" s="17"/>
      <c r="D932" s="17"/>
      <c r="E932" s="17"/>
      <c r="F932" s="17"/>
      <c r="G932" s="36"/>
      <c r="H932" s="18"/>
      <c r="I932" s="18"/>
      <c r="J932" s="18"/>
      <c r="K932" s="18"/>
      <c r="L932" s="18"/>
      <c r="M932" s="17"/>
      <c r="N932" s="39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2.75" customHeight="1">
      <c r="A933" s="18"/>
      <c r="B933" s="17"/>
      <c r="C933" s="17"/>
      <c r="D933" s="17"/>
      <c r="E933" s="17"/>
      <c r="F933" s="17"/>
      <c r="G933" s="36"/>
      <c r="H933" s="18"/>
      <c r="I933" s="18"/>
      <c r="J933" s="18"/>
      <c r="K933" s="18"/>
      <c r="L933" s="18"/>
      <c r="M933" s="17"/>
      <c r="N933" s="39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2.75" customHeight="1">
      <c r="A934" s="18"/>
      <c r="B934" s="17"/>
      <c r="C934" s="17"/>
      <c r="D934" s="17"/>
      <c r="E934" s="17"/>
      <c r="F934" s="17"/>
      <c r="G934" s="36"/>
      <c r="H934" s="18"/>
      <c r="I934" s="18"/>
      <c r="J934" s="18"/>
      <c r="K934" s="18"/>
      <c r="L934" s="18"/>
      <c r="M934" s="17"/>
      <c r="N934" s="39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2.75" customHeight="1">
      <c r="A935" s="18"/>
      <c r="B935" s="17"/>
      <c r="C935" s="17"/>
      <c r="D935" s="17"/>
      <c r="E935" s="17"/>
      <c r="F935" s="17"/>
      <c r="G935" s="36"/>
      <c r="H935" s="18"/>
      <c r="I935" s="18"/>
      <c r="J935" s="18"/>
      <c r="K935" s="18"/>
      <c r="L935" s="18"/>
      <c r="M935" s="17"/>
      <c r="N935" s="39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2.75" customHeight="1">
      <c r="A936" s="18"/>
      <c r="B936" s="17"/>
      <c r="C936" s="17"/>
      <c r="D936" s="17"/>
      <c r="E936" s="17"/>
      <c r="F936" s="17"/>
      <c r="G936" s="36"/>
      <c r="H936" s="18"/>
      <c r="I936" s="18"/>
      <c r="J936" s="18"/>
      <c r="K936" s="18"/>
      <c r="L936" s="18"/>
      <c r="M936" s="17"/>
      <c r="N936" s="39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2.75" customHeight="1">
      <c r="A937" s="18"/>
      <c r="B937" s="17"/>
      <c r="C937" s="17"/>
      <c r="D937" s="17"/>
      <c r="E937" s="17"/>
      <c r="F937" s="17"/>
      <c r="G937" s="36"/>
      <c r="H937" s="18"/>
      <c r="I937" s="18"/>
      <c r="J937" s="18"/>
      <c r="K937" s="18"/>
      <c r="L937" s="18"/>
      <c r="M937" s="17"/>
      <c r="N937" s="39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2.75" customHeight="1">
      <c r="A938" s="18"/>
      <c r="B938" s="17"/>
      <c r="C938" s="17"/>
      <c r="D938" s="17"/>
      <c r="E938" s="17"/>
      <c r="F938" s="17"/>
      <c r="G938" s="36"/>
      <c r="H938" s="18"/>
      <c r="I938" s="18"/>
      <c r="J938" s="18"/>
      <c r="K938" s="18"/>
      <c r="L938" s="18"/>
      <c r="M938" s="17"/>
      <c r="N938" s="39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2.75" customHeight="1">
      <c r="A939" s="18"/>
      <c r="B939" s="17"/>
      <c r="C939" s="17"/>
      <c r="D939" s="17"/>
      <c r="E939" s="17"/>
      <c r="F939" s="17"/>
      <c r="G939" s="36"/>
      <c r="H939" s="18"/>
      <c r="I939" s="18"/>
      <c r="J939" s="18"/>
      <c r="K939" s="18"/>
      <c r="L939" s="18"/>
      <c r="M939" s="17"/>
      <c r="N939" s="39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2.75" customHeight="1">
      <c r="A940" s="18"/>
      <c r="B940" s="17"/>
      <c r="C940" s="17"/>
      <c r="D940" s="17"/>
      <c r="E940" s="17"/>
      <c r="F940" s="17"/>
      <c r="G940" s="36"/>
      <c r="H940" s="18"/>
      <c r="I940" s="18"/>
      <c r="J940" s="18"/>
      <c r="K940" s="18"/>
      <c r="L940" s="18"/>
      <c r="M940" s="17"/>
      <c r="N940" s="39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2.75" customHeight="1">
      <c r="A941" s="18"/>
      <c r="B941" s="17"/>
      <c r="C941" s="17"/>
      <c r="D941" s="17"/>
      <c r="E941" s="17"/>
      <c r="F941" s="17"/>
      <c r="G941" s="36"/>
      <c r="H941" s="18"/>
      <c r="I941" s="18"/>
      <c r="J941" s="18"/>
      <c r="K941" s="18"/>
      <c r="L941" s="18"/>
      <c r="M941" s="17"/>
      <c r="N941" s="39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2.75" customHeight="1">
      <c r="A942" s="18"/>
      <c r="B942" s="17"/>
      <c r="C942" s="17"/>
      <c r="D942" s="17"/>
      <c r="E942" s="17"/>
      <c r="F942" s="17"/>
      <c r="G942" s="36"/>
      <c r="H942" s="18"/>
      <c r="I942" s="18"/>
      <c r="J942" s="18"/>
      <c r="K942" s="18"/>
      <c r="L942" s="18"/>
      <c r="M942" s="17"/>
      <c r="N942" s="39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2.75" customHeight="1">
      <c r="A943" s="18"/>
      <c r="B943" s="17"/>
      <c r="C943" s="17"/>
      <c r="D943" s="17"/>
      <c r="E943" s="17"/>
      <c r="F943" s="17"/>
      <c r="G943" s="36"/>
      <c r="H943" s="18"/>
      <c r="I943" s="18"/>
      <c r="J943" s="18"/>
      <c r="K943" s="18"/>
      <c r="L943" s="18"/>
      <c r="M943" s="17"/>
      <c r="N943" s="39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2.75" customHeight="1">
      <c r="A944" s="18"/>
      <c r="B944" s="17"/>
      <c r="C944" s="17"/>
      <c r="D944" s="17"/>
      <c r="E944" s="17"/>
      <c r="F944" s="17"/>
      <c r="G944" s="36"/>
      <c r="H944" s="18"/>
      <c r="I944" s="18"/>
      <c r="J944" s="18"/>
      <c r="K944" s="18"/>
      <c r="L944" s="18"/>
      <c r="M944" s="17"/>
      <c r="N944" s="39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2.75" customHeight="1">
      <c r="A945" s="18"/>
      <c r="B945" s="17"/>
      <c r="C945" s="17"/>
      <c r="D945" s="17"/>
      <c r="E945" s="17"/>
      <c r="F945" s="17"/>
      <c r="G945" s="36"/>
      <c r="H945" s="18"/>
      <c r="I945" s="18"/>
      <c r="J945" s="18"/>
      <c r="K945" s="18"/>
      <c r="L945" s="18"/>
      <c r="M945" s="17"/>
      <c r="N945" s="39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2.75" customHeight="1">
      <c r="A946" s="18"/>
      <c r="B946" s="17"/>
      <c r="C946" s="17"/>
      <c r="D946" s="17"/>
      <c r="E946" s="17"/>
      <c r="F946" s="17"/>
      <c r="G946" s="36"/>
      <c r="H946" s="18"/>
      <c r="I946" s="18"/>
      <c r="J946" s="18"/>
      <c r="K946" s="18"/>
      <c r="L946" s="18"/>
      <c r="M946" s="17"/>
      <c r="N946" s="39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2.75" customHeight="1">
      <c r="A947" s="18"/>
      <c r="B947" s="17"/>
      <c r="C947" s="17"/>
      <c r="D947" s="17"/>
      <c r="E947" s="17"/>
      <c r="F947" s="17"/>
      <c r="G947" s="36"/>
      <c r="H947" s="18"/>
      <c r="I947" s="18"/>
      <c r="J947" s="18"/>
      <c r="K947" s="18"/>
      <c r="L947" s="18"/>
      <c r="M947" s="17"/>
      <c r="N947" s="39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2.75" customHeight="1">
      <c r="A948" s="18"/>
      <c r="B948" s="17"/>
      <c r="C948" s="17"/>
      <c r="D948" s="17"/>
      <c r="E948" s="17"/>
      <c r="F948" s="17"/>
      <c r="G948" s="36"/>
      <c r="H948" s="18"/>
      <c r="I948" s="18"/>
      <c r="J948" s="18"/>
      <c r="K948" s="18"/>
      <c r="L948" s="18"/>
      <c r="M948" s="17"/>
      <c r="N948" s="39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2.75" customHeight="1">
      <c r="A949" s="18"/>
      <c r="B949" s="17"/>
      <c r="C949" s="17"/>
      <c r="D949" s="17"/>
      <c r="E949" s="17"/>
      <c r="F949" s="17"/>
      <c r="G949" s="36"/>
      <c r="H949" s="18"/>
      <c r="I949" s="18"/>
      <c r="J949" s="18"/>
      <c r="K949" s="18"/>
      <c r="L949" s="18"/>
      <c r="M949" s="17"/>
      <c r="N949" s="39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2.75" customHeight="1">
      <c r="A950" s="18"/>
      <c r="B950" s="17"/>
      <c r="C950" s="17"/>
      <c r="D950" s="17"/>
      <c r="E950" s="17"/>
      <c r="F950" s="17"/>
      <c r="G950" s="36"/>
      <c r="H950" s="18"/>
      <c r="I950" s="18"/>
      <c r="J950" s="18"/>
      <c r="K950" s="18"/>
      <c r="L950" s="18"/>
      <c r="M950" s="17"/>
      <c r="N950" s="39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2.75" customHeight="1">
      <c r="A951" s="18"/>
      <c r="B951" s="17"/>
      <c r="C951" s="17"/>
      <c r="D951" s="17"/>
      <c r="E951" s="17"/>
      <c r="F951" s="17"/>
      <c r="G951" s="36"/>
      <c r="H951" s="18"/>
      <c r="I951" s="18"/>
      <c r="J951" s="18"/>
      <c r="K951" s="18"/>
      <c r="L951" s="18"/>
      <c r="M951" s="17"/>
      <c r="N951" s="39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2.75" customHeight="1">
      <c r="A952" s="18"/>
      <c r="B952" s="17"/>
      <c r="C952" s="17"/>
      <c r="D952" s="17"/>
      <c r="E952" s="17"/>
      <c r="F952" s="17"/>
      <c r="G952" s="36"/>
      <c r="H952" s="18"/>
      <c r="I952" s="18"/>
      <c r="J952" s="18"/>
      <c r="K952" s="18"/>
      <c r="L952" s="18"/>
      <c r="M952" s="17"/>
      <c r="N952" s="39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2.75" customHeight="1">
      <c r="A953" s="18"/>
      <c r="B953" s="17"/>
      <c r="C953" s="17"/>
      <c r="D953" s="17"/>
      <c r="E953" s="17"/>
      <c r="F953" s="17"/>
      <c r="G953" s="36"/>
      <c r="H953" s="18"/>
      <c r="I953" s="18"/>
      <c r="J953" s="18"/>
      <c r="K953" s="18"/>
      <c r="L953" s="18"/>
      <c r="M953" s="17"/>
      <c r="N953" s="39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2.75" customHeight="1">
      <c r="A954" s="18"/>
      <c r="B954" s="17"/>
      <c r="C954" s="17"/>
      <c r="D954" s="17"/>
      <c r="E954" s="17"/>
      <c r="F954" s="17"/>
      <c r="G954" s="36"/>
      <c r="H954" s="18"/>
      <c r="I954" s="18"/>
      <c r="J954" s="18"/>
      <c r="K954" s="18"/>
      <c r="L954" s="18"/>
      <c r="M954" s="17"/>
      <c r="N954" s="39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2.75" customHeight="1">
      <c r="A955" s="18"/>
      <c r="B955" s="17"/>
      <c r="C955" s="17"/>
      <c r="D955" s="17"/>
      <c r="E955" s="17"/>
      <c r="F955" s="17"/>
      <c r="G955" s="36"/>
      <c r="H955" s="18"/>
      <c r="I955" s="18"/>
      <c r="J955" s="18"/>
      <c r="K955" s="18"/>
      <c r="L955" s="18"/>
      <c r="M955" s="17"/>
      <c r="N955" s="39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2.75" customHeight="1">
      <c r="A956" s="18"/>
      <c r="B956" s="17"/>
      <c r="C956" s="17"/>
      <c r="D956" s="17"/>
      <c r="E956" s="17"/>
      <c r="F956" s="17"/>
      <c r="G956" s="36"/>
      <c r="H956" s="18"/>
      <c r="I956" s="18"/>
      <c r="J956" s="18"/>
      <c r="K956" s="18"/>
      <c r="L956" s="18"/>
      <c r="M956" s="17"/>
      <c r="N956" s="39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2.75" customHeight="1">
      <c r="A957" s="18"/>
      <c r="B957" s="17"/>
      <c r="C957" s="17"/>
      <c r="D957" s="17"/>
      <c r="E957" s="17"/>
      <c r="F957" s="17"/>
      <c r="G957" s="36"/>
      <c r="H957" s="18"/>
      <c r="I957" s="18"/>
      <c r="J957" s="18"/>
      <c r="K957" s="18"/>
      <c r="L957" s="18"/>
      <c r="M957" s="17"/>
      <c r="N957" s="39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2.75" customHeight="1">
      <c r="A958" s="18"/>
      <c r="B958" s="17"/>
      <c r="C958" s="17"/>
      <c r="D958" s="17"/>
      <c r="E958" s="17"/>
      <c r="F958" s="17"/>
      <c r="G958" s="36"/>
      <c r="H958" s="18"/>
      <c r="I958" s="18"/>
      <c r="J958" s="18"/>
      <c r="K958" s="18"/>
      <c r="L958" s="18"/>
      <c r="M958" s="17"/>
      <c r="N958" s="39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2.75" customHeight="1">
      <c r="A959" s="18"/>
      <c r="B959" s="17"/>
      <c r="C959" s="17"/>
      <c r="D959" s="17"/>
      <c r="E959" s="17"/>
      <c r="F959" s="17"/>
      <c r="G959" s="36"/>
      <c r="H959" s="18"/>
      <c r="I959" s="18"/>
      <c r="J959" s="18"/>
      <c r="K959" s="18"/>
      <c r="L959" s="18"/>
      <c r="M959" s="17"/>
      <c r="N959" s="39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2.75" customHeight="1">
      <c r="A960" s="18"/>
      <c r="B960" s="17"/>
      <c r="C960" s="17"/>
      <c r="D960" s="17"/>
      <c r="E960" s="17"/>
      <c r="F960" s="17"/>
      <c r="G960" s="36"/>
      <c r="H960" s="18"/>
      <c r="I960" s="18"/>
      <c r="J960" s="18"/>
      <c r="K960" s="18"/>
      <c r="L960" s="18"/>
      <c r="M960" s="17"/>
      <c r="N960" s="39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2.75" customHeight="1">
      <c r="A961" s="18"/>
      <c r="B961" s="17"/>
      <c r="C961" s="17"/>
      <c r="D961" s="17"/>
      <c r="E961" s="17"/>
      <c r="F961" s="17"/>
      <c r="G961" s="36"/>
      <c r="H961" s="18"/>
      <c r="I961" s="18"/>
      <c r="J961" s="18"/>
      <c r="K961" s="18"/>
      <c r="L961" s="18"/>
      <c r="M961" s="17"/>
      <c r="N961" s="39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2.75" customHeight="1">
      <c r="A962" s="18"/>
      <c r="B962" s="17"/>
      <c r="C962" s="17"/>
      <c r="D962" s="17"/>
      <c r="E962" s="17"/>
      <c r="F962" s="17"/>
      <c r="G962" s="36"/>
      <c r="H962" s="18"/>
      <c r="I962" s="18"/>
      <c r="J962" s="18"/>
      <c r="K962" s="18"/>
      <c r="L962" s="18"/>
      <c r="M962" s="17"/>
      <c r="N962" s="39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2.75" customHeight="1">
      <c r="A963" s="18"/>
      <c r="B963" s="17"/>
      <c r="C963" s="17"/>
      <c r="D963" s="17"/>
      <c r="E963" s="17"/>
      <c r="F963" s="17"/>
      <c r="G963" s="36"/>
      <c r="H963" s="18"/>
      <c r="I963" s="18"/>
      <c r="J963" s="18"/>
      <c r="K963" s="18"/>
      <c r="L963" s="18"/>
      <c r="M963" s="17"/>
      <c r="N963" s="39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2.75" customHeight="1">
      <c r="A964" s="18"/>
      <c r="B964" s="17"/>
      <c r="C964" s="17"/>
      <c r="D964" s="17"/>
      <c r="E964" s="17"/>
      <c r="F964" s="17"/>
      <c r="G964" s="36"/>
      <c r="H964" s="18"/>
      <c r="I964" s="18"/>
      <c r="J964" s="18"/>
      <c r="K964" s="18"/>
      <c r="L964" s="18"/>
      <c r="M964" s="17"/>
      <c r="N964" s="39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2.75" customHeight="1">
      <c r="A965" s="18"/>
      <c r="B965" s="17"/>
      <c r="C965" s="17"/>
      <c r="D965" s="17"/>
      <c r="E965" s="17"/>
      <c r="F965" s="17"/>
      <c r="G965" s="36"/>
      <c r="H965" s="18"/>
      <c r="I965" s="18"/>
      <c r="J965" s="18"/>
      <c r="K965" s="18"/>
      <c r="L965" s="18"/>
      <c r="M965" s="17"/>
      <c r="N965" s="39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2.75" customHeight="1">
      <c r="A966" s="18"/>
      <c r="B966" s="17"/>
      <c r="C966" s="17"/>
      <c r="D966" s="17"/>
      <c r="E966" s="17"/>
      <c r="F966" s="17"/>
      <c r="G966" s="36"/>
      <c r="H966" s="18"/>
      <c r="I966" s="18"/>
      <c r="J966" s="18"/>
      <c r="K966" s="18"/>
      <c r="L966" s="18"/>
      <c r="M966" s="17"/>
      <c r="N966" s="39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2.75" customHeight="1">
      <c r="A967" s="18"/>
      <c r="B967" s="17"/>
      <c r="C967" s="17"/>
      <c r="D967" s="17"/>
      <c r="E967" s="17"/>
      <c r="F967" s="17"/>
      <c r="G967" s="36"/>
      <c r="H967" s="18"/>
      <c r="I967" s="18"/>
      <c r="J967" s="18"/>
      <c r="K967" s="18"/>
      <c r="L967" s="18"/>
      <c r="M967" s="17"/>
      <c r="N967" s="39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2.75" customHeight="1">
      <c r="A968" s="18"/>
      <c r="B968" s="17"/>
      <c r="C968" s="17"/>
      <c r="D968" s="17"/>
      <c r="E968" s="17"/>
      <c r="F968" s="17"/>
      <c r="G968" s="36"/>
      <c r="H968" s="18"/>
      <c r="I968" s="18"/>
      <c r="J968" s="18"/>
      <c r="K968" s="18"/>
      <c r="L968" s="18"/>
      <c r="M968" s="17"/>
      <c r="N968" s="39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2.75" customHeight="1">
      <c r="A969" s="18"/>
      <c r="B969" s="17"/>
      <c r="C969" s="17"/>
      <c r="D969" s="17"/>
      <c r="E969" s="17"/>
      <c r="F969" s="17"/>
      <c r="G969" s="36"/>
      <c r="H969" s="18"/>
      <c r="I969" s="18"/>
      <c r="J969" s="18"/>
      <c r="K969" s="18"/>
      <c r="L969" s="18"/>
      <c r="M969" s="17"/>
      <c r="N969" s="39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2.75" customHeight="1">
      <c r="A970" s="18"/>
      <c r="B970" s="17"/>
      <c r="C970" s="17"/>
      <c r="D970" s="17"/>
      <c r="E970" s="17"/>
      <c r="F970" s="17"/>
      <c r="G970" s="36"/>
      <c r="H970" s="18"/>
      <c r="I970" s="18"/>
      <c r="J970" s="18"/>
      <c r="K970" s="18"/>
      <c r="L970" s="18"/>
      <c r="M970" s="17"/>
      <c r="N970" s="39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2.75" customHeight="1">
      <c r="A971" s="18"/>
      <c r="B971" s="17"/>
      <c r="C971" s="17"/>
      <c r="D971" s="17"/>
      <c r="E971" s="17"/>
      <c r="F971" s="17"/>
      <c r="G971" s="36"/>
      <c r="H971" s="18"/>
      <c r="I971" s="18"/>
      <c r="J971" s="18"/>
      <c r="K971" s="18"/>
      <c r="L971" s="18"/>
      <c r="M971" s="17"/>
      <c r="N971" s="39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2.75" customHeight="1">
      <c r="A972" s="18"/>
      <c r="B972" s="17"/>
      <c r="C972" s="17"/>
      <c r="D972" s="17"/>
      <c r="E972" s="17"/>
      <c r="F972" s="17"/>
      <c r="G972" s="36"/>
      <c r="H972" s="18"/>
      <c r="I972" s="18"/>
      <c r="J972" s="18"/>
      <c r="K972" s="18"/>
      <c r="L972" s="18"/>
      <c r="M972" s="17"/>
      <c r="N972" s="39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2.75" customHeight="1">
      <c r="A973" s="18"/>
      <c r="B973" s="17"/>
      <c r="C973" s="17"/>
      <c r="D973" s="17"/>
      <c r="E973" s="17"/>
      <c r="F973" s="17"/>
      <c r="G973" s="36"/>
      <c r="H973" s="18"/>
      <c r="I973" s="18"/>
      <c r="J973" s="18"/>
      <c r="K973" s="18"/>
      <c r="L973" s="18"/>
      <c r="M973" s="17"/>
      <c r="N973" s="39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2.75" customHeight="1">
      <c r="A974" s="18"/>
      <c r="B974" s="17"/>
      <c r="C974" s="17"/>
      <c r="D974" s="17"/>
      <c r="E974" s="17"/>
      <c r="F974" s="17"/>
      <c r="G974" s="36"/>
      <c r="H974" s="18"/>
      <c r="I974" s="18"/>
      <c r="J974" s="18"/>
      <c r="K974" s="18"/>
      <c r="L974" s="18"/>
      <c r="M974" s="17"/>
      <c r="N974" s="39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2.75" customHeight="1">
      <c r="A975" s="18"/>
      <c r="B975" s="17"/>
      <c r="C975" s="17"/>
      <c r="D975" s="17"/>
      <c r="E975" s="17"/>
      <c r="F975" s="17"/>
      <c r="G975" s="36"/>
      <c r="H975" s="18"/>
      <c r="I975" s="18"/>
      <c r="J975" s="18"/>
      <c r="K975" s="18"/>
      <c r="L975" s="18"/>
      <c r="M975" s="17"/>
      <c r="N975" s="39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2.75" customHeight="1">
      <c r="A976" s="18"/>
      <c r="B976" s="17"/>
      <c r="C976" s="17"/>
      <c r="D976" s="17"/>
      <c r="E976" s="17"/>
      <c r="F976" s="17"/>
      <c r="G976" s="36"/>
      <c r="H976" s="18"/>
      <c r="I976" s="18"/>
      <c r="J976" s="18"/>
      <c r="K976" s="18"/>
      <c r="L976" s="18"/>
      <c r="M976" s="17"/>
      <c r="N976" s="39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2.75" customHeight="1">
      <c r="A977" s="18"/>
      <c r="B977" s="17"/>
      <c r="C977" s="17"/>
      <c r="D977" s="17"/>
      <c r="E977" s="17"/>
      <c r="F977" s="17"/>
      <c r="G977" s="36"/>
      <c r="H977" s="18"/>
      <c r="I977" s="18"/>
      <c r="J977" s="18"/>
      <c r="K977" s="18"/>
      <c r="L977" s="18"/>
      <c r="M977" s="17"/>
      <c r="N977" s="39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2.75" customHeight="1">
      <c r="A978" s="18"/>
      <c r="B978" s="17"/>
      <c r="C978" s="17"/>
      <c r="D978" s="17"/>
      <c r="E978" s="17"/>
      <c r="F978" s="17"/>
      <c r="G978" s="36"/>
      <c r="H978" s="18"/>
      <c r="I978" s="18"/>
      <c r="J978" s="18"/>
      <c r="K978" s="18"/>
      <c r="L978" s="18"/>
      <c r="M978" s="17"/>
      <c r="N978" s="39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2.75" customHeight="1">
      <c r="A979" s="18"/>
      <c r="B979" s="17"/>
      <c r="C979" s="17"/>
      <c r="D979" s="17"/>
      <c r="E979" s="17"/>
      <c r="F979" s="17"/>
      <c r="G979" s="36"/>
      <c r="H979" s="18"/>
      <c r="I979" s="18"/>
      <c r="J979" s="18"/>
      <c r="K979" s="18"/>
      <c r="L979" s="18"/>
      <c r="M979" s="17"/>
      <c r="N979" s="39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2.75" customHeight="1">
      <c r="A980" s="18"/>
      <c r="B980" s="17"/>
      <c r="C980" s="17"/>
      <c r="D980" s="17"/>
      <c r="E980" s="17"/>
      <c r="F980" s="17"/>
      <c r="G980" s="36"/>
      <c r="H980" s="18"/>
      <c r="I980" s="18"/>
      <c r="J980" s="18"/>
      <c r="K980" s="18"/>
      <c r="L980" s="18"/>
      <c r="M980" s="17"/>
      <c r="N980" s="39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2.75" customHeight="1">
      <c r="A981" s="18"/>
      <c r="B981" s="17"/>
      <c r="C981" s="17"/>
      <c r="D981" s="17"/>
      <c r="E981" s="17"/>
      <c r="F981" s="17"/>
      <c r="G981" s="36"/>
      <c r="H981" s="18"/>
      <c r="I981" s="18"/>
      <c r="J981" s="18"/>
      <c r="K981" s="18"/>
      <c r="L981" s="18"/>
      <c r="M981" s="17"/>
      <c r="N981" s="39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2.75" customHeight="1">
      <c r="A982" s="18"/>
      <c r="B982" s="17"/>
      <c r="C982" s="17"/>
      <c r="D982" s="17"/>
      <c r="E982" s="17"/>
      <c r="F982" s="17"/>
      <c r="G982" s="36"/>
      <c r="H982" s="18"/>
      <c r="I982" s="18"/>
      <c r="J982" s="18"/>
      <c r="K982" s="18"/>
      <c r="L982" s="18"/>
      <c r="M982" s="17"/>
      <c r="N982" s="39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2.75" customHeight="1">
      <c r="A983" s="18"/>
      <c r="B983" s="17"/>
      <c r="C983" s="17"/>
      <c r="D983" s="17"/>
      <c r="E983" s="17"/>
      <c r="F983" s="17"/>
      <c r="G983" s="36"/>
      <c r="H983" s="18"/>
      <c r="I983" s="18"/>
      <c r="J983" s="18"/>
      <c r="K983" s="18"/>
      <c r="L983" s="18"/>
      <c r="M983" s="17"/>
      <c r="N983" s="39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2.75" customHeight="1">
      <c r="A984" s="18"/>
      <c r="B984" s="17"/>
      <c r="C984" s="17"/>
      <c r="D984" s="17"/>
      <c r="E984" s="17"/>
      <c r="F984" s="17"/>
      <c r="G984" s="36"/>
      <c r="H984" s="18"/>
      <c r="I984" s="18"/>
      <c r="J984" s="18"/>
      <c r="K984" s="18"/>
      <c r="L984" s="18"/>
      <c r="M984" s="17"/>
      <c r="N984" s="39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2.75" customHeight="1">
      <c r="A985" s="18"/>
      <c r="B985" s="17"/>
      <c r="C985" s="17"/>
      <c r="D985" s="17"/>
      <c r="E985" s="17"/>
      <c r="F985" s="17"/>
      <c r="G985" s="36"/>
      <c r="H985" s="18"/>
      <c r="I985" s="18"/>
      <c r="J985" s="18"/>
      <c r="K985" s="18"/>
      <c r="L985" s="18"/>
      <c r="M985" s="17"/>
      <c r="N985" s="39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2.75" customHeight="1">
      <c r="A986" s="18"/>
      <c r="B986" s="17"/>
      <c r="C986" s="17"/>
      <c r="D986" s="17"/>
      <c r="E986" s="17"/>
      <c r="F986" s="17"/>
      <c r="G986" s="36"/>
      <c r="H986" s="18"/>
      <c r="I986" s="18"/>
      <c r="J986" s="18"/>
      <c r="K986" s="18"/>
      <c r="L986" s="18"/>
      <c r="M986" s="17"/>
      <c r="N986" s="39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2.75" customHeight="1">
      <c r="A987" s="18"/>
      <c r="B987" s="17"/>
      <c r="C987" s="17"/>
      <c r="D987" s="17"/>
      <c r="E987" s="17"/>
      <c r="F987" s="17"/>
      <c r="G987" s="36"/>
      <c r="H987" s="18"/>
      <c r="I987" s="18"/>
      <c r="J987" s="18"/>
      <c r="K987" s="18"/>
      <c r="L987" s="18"/>
      <c r="M987" s="17"/>
      <c r="N987" s="39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2.75" customHeight="1">
      <c r="A988" s="18"/>
      <c r="B988" s="17"/>
      <c r="C988" s="17"/>
      <c r="D988" s="17"/>
      <c r="E988" s="17"/>
      <c r="F988" s="17"/>
      <c r="G988" s="36"/>
      <c r="H988" s="18"/>
      <c r="I988" s="18"/>
      <c r="J988" s="18"/>
      <c r="K988" s="18"/>
      <c r="L988" s="18"/>
      <c r="M988" s="17"/>
      <c r="N988" s="39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2.75" customHeight="1">
      <c r="A989" s="18"/>
      <c r="B989" s="17"/>
      <c r="C989" s="17"/>
      <c r="D989" s="17"/>
      <c r="E989" s="17"/>
      <c r="F989" s="17"/>
      <c r="G989" s="36"/>
      <c r="H989" s="18"/>
      <c r="I989" s="18"/>
      <c r="J989" s="18"/>
      <c r="K989" s="18"/>
      <c r="L989" s="18"/>
      <c r="M989" s="17"/>
      <c r="N989" s="39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2.75" customHeight="1">
      <c r="A990" s="18"/>
      <c r="B990" s="17"/>
      <c r="C990" s="17"/>
      <c r="D990" s="17"/>
      <c r="E990" s="17"/>
      <c r="F990" s="17"/>
      <c r="G990" s="36"/>
      <c r="H990" s="18"/>
      <c r="I990" s="18"/>
      <c r="J990" s="18"/>
      <c r="K990" s="18"/>
      <c r="L990" s="18"/>
      <c r="M990" s="17"/>
      <c r="N990" s="39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2.75" customHeight="1">
      <c r="A991" s="18"/>
      <c r="B991" s="17"/>
      <c r="C991" s="17"/>
      <c r="D991" s="17"/>
      <c r="E991" s="17"/>
      <c r="F991" s="17"/>
      <c r="G991" s="36"/>
      <c r="H991" s="18"/>
      <c r="I991" s="18"/>
      <c r="J991" s="18"/>
      <c r="K991" s="18"/>
      <c r="L991" s="18"/>
      <c r="M991" s="17"/>
      <c r="N991" s="39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2.75" customHeight="1">
      <c r="A992" s="18"/>
      <c r="B992" s="17"/>
      <c r="C992" s="17"/>
      <c r="D992" s="17"/>
      <c r="E992" s="17"/>
      <c r="F992" s="17"/>
      <c r="G992" s="36"/>
      <c r="H992" s="18"/>
      <c r="I992" s="18"/>
      <c r="J992" s="18"/>
      <c r="K992" s="18"/>
      <c r="L992" s="18"/>
      <c r="M992" s="17"/>
      <c r="N992" s="39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2.75" customHeight="1">
      <c r="A993" s="18"/>
      <c r="B993" s="17"/>
      <c r="C993" s="17"/>
      <c r="D993" s="17"/>
      <c r="E993" s="17"/>
      <c r="F993" s="17"/>
      <c r="G993" s="36"/>
      <c r="H993" s="18"/>
      <c r="I993" s="18"/>
      <c r="J993" s="18"/>
      <c r="K993" s="18"/>
      <c r="L993" s="18"/>
      <c r="M993" s="17"/>
      <c r="N993" s="39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2.75" customHeight="1">
      <c r="A994" s="18"/>
      <c r="B994" s="17"/>
      <c r="C994" s="17"/>
      <c r="D994" s="17"/>
      <c r="E994" s="17"/>
      <c r="F994" s="17"/>
      <c r="G994" s="36"/>
      <c r="H994" s="18"/>
      <c r="I994" s="18"/>
      <c r="J994" s="18"/>
      <c r="K994" s="18"/>
      <c r="L994" s="18"/>
      <c r="M994" s="17"/>
      <c r="N994" s="39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2.75" customHeight="1">
      <c r="A995" s="18"/>
      <c r="B995" s="17"/>
      <c r="C995" s="17"/>
      <c r="D995" s="17"/>
      <c r="E995" s="17"/>
      <c r="F995" s="17"/>
      <c r="G995" s="36"/>
      <c r="H995" s="18"/>
      <c r="I995" s="18"/>
      <c r="J995" s="18"/>
      <c r="K995" s="18"/>
      <c r="L995" s="18"/>
      <c r="M995" s="17"/>
      <c r="N995" s="39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2.75" customHeight="1">
      <c r="A996" s="18"/>
      <c r="B996" s="17"/>
      <c r="C996" s="17"/>
      <c r="D996" s="17"/>
      <c r="E996" s="17"/>
      <c r="F996" s="17"/>
      <c r="G996" s="36"/>
      <c r="H996" s="18"/>
      <c r="I996" s="18"/>
      <c r="J996" s="18"/>
      <c r="K996" s="18"/>
      <c r="L996" s="18"/>
      <c r="M996" s="17"/>
      <c r="N996" s="39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2.75" customHeight="1">
      <c r="A997" s="18"/>
      <c r="B997" s="17"/>
      <c r="C997" s="17"/>
      <c r="D997" s="17"/>
      <c r="E997" s="17"/>
      <c r="F997" s="17"/>
      <c r="G997" s="36"/>
      <c r="H997" s="18"/>
      <c r="I997" s="18"/>
      <c r="J997" s="18"/>
      <c r="K997" s="18"/>
      <c r="L997" s="18"/>
      <c r="M997" s="17"/>
      <c r="N997" s="39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2.75" customHeight="1">
      <c r="A998" s="18"/>
      <c r="B998" s="17"/>
      <c r="C998" s="17"/>
      <c r="D998" s="17"/>
      <c r="E998" s="17"/>
      <c r="F998" s="17"/>
      <c r="G998" s="36"/>
      <c r="H998" s="18"/>
      <c r="I998" s="18"/>
      <c r="J998" s="18"/>
      <c r="K998" s="18"/>
      <c r="L998" s="18"/>
      <c r="M998" s="17"/>
      <c r="N998" s="39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2.75" customHeight="1">
      <c r="A999" s="18"/>
      <c r="B999" s="17"/>
      <c r="C999" s="17"/>
      <c r="D999" s="17"/>
      <c r="E999" s="17"/>
      <c r="F999" s="17"/>
      <c r="G999" s="36"/>
      <c r="H999" s="18"/>
      <c r="I999" s="18"/>
      <c r="J999" s="18"/>
      <c r="K999" s="18"/>
      <c r="L999" s="18"/>
      <c r="M999" s="17"/>
      <c r="N999" s="39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2.75" customHeight="1">
      <c r="A1000" s="18"/>
      <c r="B1000" s="17"/>
      <c r="C1000" s="17"/>
      <c r="D1000" s="17"/>
      <c r="E1000" s="17"/>
      <c r="F1000" s="17"/>
      <c r="G1000" s="36"/>
      <c r="H1000" s="18"/>
      <c r="I1000" s="18"/>
      <c r="J1000" s="18"/>
      <c r="K1000" s="18"/>
      <c r="L1000" s="18"/>
      <c r="M1000" s="17"/>
      <c r="N1000" s="39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  <row r="1001" spans="1:26" ht="12.75" customHeight="1">
      <c r="A1001" s="18"/>
      <c r="B1001" s="17"/>
      <c r="C1001" s="17"/>
      <c r="D1001" s="17"/>
      <c r="E1001" s="17"/>
      <c r="F1001" s="17"/>
      <c r="G1001" s="36"/>
      <c r="H1001" s="18"/>
      <c r="I1001" s="18"/>
      <c r="J1001" s="18"/>
      <c r="K1001" s="18"/>
      <c r="L1001" s="18"/>
      <c r="M1001" s="17"/>
      <c r="N1001" s="39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</row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showGridLines="0" workbookViewId="0">
      <selection activeCell="F1" sqref="F1"/>
    </sheetView>
  </sheetViews>
  <sheetFormatPr baseColWidth="10" defaultColWidth="14.42578125" defaultRowHeight="15" customHeight="1"/>
  <cols>
    <col min="1" max="1" width="35.5703125" customWidth="1"/>
    <col min="2" max="5" width="10.7109375" customWidth="1"/>
    <col min="6" max="6" width="28.28515625" customWidth="1"/>
    <col min="7" max="8" width="10.7109375" customWidth="1"/>
    <col min="9" max="10" width="14.7109375" customWidth="1"/>
    <col min="11" max="11" width="29.28515625" customWidth="1"/>
    <col min="12" max="29" width="10.7109375" customWidth="1"/>
  </cols>
  <sheetData>
    <row r="1" spans="1:29" ht="18.75">
      <c r="A1" s="16" t="s">
        <v>518</v>
      </c>
      <c r="B1" s="3"/>
      <c r="C1" s="3"/>
      <c r="D1" s="3"/>
    </row>
    <row r="2" spans="1:29">
      <c r="A2" s="98" t="s">
        <v>519</v>
      </c>
    </row>
    <row r="3" spans="1:29">
      <c r="A3" s="98" t="s">
        <v>520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</row>
    <row r="4" spans="1:29">
      <c r="A4" s="98" t="s">
        <v>521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6" spans="1:29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 spans="1:29">
      <c r="A7" s="188" t="s">
        <v>164</v>
      </c>
      <c r="B7" s="189"/>
      <c r="C7" s="189"/>
      <c r="D7" s="190"/>
    </row>
    <row r="8" spans="1:29">
      <c r="A8" s="56"/>
      <c r="B8" s="56"/>
      <c r="C8" s="56"/>
      <c r="D8" s="56"/>
    </row>
    <row r="9" spans="1:29">
      <c r="A9" s="19" t="s">
        <v>522</v>
      </c>
      <c r="B9" s="3"/>
      <c r="C9" s="3"/>
      <c r="D9" s="3"/>
    </row>
    <row r="10" spans="1:29">
      <c r="A10" s="103" t="s">
        <v>554</v>
      </c>
      <c r="B10" s="3"/>
      <c r="C10" s="3"/>
      <c r="D10" s="3"/>
    </row>
    <row r="11" spans="1:29">
      <c r="A11" s="20" t="s">
        <v>66</v>
      </c>
      <c r="B11" s="105" t="s">
        <v>67</v>
      </c>
      <c r="C11" s="105" t="s">
        <v>68</v>
      </c>
      <c r="D11" s="3"/>
    </row>
    <row r="12" spans="1:29">
      <c r="A12" s="21">
        <v>2022</v>
      </c>
      <c r="B12" s="102">
        <v>2464218</v>
      </c>
      <c r="C12" s="95">
        <v>747733</v>
      </c>
      <c r="D12" s="3"/>
    </row>
    <row r="13" spans="1:29">
      <c r="A13" s="21">
        <v>2023</v>
      </c>
      <c r="B13" s="102">
        <v>2075364</v>
      </c>
      <c r="C13" s="102">
        <v>540196</v>
      </c>
      <c r="D13" s="3"/>
    </row>
    <row r="14" spans="1:29">
      <c r="A14" s="25">
        <v>2024</v>
      </c>
      <c r="B14" s="110">
        <v>2112553</v>
      </c>
      <c r="C14" s="99">
        <v>485427</v>
      </c>
      <c r="D14" s="3"/>
    </row>
    <row r="15" spans="1:29">
      <c r="A15" s="50"/>
      <c r="B15" s="50"/>
      <c r="C15" s="50"/>
      <c r="D15" s="58"/>
    </row>
    <row r="16" spans="1:29">
      <c r="A16" s="3"/>
      <c r="B16" s="27"/>
      <c r="C16" s="27"/>
      <c r="D16" s="3"/>
    </row>
    <row r="17" spans="1:4">
      <c r="A17" s="19" t="s">
        <v>523</v>
      </c>
      <c r="B17" s="3"/>
      <c r="C17" s="3"/>
      <c r="D17" s="27"/>
    </row>
    <row r="18" spans="1:4">
      <c r="A18" s="19" t="s">
        <v>524</v>
      </c>
      <c r="B18" s="3"/>
      <c r="C18" s="3"/>
      <c r="D18" s="3"/>
    </row>
    <row r="19" spans="1:4">
      <c r="A19" s="20" t="s">
        <v>72</v>
      </c>
      <c r="B19" s="20" t="s">
        <v>67</v>
      </c>
      <c r="C19" s="20" t="s">
        <v>68</v>
      </c>
      <c r="D19" s="3"/>
    </row>
    <row r="20" spans="1:4">
      <c r="A20" s="28" t="s">
        <v>73</v>
      </c>
      <c r="B20" s="22">
        <v>919360</v>
      </c>
      <c r="C20" s="94">
        <v>234556</v>
      </c>
      <c r="D20" s="3"/>
    </row>
    <row r="21" spans="1:4">
      <c r="A21" s="21" t="s">
        <v>74</v>
      </c>
      <c r="B21" s="24">
        <v>1194654</v>
      </c>
      <c r="C21" s="95">
        <v>250867</v>
      </c>
      <c r="D21" s="3"/>
    </row>
    <row r="22" spans="1:4" ht="15.75" customHeight="1">
      <c r="A22" s="25" t="s">
        <v>76</v>
      </c>
      <c r="B22" s="26">
        <v>0</v>
      </c>
      <c r="C22" s="99">
        <v>4</v>
      </c>
      <c r="D22" s="3"/>
    </row>
    <row r="23" spans="1:4" ht="15.75" customHeight="1">
      <c r="A23" s="3"/>
      <c r="B23" s="35"/>
      <c r="C23" s="35"/>
      <c r="D23" s="35"/>
    </row>
    <row r="24" spans="1:4" ht="15.75" customHeight="1"/>
    <row r="25" spans="1:4" ht="15.75" customHeight="1">
      <c r="A25" s="19" t="s">
        <v>525</v>
      </c>
      <c r="B25" s="17"/>
      <c r="C25" s="17"/>
      <c r="D25" s="17"/>
    </row>
    <row r="26" spans="1:4" ht="15.75" customHeight="1">
      <c r="A26" s="19" t="s">
        <v>526</v>
      </c>
      <c r="B26" s="17"/>
      <c r="C26" s="17"/>
      <c r="D26" s="17"/>
    </row>
    <row r="27" spans="1:4" ht="15.75" customHeight="1">
      <c r="A27" s="20" t="s">
        <v>323</v>
      </c>
      <c r="B27" s="20" t="s">
        <v>67</v>
      </c>
      <c r="C27" s="20" t="s">
        <v>68</v>
      </c>
      <c r="D27" s="3"/>
    </row>
    <row r="28" spans="1:4" ht="15.75" customHeight="1">
      <c r="A28" s="66" t="s">
        <v>324</v>
      </c>
      <c r="B28" s="22">
        <v>794558</v>
      </c>
      <c r="C28" s="22">
        <v>132541</v>
      </c>
      <c r="D28" s="3"/>
    </row>
    <row r="29" spans="1:4" ht="15.75" customHeight="1">
      <c r="A29" s="66" t="s">
        <v>325</v>
      </c>
      <c r="B29" s="24">
        <v>563386</v>
      </c>
      <c r="C29" s="24">
        <v>93868</v>
      </c>
      <c r="D29" s="3"/>
    </row>
    <row r="30" spans="1:4" ht="15.75" customHeight="1">
      <c r="A30" s="66" t="s">
        <v>326</v>
      </c>
      <c r="B30" s="24">
        <v>635899</v>
      </c>
      <c r="C30" s="24">
        <v>191698</v>
      </c>
      <c r="D30" s="3"/>
    </row>
    <row r="31" spans="1:4" ht="15.75" customHeight="1">
      <c r="A31" s="66" t="s">
        <v>327</v>
      </c>
      <c r="B31" s="24">
        <v>241961</v>
      </c>
      <c r="C31" s="24">
        <v>51245</v>
      </c>
      <c r="D31" s="3"/>
    </row>
    <row r="32" spans="1:4" ht="15.75" customHeight="1">
      <c r="A32" s="66" t="s">
        <v>328</v>
      </c>
      <c r="B32" s="24">
        <v>255902</v>
      </c>
      <c r="C32" s="24">
        <v>65638</v>
      </c>
      <c r="D32" s="3"/>
    </row>
    <row r="33" spans="1:29" ht="15.75" customHeight="1">
      <c r="A33" s="66" t="s">
        <v>329</v>
      </c>
      <c r="B33" s="24">
        <v>215329</v>
      </c>
      <c r="C33" s="24">
        <v>71382</v>
      </c>
      <c r="D33" s="3"/>
    </row>
    <row r="34" spans="1:29" ht="15.75" customHeight="1">
      <c r="A34" s="66" t="s">
        <v>330</v>
      </c>
      <c r="B34" s="24">
        <v>40758</v>
      </c>
      <c r="C34" s="24">
        <v>10074</v>
      </c>
      <c r="D34" s="3"/>
    </row>
    <row r="35" spans="1:29" ht="15.75" customHeight="1">
      <c r="A35" s="66" t="s">
        <v>331</v>
      </c>
      <c r="B35" s="24">
        <v>102901</v>
      </c>
      <c r="C35" s="24">
        <v>29391</v>
      </c>
      <c r="D35" s="3"/>
    </row>
    <row r="36" spans="1:29" ht="15.75" customHeight="1">
      <c r="A36" s="66" t="s">
        <v>332</v>
      </c>
      <c r="B36" s="24">
        <v>46343</v>
      </c>
      <c r="C36" s="24">
        <v>15430</v>
      </c>
      <c r="D36" s="3"/>
    </row>
    <row r="37" spans="1:29" ht="15.75" customHeight="1">
      <c r="A37" s="66" t="s">
        <v>333</v>
      </c>
      <c r="B37" s="24">
        <v>57256</v>
      </c>
      <c r="C37" s="24">
        <v>13217</v>
      </c>
      <c r="D37" s="3"/>
    </row>
    <row r="38" spans="1:29" ht="15.75" customHeight="1">
      <c r="A38" s="66" t="s">
        <v>527</v>
      </c>
      <c r="B38" s="24">
        <v>23983</v>
      </c>
      <c r="C38" s="24">
        <v>8706</v>
      </c>
      <c r="D38" s="3"/>
    </row>
    <row r="39" spans="1:29" ht="15.75" customHeight="1">
      <c r="A39" s="66" t="s">
        <v>334</v>
      </c>
      <c r="B39" s="24">
        <v>380356</v>
      </c>
      <c r="C39" s="24">
        <v>90118</v>
      </c>
      <c r="D39" s="3"/>
    </row>
    <row r="40" spans="1:29" ht="15.75" customHeight="1">
      <c r="A40" s="100" t="s">
        <v>76</v>
      </c>
      <c r="B40" s="26">
        <v>0</v>
      </c>
      <c r="C40" s="26">
        <v>104</v>
      </c>
      <c r="D40" s="3"/>
    </row>
    <row r="41" spans="1:29" ht="15.75" customHeight="1">
      <c r="D41" s="3"/>
    </row>
    <row r="42" spans="1:29" ht="15.75" customHeight="1"/>
    <row r="43" spans="1:29" ht="15.75" customHeight="1">
      <c r="A43" s="19" t="s">
        <v>528</v>
      </c>
      <c r="B43" s="17"/>
      <c r="C43" s="17"/>
      <c r="D43" s="17"/>
      <c r="E43" s="17"/>
      <c r="F43" s="18"/>
      <c r="G43" s="18"/>
      <c r="H43" s="18"/>
      <c r="I43" s="18"/>
      <c r="J43" s="18"/>
      <c r="K43" s="18"/>
      <c r="L43" s="39"/>
      <c r="M43" s="39"/>
      <c r="N43" s="18"/>
      <c r="O43" s="18"/>
      <c r="P43" s="19" t="s">
        <v>529</v>
      </c>
      <c r="Q43" s="17"/>
      <c r="R43" s="17"/>
      <c r="S43" s="17"/>
      <c r="T43" s="17"/>
      <c r="U43" s="18"/>
      <c r="V43" s="18"/>
      <c r="W43" s="18"/>
      <c r="X43" s="18"/>
      <c r="Y43" s="18"/>
      <c r="Z43" s="18"/>
      <c r="AA43" s="39"/>
      <c r="AB43" s="39"/>
      <c r="AC43" s="18"/>
    </row>
    <row r="44" spans="1:29" ht="15.75" customHeight="1">
      <c r="A44" s="19" t="s">
        <v>530</v>
      </c>
      <c r="B44" s="17"/>
      <c r="C44" s="17"/>
      <c r="D44" s="17"/>
      <c r="E44" s="17"/>
      <c r="F44" s="18"/>
      <c r="G44" s="18"/>
      <c r="H44" s="18"/>
      <c r="I44" s="18"/>
      <c r="J44" s="18"/>
      <c r="K44" s="18"/>
      <c r="L44" s="39"/>
      <c r="M44" s="39"/>
      <c r="N44" s="18"/>
      <c r="O44" s="18"/>
      <c r="P44" s="19" t="s">
        <v>531</v>
      </c>
      <c r="Q44" s="17"/>
      <c r="R44" s="17"/>
      <c r="S44" s="17"/>
      <c r="T44" s="17"/>
      <c r="U44" s="18"/>
      <c r="V44" s="18"/>
      <c r="W44" s="18"/>
      <c r="X44" s="18"/>
      <c r="Y44" s="18"/>
      <c r="Z44" s="18"/>
      <c r="AA44" s="39"/>
      <c r="AB44" s="39"/>
      <c r="AC44" s="18"/>
    </row>
    <row r="45" spans="1:29" ht="63.75">
      <c r="A45" s="48" t="s">
        <v>72</v>
      </c>
      <c r="B45" s="48" t="s">
        <v>324</v>
      </c>
      <c r="C45" s="48" t="s">
        <v>325</v>
      </c>
      <c r="D45" s="48" t="s">
        <v>326</v>
      </c>
      <c r="E45" s="48" t="s">
        <v>340</v>
      </c>
      <c r="F45" s="48" t="s">
        <v>328</v>
      </c>
      <c r="G45" s="48" t="s">
        <v>329</v>
      </c>
      <c r="H45" s="48" t="s">
        <v>330</v>
      </c>
      <c r="I45" s="48" t="s">
        <v>341</v>
      </c>
      <c r="J45" s="48" t="s">
        <v>332</v>
      </c>
      <c r="K45" s="48" t="s">
        <v>333</v>
      </c>
      <c r="L45" s="48" t="s">
        <v>532</v>
      </c>
      <c r="M45" s="48" t="s">
        <v>334</v>
      </c>
      <c r="N45" s="48" t="s">
        <v>76</v>
      </c>
      <c r="O45" s="3"/>
      <c r="P45" s="48" t="s">
        <v>72</v>
      </c>
      <c r="Q45" s="48" t="s">
        <v>324</v>
      </c>
      <c r="R45" s="48" t="s">
        <v>325</v>
      </c>
      <c r="S45" s="48" t="s">
        <v>326</v>
      </c>
      <c r="T45" s="48" t="s">
        <v>340</v>
      </c>
      <c r="U45" s="48" t="s">
        <v>328</v>
      </c>
      <c r="V45" s="48" t="s">
        <v>329</v>
      </c>
      <c r="W45" s="48" t="s">
        <v>330</v>
      </c>
      <c r="X45" s="48" t="s">
        <v>341</v>
      </c>
      <c r="Y45" s="48" t="s">
        <v>332</v>
      </c>
      <c r="Z45" s="48" t="s">
        <v>333</v>
      </c>
      <c r="AA45" s="48" t="s">
        <v>533</v>
      </c>
      <c r="AB45" s="48" t="s">
        <v>334</v>
      </c>
      <c r="AC45" s="48" t="s">
        <v>76</v>
      </c>
    </row>
    <row r="46" spans="1:29" ht="15.75" customHeight="1">
      <c r="A46" s="28" t="s">
        <v>73</v>
      </c>
      <c r="B46" s="22">
        <v>288261</v>
      </c>
      <c r="C46" s="22">
        <v>249119</v>
      </c>
      <c r="D46" s="29">
        <v>221739</v>
      </c>
      <c r="E46" s="29">
        <v>134818</v>
      </c>
      <c r="F46" s="29">
        <v>91922</v>
      </c>
      <c r="G46" s="29">
        <v>85285</v>
      </c>
      <c r="H46" s="29">
        <v>10</v>
      </c>
      <c r="I46" s="29">
        <v>27912</v>
      </c>
      <c r="J46" s="29">
        <v>17891</v>
      </c>
      <c r="K46" s="29">
        <v>33943</v>
      </c>
      <c r="L46" s="29">
        <v>8342</v>
      </c>
      <c r="M46" s="29">
        <v>141199</v>
      </c>
      <c r="N46" s="29">
        <v>0</v>
      </c>
      <c r="O46" s="3"/>
      <c r="P46" s="28" t="s">
        <v>73</v>
      </c>
      <c r="Q46" s="22">
        <v>52593</v>
      </c>
      <c r="R46" s="22">
        <v>48933</v>
      </c>
      <c r="S46" s="29">
        <v>83246</v>
      </c>
      <c r="T46" s="29">
        <v>30216</v>
      </c>
      <c r="U46" s="29">
        <v>28663</v>
      </c>
      <c r="V46" s="29">
        <v>33935</v>
      </c>
      <c r="W46" s="29">
        <v>7</v>
      </c>
      <c r="X46" s="29">
        <v>9214</v>
      </c>
      <c r="Y46" s="29">
        <v>6290</v>
      </c>
      <c r="Z46" s="29">
        <v>8306</v>
      </c>
      <c r="AA46" s="29">
        <v>3713</v>
      </c>
      <c r="AB46" s="29">
        <v>36911</v>
      </c>
      <c r="AC46" s="29">
        <v>59</v>
      </c>
    </row>
    <row r="47" spans="1:29" ht="15.75" customHeight="1">
      <c r="A47" s="21" t="s">
        <v>74</v>
      </c>
      <c r="B47" s="24">
        <v>506776</v>
      </c>
      <c r="C47" s="24">
        <v>314428</v>
      </c>
      <c r="D47" s="30">
        <v>414311</v>
      </c>
      <c r="E47" s="30">
        <v>107197</v>
      </c>
      <c r="F47" s="30">
        <v>164025</v>
      </c>
      <c r="G47" s="30">
        <v>130075</v>
      </c>
      <c r="H47" s="30">
        <v>40751</v>
      </c>
      <c r="I47" s="30">
        <v>75009</v>
      </c>
      <c r="J47" s="30">
        <v>28465</v>
      </c>
      <c r="K47" s="30">
        <v>23322</v>
      </c>
      <c r="L47" s="30">
        <v>15644</v>
      </c>
      <c r="M47" s="30">
        <v>239248</v>
      </c>
      <c r="N47" s="30">
        <v>0</v>
      </c>
      <c r="O47" s="3"/>
      <c r="P47" s="21" t="s">
        <v>74</v>
      </c>
      <c r="Q47" s="24">
        <v>79947</v>
      </c>
      <c r="R47" s="24">
        <v>44934</v>
      </c>
      <c r="S47" s="30">
        <v>108452</v>
      </c>
      <c r="T47" s="30">
        <v>21029</v>
      </c>
      <c r="U47" s="30">
        <v>36975</v>
      </c>
      <c r="V47" s="30">
        <v>37447</v>
      </c>
      <c r="W47" s="30">
        <v>10066</v>
      </c>
      <c r="X47" s="30">
        <v>20177</v>
      </c>
      <c r="Y47" s="30">
        <v>9140</v>
      </c>
      <c r="Z47" s="30">
        <v>4911</v>
      </c>
      <c r="AA47" s="30">
        <v>4993</v>
      </c>
      <c r="AB47" s="30">
        <v>53206</v>
      </c>
      <c r="AC47" s="30">
        <v>45</v>
      </c>
    </row>
    <row r="48" spans="1:29" ht="15.75" customHeight="1">
      <c r="A48" s="25" t="s">
        <v>76</v>
      </c>
      <c r="B48" s="26">
        <v>0</v>
      </c>
      <c r="C48" s="26">
        <v>0</v>
      </c>
      <c r="D48" s="57">
        <v>0</v>
      </c>
      <c r="E48" s="57">
        <v>0</v>
      </c>
      <c r="F48" s="57">
        <v>0</v>
      </c>
      <c r="G48" s="57">
        <v>0</v>
      </c>
      <c r="H48" s="57">
        <v>0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3"/>
      <c r="P48" s="25" t="s">
        <v>76</v>
      </c>
      <c r="Q48" s="26">
        <v>1</v>
      </c>
      <c r="R48" s="26">
        <v>1</v>
      </c>
      <c r="S48" s="57">
        <v>0</v>
      </c>
      <c r="T48" s="57">
        <v>0</v>
      </c>
      <c r="U48" s="57">
        <v>0</v>
      </c>
      <c r="V48" s="57">
        <v>0</v>
      </c>
      <c r="W48" s="57">
        <v>1</v>
      </c>
      <c r="X48" s="57">
        <v>0</v>
      </c>
      <c r="Y48" s="57">
        <v>0</v>
      </c>
      <c r="Z48" s="57">
        <v>0</v>
      </c>
      <c r="AA48" s="57">
        <v>0</v>
      </c>
      <c r="AB48" s="57">
        <v>1</v>
      </c>
      <c r="AC48" s="57">
        <v>0</v>
      </c>
    </row>
    <row r="49" spans="1:29" ht="15.75" customHeight="1">
      <c r="A49" s="18" t="s">
        <v>335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18" t="s">
        <v>335</v>
      </c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</row>
    <row r="50" spans="1:29" ht="15.75" customHeight="1">
      <c r="A50" s="19"/>
      <c r="B50" s="19"/>
      <c r="C50" s="19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spans="1:29" ht="15.75" customHeight="1">
      <c r="A52" s="19" t="s">
        <v>534</v>
      </c>
      <c r="B52" s="3"/>
      <c r="C52" s="3"/>
      <c r="D52" s="3"/>
    </row>
    <row r="53" spans="1:29" ht="15.75" customHeight="1">
      <c r="A53" s="19" t="s">
        <v>535</v>
      </c>
      <c r="B53" s="3"/>
      <c r="C53" s="3"/>
      <c r="D53" s="3"/>
    </row>
    <row r="54" spans="1:29" ht="15.75" customHeight="1">
      <c r="A54" s="20" t="s">
        <v>80</v>
      </c>
      <c r="B54" s="20" t="s">
        <v>67</v>
      </c>
      <c r="C54" s="20" t="s">
        <v>68</v>
      </c>
      <c r="D54" s="3"/>
    </row>
    <row r="55" spans="1:29" ht="15.75" customHeight="1">
      <c r="A55" s="28" t="s">
        <v>81</v>
      </c>
      <c r="B55" s="22">
        <v>21152</v>
      </c>
      <c r="C55" s="22">
        <v>147</v>
      </c>
      <c r="D55" s="3"/>
    </row>
    <row r="56" spans="1:29" ht="15.75" customHeight="1">
      <c r="A56" s="21" t="s">
        <v>82</v>
      </c>
      <c r="B56" s="24">
        <v>171413</v>
      </c>
      <c r="C56" s="24">
        <v>4398</v>
      </c>
      <c r="D56" s="3"/>
    </row>
    <row r="57" spans="1:29" ht="15.75" customHeight="1">
      <c r="A57" s="21" t="s">
        <v>83</v>
      </c>
      <c r="B57" s="24">
        <v>669269</v>
      </c>
      <c r="C57" s="24">
        <v>123660</v>
      </c>
      <c r="D57" s="3"/>
    </row>
    <row r="58" spans="1:29" ht="15.75" customHeight="1">
      <c r="A58" s="21" t="s">
        <v>84</v>
      </c>
      <c r="B58" s="24">
        <v>542515</v>
      </c>
      <c r="C58" s="24">
        <v>168441</v>
      </c>
      <c r="D58" s="3"/>
    </row>
    <row r="59" spans="1:29" ht="15.75" customHeight="1">
      <c r="A59" s="21" t="s">
        <v>85</v>
      </c>
      <c r="B59" s="24">
        <v>386065</v>
      </c>
      <c r="C59" s="24">
        <v>104165</v>
      </c>
      <c r="D59" s="3"/>
    </row>
    <row r="60" spans="1:29" ht="15.75" customHeight="1">
      <c r="A60" s="21" t="s">
        <v>86</v>
      </c>
      <c r="B60" s="24">
        <v>290077</v>
      </c>
      <c r="C60" s="24">
        <v>66539</v>
      </c>
      <c r="D60" s="3"/>
    </row>
    <row r="61" spans="1:29" ht="15.75" customHeight="1">
      <c r="A61" s="21" t="s">
        <v>87</v>
      </c>
      <c r="B61" s="24">
        <v>86572</v>
      </c>
      <c r="C61" s="24">
        <v>18066</v>
      </c>
      <c r="D61" s="3"/>
    </row>
    <row r="62" spans="1:29" ht="15.75" customHeight="1">
      <c r="A62" s="25" t="s">
        <v>76</v>
      </c>
      <c r="B62" s="26">
        <v>0</v>
      </c>
      <c r="C62" s="26">
        <v>11</v>
      </c>
      <c r="D62" s="3"/>
    </row>
    <row r="63" spans="1:29" ht="15.75" customHeight="1">
      <c r="A63" s="3"/>
      <c r="B63" s="35"/>
      <c r="C63" s="35"/>
      <c r="D63" s="3"/>
    </row>
    <row r="64" spans="1:29" ht="15.75" customHeight="1"/>
    <row r="65" spans="1:13" ht="15.75" customHeight="1">
      <c r="A65" s="19" t="s">
        <v>536</v>
      </c>
      <c r="B65" s="3"/>
      <c r="C65" s="3"/>
      <c r="D65" s="3"/>
    </row>
    <row r="66" spans="1:13" ht="15.75" customHeight="1">
      <c r="A66" s="19" t="s">
        <v>818</v>
      </c>
      <c r="B66" s="3"/>
      <c r="C66" s="3"/>
      <c r="D66" s="3"/>
    </row>
    <row r="67" spans="1:13" ht="15.75" customHeight="1">
      <c r="A67" s="20" t="s">
        <v>181</v>
      </c>
      <c r="B67" s="20" t="s">
        <v>67</v>
      </c>
      <c r="C67" s="20" t="s">
        <v>68</v>
      </c>
      <c r="D67" s="3"/>
    </row>
    <row r="68" spans="1:13" ht="15.75" customHeight="1">
      <c r="A68" s="28" t="s">
        <v>182</v>
      </c>
      <c r="B68" s="22">
        <v>294134</v>
      </c>
      <c r="C68" s="22">
        <v>166809</v>
      </c>
      <c r="D68" s="156"/>
    </row>
    <row r="69" spans="1:13" ht="15.75" customHeight="1">
      <c r="A69" s="21" t="s">
        <v>183</v>
      </c>
      <c r="B69" s="24">
        <v>1831779</v>
      </c>
      <c r="C69" s="24">
        <v>321814</v>
      </c>
      <c r="D69" s="156"/>
    </row>
    <row r="70" spans="1:13" ht="15.75" customHeight="1">
      <c r="A70" s="21" t="s">
        <v>90</v>
      </c>
      <c r="B70" s="24">
        <v>22308</v>
      </c>
      <c r="C70" s="24">
        <v>5724</v>
      </c>
      <c r="D70" s="3"/>
    </row>
    <row r="71" spans="1:13" ht="15.75" customHeight="1">
      <c r="A71" s="25" t="s">
        <v>76</v>
      </c>
      <c r="B71" s="26">
        <v>0</v>
      </c>
      <c r="C71" s="26">
        <v>4846</v>
      </c>
      <c r="D71" s="3"/>
    </row>
    <row r="72" spans="1:13" ht="15.75" customHeight="1">
      <c r="A72" s="3"/>
      <c r="B72" s="35"/>
      <c r="C72" s="35"/>
      <c r="D72" s="3"/>
    </row>
    <row r="73" spans="1:13" ht="15.75" customHeight="1">
      <c r="D73" s="3"/>
    </row>
    <row r="74" spans="1:13" ht="15.75" customHeight="1">
      <c r="A74" s="19" t="s">
        <v>537</v>
      </c>
      <c r="B74" s="3"/>
      <c r="C74" s="3"/>
      <c r="D74" s="3"/>
      <c r="F74" s="19" t="s">
        <v>538</v>
      </c>
      <c r="G74" s="3"/>
      <c r="H74" s="3"/>
      <c r="I74" s="3"/>
      <c r="K74" s="19" t="s">
        <v>539</v>
      </c>
      <c r="L74" s="3"/>
      <c r="M74" s="3"/>
    </row>
    <row r="75" spans="1:13" ht="15.75" customHeight="1">
      <c r="A75" s="19" t="s">
        <v>540</v>
      </c>
      <c r="B75" s="3"/>
      <c r="C75" s="3"/>
      <c r="D75" s="3"/>
      <c r="F75" s="19" t="s">
        <v>541</v>
      </c>
      <c r="G75" s="3"/>
      <c r="H75" s="3"/>
      <c r="I75" s="3"/>
      <c r="K75" s="19" t="s">
        <v>542</v>
      </c>
      <c r="L75" s="3"/>
      <c r="M75" s="3"/>
    </row>
    <row r="76" spans="1:13" ht="15.75" customHeight="1">
      <c r="A76" s="20" t="s">
        <v>94</v>
      </c>
      <c r="B76" s="20" t="s">
        <v>67</v>
      </c>
      <c r="C76" s="20" t="s">
        <v>68</v>
      </c>
      <c r="D76" s="3"/>
      <c r="F76" s="20" t="s">
        <v>94</v>
      </c>
      <c r="G76" s="20" t="s">
        <v>67</v>
      </c>
      <c r="H76" s="20" t="s">
        <v>68</v>
      </c>
      <c r="I76" s="3"/>
      <c r="K76" s="20" t="s">
        <v>94</v>
      </c>
      <c r="L76" s="20" t="s">
        <v>67</v>
      </c>
      <c r="M76" s="20" t="s">
        <v>68</v>
      </c>
    </row>
    <row r="77" spans="1:13" ht="15.75" customHeight="1">
      <c r="A77" s="40" t="s">
        <v>95</v>
      </c>
      <c r="B77" s="22">
        <v>17201</v>
      </c>
      <c r="C77" s="22">
        <v>3051</v>
      </c>
      <c r="D77" s="3"/>
      <c r="F77" s="40" t="s">
        <v>95</v>
      </c>
      <c r="G77" s="22">
        <v>10950</v>
      </c>
      <c r="H77" s="22">
        <v>1692</v>
      </c>
      <c r="I77" s="3"/>
      <c r="K77" s="40" t="s">
        <v>95</v>
      </c>
      <c r="L77" s="22">
        <v>6251</v>
      </c>
      <c r="M77" s="22">
        <v>1359</v>
      </c>
    </row>
    <row r="78" spans="1:13" ht="15.75" customHeight="1">
      <c r="A78" s="41" t="s">
        <v>96</v>
      </c>
      <c r="B78" s="24">
        <v>39606</v>
      </c>
      <c r="C78" s="24">
        <v>8358</v>
      </c>
      <c r="D78" s="3"/>
      <c r="F78" s="41" t="s">
        <v>96</v>
      </c>
      <c r="G78" s="24">
        <v>20134</v>
      </c>
      <c r="H78" s="24">
        <v>3461</v>
      </c>
      <c r="I78" s="3"/>
      <c r="K78" s="41" t="s">
        <v>96</v>
      </c>
      <c r="L78" s="24">
        <v>19472</v>
      </c>
      <c r="M78" s="24">
        <v>4897</v>
      </c>
    </row>
    <row r="79" spans="1:13" ht="15.75" customHeight="1">
      <c r="A79" s="41" t="s">
        <v>97</v>
      </c>
      <c r="B79" s="24">
        <v>86122</v>
      </c>
      <c r="C79" s="24">
        <v>22706</v>
      </c>
      <c r="D79" s="3"/>
      <c r="F79" s="41" t="s">
        <v>97</v>
      </c>
      <c r="G79" s="24">
        <v>39355</v>
      </c>
      <c r="H79" s="24">
        <v>8201</v>
      </c>
      <c r="I79" s="3"/>
      <c r="K79" s="41" t="s">
        <v>97</v>
      </c>
      <c r="L79" s="24">
        <v>46767</v>
      </c>
      <c r="M79" s="24">
        <v>14505</v>
      </c>
    </row>
    <row r="80" spans="1:13" ht="15.75" customHeight="1">
      <c r="A80" s="41" t="s">
        <v>98</v>
      </c>
      <c r="B80" s="24">
        <v>38691</v>
      </c>
      <c r="C80" s="24">
        <v>6194</v>
      </c>
      <c r="D80" s="3"/>
      <c r="F80" s="41" t="s">
        <v>98</v>
      </c>
      <c r="G80" s="24">
        <v>18872</v>
      </c>
      <c r="H80" s="24">
        <v>2410</v>
      </c>
      <c r="I80" s="3"/>
      <c r="K80" s="41" t="s">
        <v>98</v>
      </c>
      <c r="L80" s="24">
        <v>19819</v>
      </c>
      <c r="M80" s="24">
        <v>3784</v>
      </c>
    </row>
    <row r="81" spans="1:13" ht="15.75" customHeight="1">
      <c r="A81" s="41" t="s">
        <v>99</v>
      </c>
      <c r="B81" s="24">
        <v>72615</v>
      </c>
      <c r="C81" s="24">
        <v>7613</v>
      </c>
      <c r="D81" s="3"/>
      <c r="F81" s="41" t="s">
        <v>99</v>
      </c>
      <c r="G81" s="24">
        <v>45089</v>
      </c>
      <c r="H81" s="24">
        <v>3959</v>
      </c>
      <c r="I81" s="3"/>
      <c r="K81" s="41" t="s">
        <v>99</v>
      </c>
      <c r="L81" s="24">
        <v>27526</v>
      </c>
      <c r="M81" s="24">
        <v>3654</v>
      </c>
    </row>
    <row r="82" spans="1:13" ht="15.75" customHeight="1">
      <c r="A82" s="41" t="s">
        <v>100</v>
      </c>
      <c r="B82" s="24">
        <v>210421</v>
      </c>
      <c r="C82" s="24">
        <v>31179</v>
      </c>
      <c r="D82" s="3"/>
      <c r="F82" s="41" t="s">
        <v>100</v>
      </c>
      <c r="G82" s="24">
        <v>121117</v>
      </c>
      <c r="H82" s="24">
        <v>16323</v>
      </c>
      <c r="I82" s="3"/>
      <c r="K82" s="41" t="s">
        <v>100</v>
      </c>
      <c r="L82" s="24">
        <v>89304</v>
      </c>
      <c r="M82" s="24">
        <v>14856</v>
      </c>
    </row>
    <row r="83" spans="1:13" ht="15.75" customHeight="1">
      <c r="A83" s="41" t="s">
        <v>101</v>
      </c>
      <c r="B83" s="24">
        <v>989058</v>
      </c>
      <c r="C83" s="24">
        <v>308492</v>
      </c>
      <c r="D83" s="3"/>
      <c r="F83" s="41" t="s">
        <v>101</v>
      </c>
      <c r="G83" s="24">
        <v>549511</v>
      </c>
      <c r="H83" s="24">
        <v>163658</v>
      </c>
      <c r="I83" s="3"/>
      <c r="K83" s="41" t="s">
        <v>101</v>
      </c>
      <c r="L83" s="24">
        <v>439547</v>
      </c>
      <c r="M83" s="24">
        <v>144830</v>
      </c>
    </row>
    <row r="84" spans="1:13" ht="15.75" customHeight="1">
      <c r="A84" s="41" t="s">
        <v>102</v>
      </c>
      <c r="B84" s="24">
        <v>102338</v>
      </c>
      <c r="C84" s="24">
        <v>14810</v>
      </c>
      <c r="D84" s="3"/>
      <c r="F84" s="41" t="s">
        <v>102</v>
      </c>
      <c r="G84" s="24">
        <v>55029</v>
      </c>
      <c r="H84" s="24">
        <v>7213</v>
      </c>
      <c r="I84" s="3"/>
      <c r="K84" s="41" t="s">
        <v>102</v>
      </c>
      <c r="L84" s="24">
        <v>47309</v>
      </c>
      <c r="M84" s="24">
        <v>7597</v>
      </c>
    </row>
    <row r="85" spans="1:13" ht="15.75" customHeight="1">
      <c r="A85" s="41" t="s">
        <v>103</v>
      </c>
      <c r="B85" s="24">
        <v>107765</v>
      </c>
      <c r="C85" s="24">
        <v>13889</v>
      </c>
      <c r="D85" s="3"/>
      <c r="F85" s="41" t="s">
        <v>103</v>
      </c>
      <c r="G85" s="24">
        <v>64303</v>
      </c>
      <c r="H85" s="24">
        <v>7321</v>
      </c>
      <c r="I85" s="3"/>
      <c r="K85" s="41" t="s">
        <v>103</v>
      </c>
      <c r="L85" s="24">
        <v>43462</v>
      </c>
      <c r="M85" s="24">
        <v>6568</v>
      </c>
    </row>
    <row r="86" spans="1:13" ht="15.75" customHeight="1">
      <c r="A86" s="41" t="s">
        <v>104</v>
      </c>
      <c r="B86" s="24">
        <v>49728</v>
      </c>
      <c r="C86" s="24">
        <v>6639</v>
      </c>
      <c r="D86" s="3"/>
      <c r="F86" s="41" t="s">
        <v>104</v>
      </c>
      <c r="G86" s="24">
        <v>28537</v>
      </c>
      <c r="H86" s="24">
        <v>3301</v>
      </c>
      <c r="I86" s="3"/>
      <c r="K86" s="41" t="s">
        <v>104</v>
      </c>
      <c r="L86" s="24">
        <v>21191</v>
      </c>
      <c r="M86" s="24">
        <v>3338</v>
      </c>
    </row>
    <row r="87" spans="1:13" ht="15.75" customHeight="1">
      <c r="A87" s="41" t="s">
        <v>105</v>
      </c>
      <c r="B87" s="24">
        <v>190994</v>
      </c>
      <c r="C87" s="24">
        <v>28479</v>
      </c>
      <c r="D87" s="3"/>
      <c r="F87" s="41" t="s">
        <v>105</v>
      </c>
      <c r="G87" s="24">
        <v>105402</v>
      </c>
      <c r="H87" s="24">
        <v>15024</v>
      </c>
      <c r="I87" s="3"/>
      <c r="K87" s="41" t="s">
        <v>105</v>
      </c>
      <c r="L87" s="24">
        <v>85592</v>
      </c>
      <c r="M87" s="24">
        <v>13455</v>
      </c>
    </row>
    <row r="88" spans="1:13" ht="15.75" customHeight="1">
      <c r="A88" s="41" t="s">
        <v>106</v>
      </c>
      <c r="B88" s="24">
        <v>91632</v>
      </c>
      <c r="C88" s="24">
        <v>13003</v>
      </c>
      <c r="D88" s="3"/>
      <c r="F88" s="41" t="s">
        <v>106</v>
      </c>
      <c r="G88" s="24">
        <v>57236</v>
      </c>
      <c r="H88" s="24">
        <v>7276</v>
      </c>
      <c r="I88" s="3"/>
      <c r="K88" s="41" t="s">
        <v>106</v>
      </c>
      <c r="L88" s="24">
        <v>34396</v>
      </c>
      <c r="M88" s="24">
        <v>5727</v>
      </c>
    </row>
    <row r="89" spans="1:13" ht="15.75" customHeight="1">
      <c r="A89" s="41" t="s">
        <v>107</v>
      </c>
      <c r="B89" s="24">
        <v>39695</v>
      </c>
      <c r="C89" s="24">
        <v>5883</v>
      </c>
      <c r="D89" s="3"/>
      <c r="F89" s="41" t="s">
        <v>107</v>
      </c>
      <c r="G89" s="24">
        <v>23971</v>
      </c>
      <c r="H89" s="24">
        <v>3184</v>
      </c>
      <c r="I89" s="3"/>
      <c r="K89" s="41" t="s">
        <v>107</v>
      </c>
      <c r="L89" s="24">
        <v>15724</v>
      </c>
      <c r="M89" s="24">
        <v>2699</v>
      </c>
    </row>
    <row r="90" spans="1:13" ht="15.75" customHeight="1">
      <c r="A90" s="41" t="s">
        <v>108</v>
      </c>
      <c r="B90" s="24">
        <v>108299</v>
      </c>
      <c r="C90" s="24">
        <v>18189</v>
      </c>
      <c r="D90" s="3"/>
      <c r="F90" s="41" t="s">
        <v>108</v>
      </c>
      <c r="G90" s="24">
        <v>62570</v>
      </c>
      <c r="H90" s="24">
        <v>9031</v>
      </c>
      <c r="I90" s="3"/>
      <c r="K90" s="41" t="s">
        <v>108</v>
      </c>
      <c r="L90" s="24">
        <v>45729</v>
      </c>
      <c r="M90" s="24">
        <v>9158</v>
      </c>
    </row>
    <row r="91" spans="1:13" ht="15.75" customHeight="1">
      <c r="A91" s="41" t="s">
        <v>109</v>
      </c>
      <c r="B91" s="24">
        <v>13761</v>
      </c>
      <c r="C91" s="24">
        <v>1833</v>
      </c>
      <c r="D91" s="3"/>
      <c r="F91" s="41" t="s">
        <v>109</v>
      </c>
      <c r="G91" s="24">
        <v>8754</v>
      </c>
      <c r="H91" s="24">
        <v>921</v>
      </c>
      <c r="I91" s="3"/>
      <c r="K91" s="41" t="s">
        <v>109</v>
      </c>
      <c r="L91" s="24">
        <v>5007</v>
      </c>
      <c r="M91" s="24">
        <v>912</v>
      </c>
    </row>
    <row r="92" spans="1:13" ht="15.75" customHeight="1">
      <c r="A92" s="41" t="s">
        <v>110</v>
      </c>
      <c r="B92" s="24">
        <v>22291</v>
      </c>
      <c r="C92" s="24">
        <v>4879</v>
      </c>
      <c r="D92" s="3"/>
      <c r="F92" s="41" t="s">
        <v>110</v>
      </c>
      <c r="G92" s="24">
        <v>13491</v>
      </c>
      <c r="H92" s="24">
        <v>2334</v>
      </c>
      <c r="I92" s="3"/>
      <c r="K92" s="41" t="s">
        <v>110</v>
      </c>
      <c r="L92" s="24">
        <v>8800</v>
      </c>
      <c r="M92" s="24">
        <v>2545</v>
      </c>
    </row>
    <row r="93" spans="1:13" ht="15.75" customHeight="1">
      <c r="A93" s="101" t="s">
        <v>76</v>
      </c>
      <c r="B93" s="26">
        <v>0</v>
      </c>
      <c r="C93" s="26">
        <v>1266</v>
      </c>
      <c r="D93" s="3"/>
      <c r="F93" s="101" t="s">
        <v>76</v>
      </c>
      <c r="G93" s="26">
        <v>0</v>
      </c>
      <c r="H93" s="26">
        <v>515</v>
      </c>
      <c r="I93" s="3"/>
      <c r="K93" s="101" t="s">
        <v>76</v>
      </c>
      <c r="L93" s="26">
        <v>0</v>
      </c>
      <c r="M93" s="26">
        <v>751</v>
      </c>
    </row>
    <row r="94" spans="1:13" ht="15.75" customHeight="1">
      <c r="A94" s="3"/>
      <c r="B94" s="35"/>
      <c r="C94" s="35"/>
      <c r="D94" s="3"/>
    </row>
    <row r="95" spans="1:13" ht="15.75" customHeight="1">
      <c r="A95" s="3"/>
      <c r="B95" s="61"/>
      <c r="C95" s="61"/>
      <c r="D95" s="61"/>
    </row>
    <row r="96" spans="1:13" ht="15.75" customHeight="1">
      <c r="A96" s="19" t="s">
        <v>543</v>
      </c>
      <c r="B96" s="17"/>
      <c r="C96" s="17"/>
      <c r="D96" s="17"/>
      <c r="E96" s="3"/>
      <c r="F96" s="19" t="s">
        <v>544</v>
      </c>
      <c r="G96" s="17"/>
      <c r="H96" s="17"/>
      <c r="K96" s="19" t="s">
        <v>545</v>
      </c>
      <c r="L96" s="17"/>
      <c r="M96" s="17"/>
    </row>
    <row r="97" spans="1:13" ht="15.75" customHeight="1">
      <c r="A97" s="19" t="s">
        <v>546</v>
      </c>
      <c r="B97" s="3"/>
      <c r="C97" s="3"/>
      <c r="D97" s="3"/>
      <c r="F97" s="19" t="s">
        <v>547</v>
      </c>
      <c r="G97" s="3"/>
      <c r="H97" s="3"/>
      <c r="K97" s="19" t="s">
        <v>548</v>
      </c>
      <c r="L97" s="3"/>
      <c r="M97" s="3"/>
    </row>
    <row r="98" spans="1:13" ht="15.75" customHeight="1">
      <c r="A98" s="42" t="s">
        <v>126</v>
      </c>
      <c r="B98" s="43" t="s">
        <v>67</v>
      </c>
      <c r="C98" s="43" t="s">
        <v>68</v>
      </c>
      <c r="D98" s="3"/>
      <c r="F98" s="42" t="s">
        <v>126</v>
      </c>
      <c r="G98" s="43" t="s">
        <v>67</v>
      </c>
      <c r="H98" s="43" t="s">
        <v>68</v>
      </c>
      <c r="K98" s="42" t="s">
        <v>126</v>
      </c>
      <c r="L98" s="43" t="s">
        <v>67</v>
      </c>
      <c r="M98" s="43" t="s">
        <v>68</v>
      </c>
    </row>
    <row r="99" spans="1:13" ht="15.75" customHeight="1">
      <c r="A99" s="40" t="s">
        <v>127</v>
      </c>
      <c r="B99" s="22">
        <v>88387</v>
      </c>
      <c r="C99" s="22">
        <v>6515</v>
      </c>
      <c r="D99" s="3"/>
      <c r="F99" s="40" t="s">
        <v>127</v>
      </c>
      <c r="G99" s="22">
        <v>32932</v>
      </c>
      <c r="H99" s="22">
        <v>2006</v>
      </c>
      <c r="K99" s="40" t="s">
        <v>127</v>
      </c>
      <c r="L99" s="22">
        <v>55455</v>
      </c>
      <c r="M99" s="22">
        <v>4509</v>
      </c>
    </row>
    <row r="100" spans="1:13" ht="15.75" customHeight="1">
      <c r="A100" s="41" t="s">
        <v>128</v>
      </c>
      <c r="B100" s="24">
        <v>12703</v>
      </c>
      <c r="C100" s="24">
        <v>17710</v>
      </c>
      <c r="D100" s="3"/>
      <c r="F100" s="41" t="s">
        <v>128</v>
      </c>
      <c r="G100" s="24">
        <v>2336</v>
      </c>
      <c r="H100" s="24">
        <v>3679</v>
      </c>
      <c r="K100" s="41" t="s">
        <v>128</v>
      </c>
      <c r="L100" s="24">
        <v>10367</v>
      </c>
      <c r="M100" s="24">
        <v>14031</v>
      </c>
    </row>
    <row r="101" spans="1:13" ht="15.75" customHeight="1">
      <c r="A101" s="41" t="s">
        <v>129</v>
      </c>
      <c r="B101" s="24">
        <v>162474</v>
      </c>
      <c r="C101" s="24">
        <v>32478</v>
      </c>
      <c r="D101" s="3"/>
      <c r="F101" s="41" t="s">
        <v>129</v>
      </c>
      <c r="G101" s="24">
        <v>58020</v>
      </c>
      <c r="H101" s="24">
        <v>9476</v>
      </c>
      <c r="K101" s="41" t="s">
        <v>129</v>
      </c>
      <c r="L101" s="24">
        <v>104454</v>
      </c>
      <c r="M101" s="24">
        <v>23002</v>
      </c>
    </row>
    <row r="102" spans="1:13" ht="15.75" customHeight="1">
      <c r="A102" s="41" t="s">
        <v>130</v>
      </c>
      <c r="B102" s="24">
        <v>7344</v>
      </c>
      <c r="C102" s="24">
        <v>4944</v>
      </c>
      <c r="D102" s="3"/>
      <c r="F102" s="41" t="s">
        <v>130</v>
      </c>
      <c r="G102" s="24">
        <v>2015</v>
      </c>
      <c r="H102" s="24">
        <v>1511</v>
      </c>
      <c r="K102" s="41" t="s">
        <v>130</v>
      </c>
      <c r="L102" s="24">
        <v>5329</v>
      </c>
      <c r="M102" s="24">
        <v>3433</v>
      </c>
    </row>
    <row r="103" spans="1:13" ht="15.75" customHeight="1">
      <c r="A103" s="41" t="s">
        <v>131</v>
      </c>
      <c r="B103" s="24">
        <v>168822</v>
      </c>
      <c r="C103" s="24">
        <v>19294</v>
      </c>
      <c r="D103" s="3"/>
      <c r="F103" s="41" t="s">
        <v>131</v>
      </c>
      <c r="G103" s="24">
        <v>24957</v>
      </c>
      <c r="H103" s="24">
        <v>3939</v>
      </c>
      <c r="K103" s="41" t="s">
        <v>131</v>
      </c>
      <c r="L103" s="24">
        <v>143865</v>
      </c>
      <c r="M103" s="24">
        <v>15355</v>
      </c>
    </row>
    <row r="104" spans="1:13" ht="15.75" customHeight="1">
      <c r="A104" s="41" t="s">
        <v>132</v>
      </c>
      <c r="B104" s="24">
        <v>428172</v>
      </c>
      <c r="C104" s="24">
        <v>52347</v>
      </c>
      <c r="D104" s="3"/>
      <c r="F104" s="41" t="s">
        <v>132</v>
      </c>
      <c r="G104" s="24">
        <v>263462</v>
      </c>
      <c r="H104" s="24">
        <v>21487</v>
      </c>
      <c r="K104" s="41" t="s">
        <v>132</v>
      </c>
      <c r="L104" s="24">
        <v>164710</v>
      </c>
      <c r="M104" s="24">
        <v>30859</v>
      </c>
    </row>
    <row r="105" spans="1:13" ht="15.75" customHeight="1">
      <c r="A105" s="41" t="s">
        <v>133</v>
      </c>
      <c r="B105" s="24">
        <v>131369</v>
      </c>
      <c r="C105" s="24">
        <v>25531</v>
      </c>
      <c r="D105" s="3"/>
      <c r="F105" s="41" t="s">
        <v>133</v>
      </c>
      <c r="G105" s="24">
        <v>32652</v>
      </c>
      <c r="H105" s="24">
        <v>7081</v>
      </c>
      <c r="K105" s="41" t="s">
        <v>133</v>
      </c>
      <c r="L105" s="24">
        <v>98717</v>
      </c>
      <c r="M105" s="24">
        <v>18450</v>
      </c>
    </row>
    <row r="106" spans="1:13" ht="15.75" customHeight="1">
      <c r="A106" s="41" t="s">
        <v>134</v>
      </c>
      <c r="B106" s="24">
        <v>1081423</v>
      </c>
      <c r="C106" s="24">
        <v>314953</v>
      </c>
      <c r="D106" s="3"/>
      <c r="F106" s="41" t="s">
        <v>134</v>
      </c>
      <c r="G106" s="24">
        <v>745191</v>
      </c>
      <c r="H106" s="24">
        <v>193785</v>
      </c>
      <c r="K106" s="41" t="s">
        <v>134</v>
      </c>
      <c r="L106" s="24">
        <v>336232</v>
      </c>
      <c r="M106" s="24">
        <v>121165</v>
      </c>
    </row>
    <row r="107" spans="1:13" ht="15.75" customHeight="1">
      <c r="A107" s="101" t="s">
        <v>76</v>
      </c>
      <c r="B107" s="26">
        <v>75251</v>
      </c>
      <c r="C107" s="26">
        <v>17419</v>
      </c>
      <c r="D107" s="3"/>
      <c r="F107" s="101" t="s">
        <v>76</v>
      </c>
      <c r="G107" s="26">
        <v>54535</v>
      </c>
      <c r="H107" s="26">
        <v>10743</v>
      </c>
      <c r="K107" s="101" t="s">
        <v>76</v>
      </c>
      <c r="L107" s="26">
        <v>20716</v>
      </c>
      <c r="M107" s="26">
        <v>6676</v>
      </c>
    </row>
    <row r="108" spans="1:13" ht="15.75" customHeight="1">
      <c r="D108" s="3"/>
    </row>
    <row r="109" spans="1:13" ht="15.75" customHeight="1">
      <c r="D109" s="3"/>
    </row>
    <row r="110" spans="1:13" ht="15.75" customHeight="1">
      <c r="D110" s="17"/>
    </row>
    <row r="111" spans="1:13" ht="15.75" customHeight="1">
      <c r="D111" s="3"/>
    </row>
    <row r="112" spans="1:13" ht="15.75" customHeight="1">
      <c r="D112" s="3"/>
    </row>
    <row r="113" spans="4:4" ht="15.75" customHeight="1">
      <c r="D113" s="3"/>
    </row>
    <row r="114" spans="4:4" ht="15.75" customHeight="1">
      <c r="D114" s="3"/>
    </row>
    <row r="115" spans="4:4" ht="15.75" customHeight="1">
      <c r="D115" s="3"/>
    </row>
    <row r="116" spans="4:4" ht="15.75" customHeight="1">
      <c r="D116" s="3"/>
    </row>
    <row r="117" spans="4:4" ht="15.75" customHeight="1">
      <c r="D117" s="3"/>
    </row>
    <row r="118" spans="4:4" ht="15.75" customHeight="1">
      <c r="D118" s="3"/>
    </row>
    <row r="119" spans="4:4" ht="15.75" customHeight="1">
      <c r="D119" s="3"/>
    </row>
    <row r="120" spans="4:4" ht="15.75" customHeight="1">
      <c r="D120" s="3"/>
    </row>
    <row r="121" spans="4:4" ht="15.75" customHeight="1">
      <c r="D121" s="3"/>
    </row>
    <row r="122" spans="4:4" ht="15.75" customHeight="1">
      <c r="D122" s="3"/>
    </row>
    <row r="123" spans="4:4" ht="15.75" customHeight="1"/>
    <row r="124" spans="4:4" ht="15.75" customHeight="1">
      <c r="D124" s="17"/>
    </row>
    <row r="125" spans="4:4" ht="15.75" customHeight="1">
      <c r="D125" s="3"/>
    </row>
    <row r="126" spans="4:4" ht="15.75" customHeight="1">
      <c r="D126" s="3"/>
    </row>
    <row r="127" spans="4:4" ht="15.75" customHeight="1">
      <c r="D127" s="3"/>
    </row>
    <row r="128" spans="4:4" ht="15.75" customHeight="1">
      <c r="D128" s="3"/>
    </row>
    <row r="129" spans="4:4" ht="15.75" customHeight="1">
      <c r="D129" s="3"/>
    </row>
    <row r="130" spans="4:4" ht="15.75" customHeight="1">
      <c r="D130" s="3"/>
    </row>
    <row r="131" spans="4:4" ht="15.75" customHeight="1">
      <c r="D131" s="3"/>
    </row>
    <row r="132" spans="4:4" ht="15.75" customHeight="1">
      <c r="D132" s="3"/>
    </row>
    <row r="133" spans="4:4" ht="15.75" customHeight="1">
      <c r="D133" s="3"/>
    </row>
    <row r="134" spans="4:4" ht="15.75" customHeight="1">
      <c r="D134" s="3"/>
    </row>
    <row r="135" spans="4:4" ht="15.75" customHeight="1">
      <c r="D135" s="3"/>
    </row>
    <row r="136" spans="4:4" ht="15.75" customHeight="1"/>
    <row r="137" spans="4:4" ht="15.75" customHeight="1"/>
    <row r="138" spans="4:4" ht="15.75" customHeight="1"/>
    <row r="139" spans="4:4" ht="15.75" customHeight="1"/>
    <row r="140" spans="4:4" ht="15.75" customHeight="1"/>
    <row r="141" spans="4:4" ht="15.75" customHeight="1"/>
    <row r="142" spans="4:4" ht="15.75" customHeight="1"/>
    <row r="143" spans="4:4" ht="15.75" customHeight="1"/>
    <row r="144" spans="4: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1">
    <mergeCell ref="A7:D7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showGridLines="0" workbookViewId="0">
      <selection activeCell="C3" sqref="C3"/>
    </sheetView>
  </sheetViews>
  <sheetFormatPr baseColWidth="10" defaultColWidth="14.42578125" defaultRowHeight="15" customHeight="1"/>
  <cols>
    <col min="1" max="1" width="14.42578125" style="112" customWidth="1"/>
    <col min="2" max="2" width="144.42578125" style="112" customWidth="1"/>
    <col min="3" max="22" width="14.42578125" style="112" customWidth="1"/>
    <col min="23" max="16384" width="14.42578125" style="112"/>
  </cols>
  <sheetData>
    <row r="1" spans="1:26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</row>
    <row r="2" spans="1:26">
      <c r="A2" s="111"/>
      <c r="B2" s="185" t="s">
        <v>2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</row>
    <row r="3" spans="1:26">
      <c r="A3" s="111"/>
      <c r="B3" s="186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5.75">
      <c r="A4" s="111"/>
      <c r="B4" s="117" t="s">
        <v>3</v>
      </c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>
      <c r="A5" s="111"/>
      <c r="B5" s="114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>
      <c r="A6" s="111"/>
      <c r="B6" s="115" t="s">
        <v>797</v>
      </c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>
      <c r="A7" s="111"/>
      <c r="B7" s="115" t="s">
        <v>555</v>
      </c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>
      <c r="A8" s="111"/>
      <c r="B8" s="115" t="s">
        <v>556</v>
      </c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>
      <c r="A9" s="111"/>
      <c r="B9" s="115" t="s">
        <v>557</v>
      </c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>
      <c r="A10" s="111"/>
      <c r="B10" s="115" t="s">
        <v>558</v>
      </c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>
      <c r="A11" s="111"/>
      <c r="B11" s="115" t="s">
        <v>559</v>
      </c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>
      <c r="A12" s="111"/>
      <c r="B12" s="115" t="s">
        <v>560</v>
      </c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>
      <c r="A13" s="113"/>
      <c r="B13" s="115" t="s">
        <v>798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>
      <c r="A14" s="113"/>
      <c r="B14" s="115" t="s">
        <v>561</v>
      </c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>
      <c r="A15" s="113"/>
      <c r="B15" s="115" t="s">
        <v>562</v>
      </c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>
      <c r="A16" s="113"/>
      <c r="B16" s="115" t="s">
        <v>563</v>
      </c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>
      <c r="A17" s="113"/>
      <c r="B17" s="115" t="s">
        <v>564</v>
      </c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>
      <c r="A18" s="111"/>
      <c r="B18" s="116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5.75">
      <c r="A19" s="111"/>
      <c r="B19" s="117" t="s">
        <v>4</v>
      </c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>
      <c r="A20" s="111"/>
      <c r="B20" s="114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5.75" customHeight="1">
      <c r="A21" s="111"/>
      <c r="B21" s="115" t="s">
        <v>646</v>
      </c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5.75" customHeight="1">
      <c r="A22" s="111"/>
      <c r="B22" s="115" t="s">
        <v>647</v>
      </c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5.75" customHeight="1">
      <c r="A23" s="111"/>
      <c r="B23" s="115" t="s">
        <v>648</v>
      </c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5.75" customHeight="1">
      <c r="A24" s="111"/>
      <c r="B24" s="115" t="s">
        <v>649</v>
      </c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5.75" customHeight="1">
      <c r="A25" s="111"/>
      <c r="B25" s="115" t="s">
        <v>650</v>
      </c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5.75" customHeight="1">
      <c r="A26" s="111"/>
      <c r="B26" s="115" t="s">
        <v>735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5.75" customHeight="1">
      <c r="A27" s="111"/>
      <c r="B27" s="115" t="s">
        <v>821</v>
      </c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5.75" customHeight="1">
      <c r="A28" s="111"/>
      <c r="B28" s="115" t="s">
        <v>820</v>
      </c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5.75" customHeight="1">
      <c r="A29" s="111"/>
      <c r="B29" s="115" t="s">
        <v>651</v>
      </c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5.75" customHeight="1">
      <c r="A30" s="111"/>
      <c r="B30" s="115" t="s">
        <v>652</v>
      </c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5.75" customHeight="1">
      <c r="A31" s="111"/>
      <c r="B31" s="115" t="s">
        <v>653</v>
      </c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5.75" customHeight="1">
      <c r="A32" s="111"/>
      <c r="B32" s="115" t="s">
        <v>654</v>
      </c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5.75" customHeight="1">
      <c r="A33" s="111"/>
      <c r="B33" s="115" t="s">
        <v>655</v>
      </c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5.75" customHeight="1">
      <c r="A34" s="111"/>
      <c r="B34" s="115" t="s">
        <v>641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5.75" customHeight="1">
      <c r="A35" s="111"/>
      <c r="B35" s="115" t="s">
        <v>565</v>
      </c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5.75" customHeight="1">
      <c r="A36" s="111"/>
      <c r="B36" s="115" t="s">
        <v>566</v>
      </c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5.75" customHeight="1">
      <c r="A37" s="111"/>
      <c r="B37" s="115" t="s">
        <v>736</v>
      </c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5.75" customHeight="1">
      <c r="A38" s="111"/>
      <c r="B38" s="115" t="s">
        <v>639</v>
      </c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5.75" customHeight="1">
      <c r="A39" s="111"/>
      <c r="B39" s="115" t="s">
        <v>640</v>
      </c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5.75" customHeight="1">
      <c r="A40" s="111"/>
      <c r="B40" s="115" t="s">
        <v>567</v>
      </c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5.75" customHeight="1">
      <c r="A41" s="111"/>
      <c r="B41" s="115" t="s">
        <v>568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5.75" customHeight="1">
      <c r="A42" s="111"/>
      <c r="B42" s="115" t="s">
        <v>569</v>
      </c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5.75" customHeight="1">
      <c r="A43" s="111"/>
      <c r="B43" s="115" t="s">
        <v>570</v>
      </c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5.75" customHeight="1">
      <c r="A44" s="111"/>
      <c r="B44" s="115" t="s">
        <v>571</v>
      </c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5.75" customHeight="1">
      <c r="A45" s="111"/>
      <c r="B45" s="115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5.75" customHeight="1">
      <c r="A46" s="111"/>
      <c r="B46" s="118" t="s">
        <v>5</v>
      </c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5.75" customHeight="1">
      <c r="A47" s="111"/>
      <c r="B47" s="114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5.75" customHeight="1">
      <c r="A48" s="111"/>
      <c r="B48" s="115" t="s">
        <v>632</v>
      </c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5.75" customHeight="1">
      <c r="A49" s="111"/>
      <c r="B49" s="115" t="s">
        <v>572</v>
      </c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5.75" customHeight="1">
      <c r="A50" s="111"/>
      <c r="B50" s="115" t="s">
        <v>573</v>
      </c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5.75" customHeight="1">
      <c r="A51" s="111"/>
      <c r="B51" s="115" t="s">
        <v>737</v>
      </c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5.75" customHeight="1">
      <c r="A52" s="111"/>
      <c r="B52" s="115" t="s">
        <v>574</v>
      </c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5.75" customHeight="1">
      <c r="A53" s="111"/>
      <c r="B53" s="115" t="s">
        <v>575</v>
      </c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5.75" customHeight="1">
      <c r="A54" s="111"/>
      <c r="B54" s="115" t="s">
        <v>576</v>
      </c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5.75" customHeight="1">
      <c r="A55" s="111"/>
      <c r="B55" s="115" t="s">
        <v>577</v>
      </c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5.75" customHeight="1">
      <c r="A56" s="111"/>
      <c r="B56" s="115" t="s">
        <v>578</v>
      </c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5.75" customHeight="1">
      <c r="A57" s="111"/>
      <c r="B57" s="115" t="s">
        <v>579</v>
      </c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5.75" customHeight="1">
      <c r="A58" s="111"/>
      <c r="B58" s="115" t="s">
        <v>642</v>
      </c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5.75" customHeight="1">
      <c r="A59" s="111"/>
      <c r="B59" s="115" t="s">
        <v>580</v>
      </c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5.75" customHeight="1">
      <c r="A60" s="111"/>
      <c r="B60" s="115" t="s">
        <v>638</v>
      </c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5.75" customHeight="1">
      <c r="A61" s="111"/>
      <c r="B61" s="115" t="s">
        <v>738</v>
      </c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15.75" customHeight="1">
      <c r="A62" s="111"/>
      <c r="B62" s="115" t="s">
        <v>581</v>
      </c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5.75" customHeight="1">
      <c r="A63" s="111"/>
      <c r="B63" s="115" t="s">
        <v>582</v>
      </c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5.75" customHeight="1">
      <c r="A64" s="111"/>
      <c r="B64" s="115" t="s">
        <v>583</v>
      </c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5.75" customHeight="1">
      <c r="A65" s="111"/>
      <c r="B65" s="115" t="s">
        <v>584</v>
      </c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5.75" customHeight="1">
      <c r="A66" s="111"/>
      <c r="B66" s="115" t="s">
        <v>585</v>
      </c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5.75" customHeight="1">
      <c r="A67" s="111"/>
      <c r="B67" s="115" t="s">
        <v>586</v>
      </c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5.75" customHeight="1">
      <c r="A68" s="111"/>
      <c r="B68" s="116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5.75" customHeight="1">
      <c r="A69" s="111"/>
      <c r="B69" s="117" t="s">
        <v>6</v>
      </c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5.75" customHeight="1">
      <c r="A70" s="111"/>
      <c r="B70" s="114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5.75" customHeight="1">
      <c r="A71" s="111"/>
      <c r="B71" s="115" t="s">
        <v>633</v>
      </c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5.75" customHeight="1">
      <c r="A72" s="111"/>
      <c r="B72" s="115" t="s">
        <v>587</v>
      </c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5.75" customHeight="1">
      <c r="A73" s="111"/>
      <c r="B73" s="115" t="s">
        <v>588</v>
      </c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5.75" customHeight="1">
      <c r="A74" s="111"/>
      <c r="B74" s="115" t="s">
        <v>739</v>
      </c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5.75" customHeight="1">
      <c r="A75" s="111"/>
      <c r="B75" s="115" t="s">
        <v>589</v>
      </c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5.75" customHeight="1">
      <c r="A76" s="111"/>
      <c r="B76" s="115" t="s">
        <v>590</v>
      </c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5.75" customHeight="1">
      <c r="A77" s="111"/>
      <c r="B77" s="115" t="s">
        <v>591</v>
      </c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5.75" customHeight="1">
      <c r="A78" s="111"/>
      <c r="B78" s="115" t="s">
        <v>805</v>
      </c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5.75" customHeight="1">
      <c r="A79" s="111"/>
      <c r="B79" s="115" t="s">
        <v>806</v>
      </c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5.75" customHeight="1">
      <c r="A80" s="111"/>
      <c r="B80" s="115" t="s">
        <v>804</v>
      </c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5.75" customHeight="1">
      <c r="A81" s="111"/>
      <c r="B81" s="115" t="s">
        <v>634</v>
      </c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5.75" customHeight="1">
      <c r="A82" s="111"/>
      <c r="B82" s="115" t="s">
        <v>592</v>
      </c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5.75" customHeight="1">
      <c r="A83" s="111"/>
      <c r="B83" s="115" t="s">
        <v>593</v>
      </c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5.75" customHeight="1">
      <c r="A84" s="111"/>
      <c r="B84" s="115" t="s">
        <v>740</v>
      </c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5.75" customHeight="1">
      <c r="A85" s="111"/>
      <c r="B85" s="115" t="s">
        <v>594</v>
      </c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5.75" customHeight="1">
      <c r="A86" s="111"/>
      <c r="B86" s="115" t="s">
        <v>595</v>
      </c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5.75" customHeight="1">
      <c r="A87" s="111"/>
      <c r="B87" s="115" t="s">
        <v>596</v>
      </c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5.75" customHeight="1">
      <c r="A88" s="111"/>
      <c r="B88" s="115" t="s">
        <v>807</v>
      </c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5.75" customHeight="1">
      <c r="A89" s="111"/>
      <c r="B89" s="115" t="s">
        <v>808</v>
      </c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5.75" customHeight="1">
      <c r="A90" s="111"/>
      <c r="B90" s="115" t="s">
        <v>809</v>
      </c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5.75" customHeight="1">
      <c r="A91" s="111"/>
      <c r="B91" s="116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5.75" customHeight="1">
      <c r="A92" s="111"/>
      <c r="B92" s="117" t="s">
        <v>7</v>
      </c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5.75" customHeight="1">
      <c r="A93" s="111"/>
      <c r="B93" s="114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5.75" customHeight="1">
      <c r="A94" s="111"/>
      <c r="B94" s="115" t="s">
        <v>656</v>
      </c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5.75" customHeight="1">
      <c r="A95" s="111"/>
      <c r="B95" s="115" t="s">
        <v>657</v>
      </c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5.75" customHeight="1">
      <c r="A96" s="111"/>
      <c r="B96" s="115" t="s">
        <v>658</v>
      </c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5.75" customHeight="1">
      <c r="A97" s="111"/>
      <c r="B97" s="115" t="s">
        <v>659</v>
      </c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5.75" customHeight="1">
      <c r="A98" s="111"/>
      <c r="B98" s="115" t="s">
        <v>660</v>
      </c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15.75" customHeight="1">
      <c r="A99" s="111"/>
      <c r="B99" s="115" t="s">
        <v>661</v>
      </c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5.75" customHeight="1">
      <c r="A100" s="111"/>
      <c r="B100" s="115" t="s">
        <v>662</v>
      </c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5.75" customHeight="1">
      <c r="A101" s="111"/>
      <c r="B101" s="115" t="s">
        <v>597</v>
      </c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5.75" customHeight="1">
      <c r="A102" s="111"/>
      <c r="B102" s="115" t="s">
        <v>598</v>
      </c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5.75" customHeight="1">
      <c r="A103" s="111"/>
      <c r="B103" s="115" t="s">
        <v>599</v>
      </c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5.75" customHeight="1">
      <c r="A104" s="111"/>
      <c r="B104" s="115" t="s">
        <v>600</v>
      </c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5.75" customHeight="1">
      <c r="A105" s="111"/>
      <c r="B105" s="115" t="s">
        <v>601</v>
      </c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5.75" customHeight="1">
      <c r="A106" s="111"/>
      <c r="B106" s="115" t="s">
        <v>602</v>
      </c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5.75" customHeight="1">
      <c r="A107" s="111"/>
      <c r="B107" s="115" t="s">
        <v>603</v>
      </c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5.75" customHeight="1">
      <c r="A108" s="111"/>
      <c r="B108" s="116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5.75" customHeight="1">
      <c r="A109" s="111"/>
      <c r="B109" s="117" t="s">
        <v>8</v>
      </c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5.75" customHeight="1">
      <c r="A110" s="111"/>
      <c r="B110" s="114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5.75" customHeight="1">
      <c r="A111" s="111"/>
      <c r="B111" s="115" t="s">
        <v>604</v>
      </c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5.75" customHeight="1">
      <c r="A112" s="111"/>
      <c r="B112" s="115" t="s">
        <v>605</v>
      </c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5.75" customHeight="1">
      <c r="A113" s="111"/>
      <c r="B113" s="115" t="s">
        <v>606</v>
      </c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5.75" customHeight="1">
      <c r="A114" s="111"/>
      <c r="B114" s="115" t="s">
        <v>607</v>
      </c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5.75" customHeight="1">
      <c r="A115" s="111"/>
      <c r="B115" s="115" t="s">
        <v>608</v>
      </c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5.75" customHeight="1">
      <c r="A116" s="111"/>
      <c r="B116" s="115" t="s">
        <v>609</v>
      </c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5.75" customHeight="1">
      <c r="A117" s="111"/>
      <c r="B117" s="115" t="s">
        <v>610</v>
      </c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5.75" customHeight="1">
      <c r="A118" s="111"/>
      <c r="B118" s="115" t="s">
        <v>611</v>
      </c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5.75" customHeight="1">
      <c r="A119" s="111"/>
      <c r="B119" s="115" t="s">
        <v>612</v>
      </c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5.75" customHeight="1">
      <c r="A120" s="111"/>
      <c r="B120" s="115" t="s">
        <v>613</v>
      </c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5.75" customHeight="1">
      <c r="A121" s="111"/>
      <c r="B121" s="115" t="s">
        <v>614</v>
      </c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5.75" customHeight="1">
      <c r="A122" s="111"/>
      <c r="B122" s="115" t="s">
        <v>615</v>
      </c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5.75" customHeight="1">
      <c r="A123" s="111"/>
      <c r="B123" s="115" t="s">
        <v>616</v>
      </c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5.75" customHeight="1">
      <c r="A124" s="111"/>
      <c r="B124" s="115" t="s">
        <v>617</v>
      </c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5.75" customHeight="1">
      <c r="A125" s="111"/>
      <c r="B125" s="116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5.75" customHeight="1">
      <c r="A126" s="111"/>
      <c r="B126" s="117" t="s">
        <v>9</v>
      </c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5.75" customHeight="1">
      <c r="A127" s="111"/>
      <c r="B127" s="114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5.75" customHeight="1">
      <c r="A128" s="111"/>
      <c r="B128" s="115" t="s">
        <v>618</v>
      </c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5.75" customHeight="1">
      <c r="A129" s="111"/>
      <c r="B129" s="115" t="s">
        <v>619</v>
      </c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5.75" customHeight="1">
      <c r="A130" s="111"/>
      <c r="B130" s="115" t="s">
        <v>620</v>
      </c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5.75" customHeight="1">
      <c r="A131" s="111"/>
      <c r="B131" s="115" t="s">
        <v>621</v>
      </c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5.75" customHeight="1">
      <c r="A132" s="111"/>
      <c r="B132" s="115" t="s">
        <v>622</v>
      </c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5.75" customHeight="1">
      <c r="A133" s="111"/>
      <c r="B133" s="115" t="s">
        <v>623</v>
      </c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5.75" customHeight="1">
      <c r="A134" s="111"/>
      <c r="B134" s="115" t="s">
        <v>624</v>
      </c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5.75" customHeight="1">
      <c r="A135" s="111"/>
      <c r="B135" s="115" t="s">
        <v>625</v>
      </c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5.75" customHeight="1">
      <c r="A136" s="111"/>
      <c r="B136" s="115" t="s">
        <v>626</v>
      </c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5.75" customHeight="1">
      <c r="A137" s="111"/>
      <c r="B137" s="115" t="s">
        <v>627</v>
      </c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5.75" customHeight="1">
      <c r="A138" s="111"/>
      <c r="B138" s="115" t="s">
        <v>628</v>
      </c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5.75" customHeight="1">
      <c r="A139" s="111"/>
      <c r="B139" s="115" t="s">
        <v>629</v>
      </c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5.75" customHeight="1">
      <c r="A140" s="111"/>
      <c r="B140" s="115" t="s">
        <v>630</v>
      </c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5.75" customHeight="1">
      <c r="A141" s="111"/>
      <c r="B141" s="115" t="s">
        <v>631</v>
      </c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5.75" customHeight="1">
      <c r="A142" s="111"/>
      <c r="B142" s="116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5.75" customHeight="1">
      <c r="A143" s="111"/>
      <c r="B143" s="117" t="s">
        <v>10</v>
      </c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5.75" customHeight="1">
      <c r="A144" s="111"/>
      <c r="B144" s="114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5.75" customHeight="1">
      <c r="A145" s="111"/>
      <c r="B145" s="115" t="s">
        <v>812</v>
      </c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5.75" customHeight="1">
      <c r="A146" s="111"/>
      <c r="B146" s="115" t="s">
        <v>813</v>
      </c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5.75" customHeight="1">
      <c r="A147" s="111"/>
      <c r="B147" s="115" t="s">
        <v>730</v>
      </c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5.75" customHeight="1">
      <c r="A148" s="111"/>
      <c r="B148" s="115" t="s">
        <v>817</v>
      </c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5.75" customHeight="1">
      <c r="A149" s="111"/>
      <c r="B149" s="115" t="s">
        <v>816</v>
      </c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5.75" customHeight="1">
      <c r="A150" s="111"/>
      <c r="B150" s="115" t="s">
        <v>741</v>
      </c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5.75" customHeight="1">
      <c r="A151" s="111"/>
      <c r="B151" s="115" t="s">
        <v>742</v>
      </c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5.75" customHeight="1">
      <c r="A152" s="111"/>
      <c r="B152" s="115" t="s">
        <v>731</v>
      </c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5.75" customHeight="1">
      <c r="A153" s="111"/>
      <c r="B153" s="116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5.75" customHeight="1">
      <c r="A154" s="111"/>
      <c r="B154" s="117" t="s">
        <v>11</v>
      </c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5.75" customHeight="1">
      <c r="A155" s="111"/>
      <c r="B155" s="114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5.75" customHeight="1">
      <c r="A156" s="111"/>
      <c r="B156" s="115" t="s">
        <v>643</v>
      </c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5.75" customHeight="1">
      <c r="A157" s="111"/>
      <c r="B157" s="115" t="s">
        <v>635</v>
      </c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5.75" customHeight="1">
      <c r="A158" s="111"/>
      <c r="B158" s="115" t="s">
        <v>644</v>
      </c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5.75" customHeight="1">
      <c r="A159" s="111"/>
      <c r="B159" s="115" t="s">
        <v>645</v>
      </c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5.75" customHeight="1">
      <c r="A160" s="111"/>
      <c r="B160" s="115" t="s">
        <v>636</v>
      </c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5.75" customHeight="1">
      <c r="A161" s="111"/>
      <c r="B161" s="115" t="s">
        <v>637</v>
      </c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5.75" customHeight="1">
      <c r="A162" s="111"/>
      <c r="B162" s="115" t="s">
        <v>732</v>
      </c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5.75" customHeight="1">
      <c r="A163" s="111"/>
      <c r="B163" s="115" t="s">
        <v>733</v>
      </c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5.75" customHeight="1">
      <c r="A164" s="111"/>
      <c r="B164" s="115" t="s">
        <v>734</v>
      </c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5.75" customHeight="1">
      <c r="A165" s="111"/>
      <c r="B165" s="116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5.75" customHeight="1">
      <c r="A166" s="111"/>
      <c r="B166" s="117" t="s">
        <v>12</v>
      </c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5.75" customHeight="1">
      <c r="A167" s="111"/>
      <c r="B167" s="114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5.75" customHeight="1">
      <c r="A168" s="111"/>
      <c r="B168" s="115" t="s">
        <v>743</v>
      </c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5.75" customHeight="1">
      <c r="A169" s="111"/>
      <c r="B169" s="115" t="s">
        <v>744</v>
      </c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5.75" customHeight="1">
      <c r="A170" s="111"/>
      <c r="B170" s="115" t="s">
        <v>745</v>
      </c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5.75" customHeight="1">
      <c r="A171" s="111"/>
      <c r="B171" s="115" t="s">
        <v>746</v>
      </c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5.75" customHeight="1">
      <c r="A172" s="111"/>
      <c r="B172" s="115" t="s">
        <v>747</v>
      </c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5.75" customHeight="1">
      <c r="A173" s="111"/>
      <c r="B173" s="115" t="s">
        <v>748</v>
      </c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5.75" customHeight="1">
      <c r="A174" s="111"/>
      <c r="B174" s="115" t="s">
        <v>749</v>
      </c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5.75" customHeight="1">
      <c r="A175" s="111"/>
      <c r="B175" s="115" t="s">
        <v>750</v>
      </c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5.75" customHeight="1">
      <c r="A176" s="111"/>
      <c r="B176" s="115" t="s">
        <v>751</v>
      </c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5.75" customHeight="1">
      <c r="A177" s="111"/>
      <c r="B177" s="115" t="s">
        <v>752</v>
      </c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5.75" customHeight="1">
      <c r="A178" s="111"/>
      <c r="B178" s="115" t="s">
        <v>753</v>
      </c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5.75" customHeight="1">
      <c r="A179" s="111"/>
      <c r="B179" s="115" t="s">
        <v>754</v>
      </c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5.75" customHeight="1">
      <c r="A180" s="111"/>
      <c r="B180" s="115" t="s">
        <v>755</v>
      </c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5.75" customHeight="1">
      <c r="A181" s="111"/>
      <c r="B181" s="115" t="s">
        <v>756</v>
      </c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5.75" customHeight="1">
      <c r="A182" s="111"/>
      <c r="B182" s="116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5.75" customHeight="1">
      <c r="A183" s="111"/>
      <c r="B183" s="117" t="s">
        <v>13</v>
      </c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5.75" customHeight="1">
      <c r="A184" s="111"/>
      <c r="B184" s="114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5.75" customHeight="1">
      <c r="A185" s="111"/>
      <c r="B185" s="115" t="s">
        <v>757</v>
      </c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5.75" customHeight="1">
      <c r="A186" s="111"/>
      <c r="B186" s="115" t="s">
        <v>758</v>
      </c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5.75" customHeight="1">
      <c r="A187" s="111"/>
      <c r="B187" s="115" t="s">
        <v>759</v>
      </c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5.75" customHeight="1">
      <c r="A188" s="111"/>
      <c r="B188" s="115" t="s">
        <v>760</v>
      </c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5.75" customHeight="1">
      <c r="A189" s="111"/>
      <c r="B189" s="115" t="s">
        <v>761</v>
      </c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5.75" customHeight="1">
      <c r="A190" s="111"/>
      <c r="B190" s="115" t="s">
        <v>762</v>
      </c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5.75" customHeight="1">
      <c r="A191" s="111"/>
      <c r="B191" s="115" t="s">
        <v>763</v>
      </c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5.75" customHeight="1">
      <c r="A192" s="111"/>
      <c r="B192" s="115" t="s">
        <v>764</v>
      </c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5.75" customHeight="1">
      <c r="A193" s="111"/>
      <c r="B193" s="115" t="s">
        <v>765</v>
      </c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5.75" customHeight="1">
      <c r="A194" s="111"/>
      <c r="B194" s="115" t="s">
        <v>766</v>
      </c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5.75" customHeight="1">
      <c r="A195" s="111"/>
      <c r="B195" s="115" t="s">
        <v>767</v>
      </c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5.75" customHeight="1">
      <c r="A196" s="111"/>
      <c r="B196" s="115" t="s">
        <v>768</v>
      </c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5.75" customHeight="1">
      <c r="A197" s="111"/>
      <c r="B197" s="115" t="s">
        <v>769</v>
      </c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5.75" customHeight="1">
      <c r="A198" s="111"/>
      <c r="B198" s="115" t="s">
        <v>770</v>
      </c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5.75" customHeight="1">
      <c r="A199" s="111"/>
      <c r="B199" s="116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5.75" customHeight="1">
      <c r="A200" s="111"/>
      <c r="B200" s="117" t="s">
        <v>14</v>
      </c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5.75" customHeight="1">
      <c r="A201" s="111"/>
      <c r="B201" s="114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5.75" customHeight="1">
      <c r="A202" s="111"/>
      <c r="B202" s="115" t="s">
        <v>771</v>
      </c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5.75" customHeight="1">
      <c r="A203" s="111"/>
      <c r="B203" s="115" t="s">
        <v>772</v>
      </c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5.75" customHeight="1">
      <c r="A204" s="111"/>
      <c r="B204" s="115" t="s">
        <v>773</v>
      </c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5.75" customHeight="1">
      <c r="A205" s="111"/>
      <c r="B205" s="115" t="s">
        <v>774</v>
      </c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5.75" customHeight="1">
      <c r="A206" s="111"/>
      <c r="B206" s="115" t="s">
        <v>775</v>
      </c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5.75" customHeight="1">
      <c r="A207" s="111"/>
      <c r="B207" s="115" t="s">
        <v>776</v>
      </c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5.75" customHeight="1">
      <c r="A208" s="111"/>
      <c r="B208" s="115" t="s">
        <v>777</v>
      </c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5.75" customHeight="1">
      <c r="A209" s="111"/>
      <c r="B209" s="115" t="s">
        <v>778</v>
      </c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5.75" customHeight="1">
      <c r="A210" s="111"/>
      <c r="B210" s="115" t="s">
        <v>779</v>
      </c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5.75" customHeight="1">
      <c r="A211" s="111"/>
      <c r="B211" s="115" t="s">
        <v>780</v>
      </c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5.75" customHeight="1">
      <c r="A212" s="111"/>
      <c r="B212" s="115" t="s">
        <v>781</v>
      </c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5.75" customHeight="1">
      <c r="A213" s="111"/>
      <c r="B213" s="115" t="s">
        <v>782</v>
      </c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5.75" customHeight="1">
      <c r="A214" s="111"/>
      <c r="B214" s="115" t="s">
        <v>783</v>
      </c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5.75" customHeight="1">
      <c r="A215" s="111"/>
      <c r="B215" s="115" t="s">
        <v>784</v>
      </c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5.75" customHeight="1">
      <c r="A216" s="111"/>
      <c r="B216" s="119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5.75" customHeight="1">
      <c r="A217" s="111"/>
      <c r="B217" s="117" t="s">
        <v>15</v>
      </c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5.75" customHeight="1">
      <c r="A218" s="111"/>
      <c r="B218" s="114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5.75" customHeight="1">
      <c r="A219" s="111"/>
      <c r="B219" s="115" t="s">
        <v>822</v>
      </c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5.75" customHeight="1">
      <c r="A220" s="111"/>
      <c r="B220" s="115" t="s">
        <v>785</v>
      </c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5.75" customHeight="1">
      <c r="A221" s="111"/>
      <c r="B221" s="115" t="s">
        <v>786</v>
      </c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5.75" customHeight="1">
      <c r="A222" s="111"/>
      <c r="B222" s="115" t="s">
        <v>787</v>
      </c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5.75" customHeight="1">
      <c r="A223" s="111"/>
      <c r="B223" s="115" t="s">
        <v>788</v>
      </c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5.75" customHeight="1">
      <c r="A224" s="111"/>
      <c r="B224" s="115" t="s">
        <v>789</v>
      </c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5.75" customHeight="1">
      <c r="A225" s="111"/>
      <c r="B225" s="115" t="s">
        <v>819</v>
      </c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5.75" customHeight="1">
      <c r="A226" s="111"/>
      <c r="B226" s="115" t="s">
        <v>790</v>
      </c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5.75" customHeight="1">
      <c r="A227" s="111"/>
      <c r="B227" s="115" t="s">
        <v>794</v>
      </c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5.75" customHeight="1">
      <c r="A228" s="111"/>
      <c r="B228" s="115" t="s">
        <v>795</v>
      </c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5.75" customHeight="1">
      <c r="A229" s="111"/>
      <c r="B229" s="115" t="s">
        <v>791</v>
      </c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5.75" customHeight="1">
      <c r="A230" s="111"/>
      <c r="B230" s="115" t="s">
        <v>792</v>
      </c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5.75" customHeight="1">
      <c r="A231" s="111"/>
      <c r="B231" s="115" t="s">
        <v>793</v>
      </c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5.75" customHeight="1">
      <c r="A232" s="111"/>
      <c r="B232" s="120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5.75" customHeight="1">
      <c r="A233" s="111"/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5.75" customHeight="1">
      <c r="A234" s="111"/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5.75" customHeight="1">
      <c r="A235" s="111"/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5.75" customHeight="1">
      <c r="A236" s="111"/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5.75" customHeight="1">
      <c r="A237" s="111"/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5.75" customHeight="1">
      <c r="A238" s="111"/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5.75" customHeight="1">
      <c r="A239" s="111"/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5.75" customHeight="1">
      <c r="A240" s="111"/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5.75" customHeight="1">
      <c r="A241" s="111"/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5.75" customHeight="1">
      <c r="A242" s="111"/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5.75" customHeight="1">
      <c r="A243" s="111"/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5.75" customHeight="1">
      <c r="A244" s="111"/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5.75" customHeight="1">
      <c r="A245" s="111"/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5.75" customHeight="1">
      <c r="A246" s="111"/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5.75" customHeight="1">
      <c r="A247" s="111"/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5.75" customHeight="1">
      <c r="A248" s="111"/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5.75" customHeight="1">
      <c r="A249" s="111"/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5.75" customHeight="1">
      <c r="A250" s="111"/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5.75" customHeight="1">
      <c r="A251" s="111"/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5.75" customHeight="1">
      <c r="A252" s="111"/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5.75" customHeight="1">
      <c r="A253" s="111"/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5.75" customHeight="1">
      <c r="A254" s="111"/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5.75" customHeight="1">
      <c r="A255" s="111"/>
      <c r="B255" s="111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5.75" customHeight="1">
      <c r="A256" s="111"/>
      <c r="B256" s="111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5.75" customHeight="1">
      <c r="A257" s="111"/>
      <c r="B257" s="111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5.75" customHeight="1">
      <c r="A258" s="111"/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5.75" customHeight="1">
      <c r="A259" s="111"/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5.75" customHeight="1">
      <c r="A260" s="111"/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5.75" customHeight="1">
      <c r="A261" s="111"/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5.75" customHeight="1">
      <c r="A262" s="111"/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5.75" customHeight="1">
      <c r="A263" s="111"/>
      <c r="B263" s="111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5.75" customHeight="1">
      <c r="A264" s="111"/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5.75" customHeight="1">
      <c r="A265" s="111"/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5.75" customHeight="1">
      <c r="A266" s="111"/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5.75" customHeight="1">
      <c r="A267" s="111"/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5.75" customHeight="1">
      <c r="A268" s="111"/>
      <c r="B268" s="111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5.75" customHeight="1">
      <c r="A269" s="111"/>
      <c r="B269" s="111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5.75" customHeight="1">
      <c r="A270" s="111"/>
      <c r="B270" s="111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5.75" customHeight="1">
      <c r="A271" s="111"/>
      <c r="B271" s="111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5.75" customHeight="1">
      <c r="A272" s="111"/>
      <c r="B272" s="111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5.75" customHeight="1">
      <c r="A273" s="111"/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5.75" customHeight="1">
      <c r="A274" s="111"/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5.75" customHeight="1">
      <c r="A275" s="111"/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5.75" customHeight="1">
      <c r="A276" s="111"/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5.75" customHeight="1">
      <c r="A277" s="111"/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5.75" customHeight="1">
      <c r="A278" s="111"/>
      <c r="B278" s="111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5.75" customHeight="1">
      <c r="A279" s="111"/>
      <c r="B279" s="111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5.75" customHeight="1">
      <c r="A280" s="111"/>
      <c r="B280" s="111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5.75" customHeight="1">
      <c r="A281" s="111"/>
      <c r="B281" s="111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5.75" customHeight="1">
      <c r="A282" s="111"/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5.75" customHeight="1">
      <c r="A283" s="111"/>
      <c r="B283" s="111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5.75" customHeight="1">
      <c r="A284" s="111"/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5.75" customHeight="1">
      <c r="A285" s="111"/>
      <c r="B285" s="111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5.75" customHeight="1">
      <c r="A286" s="111"/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5.75" customHeight="1">
      <c r="A287" s="111"/>
      <c r="B287" s="111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5.75" customHeight="1">
      <c r="A288" s="111"/>
      <c r="B288" s="111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5.75" customHeight="1">
      <c r="A289" s="111"/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5.75" customHeight="1">
      <c r="A290" s="111"/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5.75" customHeight="1">
      <c r="A291" s="111"/>
      <c r="B291" s="111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5.75" customHeight="1">
      <c r="A292" s="111"/>
      <c r="B292" s="111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5.75" customHeight="1">
      <c r="A293" s="111"/>
      <c r="B293" s="111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5.75" customHeight="1">
      <c r="A294" s="111"/>
      <c r="B294" s="111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5.75" customHeight="1">
      <c r="A295" s="111"/>
      <c r="B295" s="111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5.75" customHeight="1">
      <c r="A296" s="111"/>
      <c r="B296" s="111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5.75" customHeight="1">
      <c r="A297" s="111"/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5.75" customHeight="1">
      <c r="A298" s="111"/>
      <c r="B298" s="111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5.75" customHeight="1">
      <c r="A299" s="111"/>
      <c r="B299" s="111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5.75" customHeight="1">
      <c r="A300" s="111"/>
      <c r="B300" s="111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5.75" customHeight="1">
      <c r="A301" s="111"/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5.75" customHeight="1">
      <c r="A302" s="111"/>
      <c r="B302" s="111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5.75" customHeight="1">
      <c r="A303" s="111"/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5.75" customHeight="1">
      <c r="A304" s="111"/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5.75" customHeight="1">
      <c r="A305" s="111"/>
      <c r="B305" s="111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5.75" customHeight="1">
      <c r="A306" s="111"/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5.75" customHeight="1">
      <c r="A307" s="111"/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5.75" customHeight="1">
      <c r="A308" s="111"/>
      <c r="B308" s="111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5.75" customHeight="1">
      <c r="A309" s="111"/>
      <c r="B309" s="111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5.75" customHeight="1">
      <c r="A310" s="111"/>
      <c r="B310" s="111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5.75" customHeight="1">
      <c r="A311" s="111"/>
      <c r="B311" s="111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5.75" customHeight="1">
      <c r="A312" s="111"/>
      <c r="B312" s="111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5.75" customHeight="1">
      <c r="A313" s="111"/>
      <c r="B313" s="111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5.75" customHeight="1">
      <c r="A314" s="111"/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5.75" customHeight="1">
      <c r="A315" s="111"/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5.75" customHeight="1">
      <c r="A316" s="111"/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5.75" customHeight="1">
      <c r="A317" s="111"/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5.75" customHeight="1">
      <c r="A318" s="111"/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5.75" customHeight="1">
      <c r="A319" s="111"/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5.75" customHeight="1">
      <c r="A320" s="111"/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5.75" customHeight="1">
      <c r="A321" s="111"/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5.75" customHeight="1">
      <c r="A322" s="111"/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5.75" customHeight="1">
      <c r="A323" s="111"/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5.75" customHeight="1">
      <c r="A324" s="111"/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5.75" customHeight="1">
      <c r="A325" s="111"/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5.75" customHeight="1">
      <c r="A326" s="111"/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5.75" customHeight="1">
      <c r="A327" s="111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5.75" customHeight="1">
      <c r="A328" s="111"/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5.75" customHeight="1">
      <c r="A329" s="111"/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5.75" customHeight="1">
      <c r="A330" s="111"/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5.75" customHeigh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5.75" customHeight="1">
      <c r="A332" s="111"/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5.75" customHeight="1">
      <c r="A333" s="111"/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5.75" customHeight="1">
      <c r="A334" s="111"/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5.75" customHeight="1">
      <c r="A335" s="111"/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5.75" customHeight="1">
      <c r="A336" s="111"/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5.75" customHeight="1">
      <c r="A337" s="111"/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5.75" customHeight="1">
      <c r="A338" s="111"/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5.75" customHeight="1">
      <c r="A339" s="111"/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5.75" customHeight="1">
      <c r="A340" s="111"/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5.75" customHeight="1">
      <c r="A341" s="111"/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5.75" customHeight="1">
      <c r="A342" s="111"/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5.75" customHeight="1">
      <c r="A343" s="111"/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5.75" customHeight="1">
      <c r="A344" s="111"/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5.75" customHeight="1">
      <c r="A345" s="111"/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5.75" customHeight="1">
      <c r="A346" s="111"/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5.75" customHeight="1">
      <c r="A347" s="111"/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5.75" customHeight="1">
      <c r="A348" s="111"/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5.75" customHeight="1">
      <c r="A349" s="111"/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5.75" customHeight="1">
      <c r="A350" s="111"/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5.75" customHeight="1">
      <c r="A351" s="111"/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5.75" customHeight="1">
      <c r="A352" s="111"/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5.75" customHeight="1">
      <c r="A353" s="111"/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5.75" customHeight="1">
      <c r="A354" s="111"/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5.75" customHeight="1">
      <c r="A355" s="111"/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5.75" customHeight="1">
      <c r="A356" s="111"/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5.75" customHeight="1">
      <c r="A357" s="111"/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5.75" customHeight="1">
      <c r="A358" s="111"/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5.75" customHeight="1">
      <c r="A359" s="111"/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5.75" customHeight="1">
      <c r="A360" s="111"/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5.75" customHeight="1">
      <c r="A361" s="111"/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5.75" customHeight="1">
      <c r="A362" s="111"/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5.75" customHeight="1">
      <c r="A363" s="111"/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5.75" customHeight="1">
      <c r="A364" s="111"/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5.75" customHeight="1">
      <c r="A365" s="111"/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5.75" customHeight="1">
      <c r="A366" s="111"/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5.75" customHeight="1">
      <c r="A367" s="111"/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5.75" customHeight="1">
      <c r="A368" s="111"/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5.75" customHeight="1">
      <c r="A369" s="111"/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5.75" customHeight="1">
      <c r="A370" s="111"/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5.75" customHeight="1">
      <c r="A371" s="111"/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5.75" customHeight="1">
      <c r="A372" s="111"/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5.75" customHeight="1">
      <c r="A373" s="111"/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5.75" customHeight="1">
      <c r="A374" s="111"/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5.75" customHeight="1">
      <c r="A375" s="111"/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5.75" customHeight="1">
      <c r="A376" s="111"/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5.75" customHeight="1">
      <c r="A377" s="111"/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5.75" customHeight="1">
      <c r="A378" s="111"/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5.75" customHeight="1">
      <c r="A379" s="111"/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5.75" customHeight="1">
      <c r="A380" s="111"/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5.75" customHeight="1">
      <c r="A381" s="111"/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5.75" customHeight="1">
      <c r="A382" s="111"/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5.75" customHeight="1">
      <c r="A383" s="111"/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5.75" customHeight="1">
      <c r="A384" s="111"/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5.75" customHeight="1">
      <c r="A385" s="111"/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5.75" customHeight="1">
      <c r="A386" s="111"/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5.75" customHeight="1">
      <c r="A387" s="111"/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5.75" customHeight="1">
      <c r="A388" s="111"/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5.75" customHeight="1">
      <c r="A389" s="111"/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5.75" customHeight="1">
      <c r="A390" s="111"/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5.75" customHeight="1">
      <c r="A391" s="111"/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5.75" customHeight="1">
      <c r="A392" s="111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5.75" customHeight="1">
      <c r="A393" s="111"/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5.75" customHeight="1">
      <c r="A394" s="111"/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5.75" customHeight="1">
      <c r="A395" s="111"/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5.75" customHeight="1">
      <c r="A396" s="111"/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5.75" customHeight="1">
      <c r="A397" s="111"/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5.75" customHeight="1">
      <c r="A398" s="111"/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5.75" customHeight="1">
      <c r="A399" s="111"/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5.75" customHeight="1">
      <c r="A400" s="111"/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5.75" customHeight="1">
      <c r="A401" s="111"/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5.75" customHeight="1">
      <c r="A402" s="111"/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5.75" customHeight="1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5.75" customHeight="1">
      <c r="A404" s="111"/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5.75" customHeight="1">
      <c r="A405" s="111"/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5.75" customHeight="1">
      <c r="A406" s="111"/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5.75" customHeight="1">
      <c r="A407" s="111"/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5.75" customHeight="1">
      <c r="A408" s="111"/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5.75" customHeight="1">
      <c r="A409" s="111"/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5.75" customHeight="1">
      <c r="A410" s="111"/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5.75" customHeight="1">
      <c r="A411" s="111"/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5.75" customHeight="1">
      <c r="A412" s="111"/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5.75" customHeight="1">
      <c r="A413" s="111"/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5.75" customHeight="1">
      <c r="A414" s="111"/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5.75" customHeight="1">
      <c r="A415" s="111"/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5.75" customHeight="1">
      <c r="A416" s="111"/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5.75" customHeight="1">
      <c r="A417" s="111"/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5.75" customHeight="1">
      <c r="A418" s="111"/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5.75" customHeight="1">
      <c r="A419" s="111"/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5.75" customHeight="1">
      <c r="A420" s="111"/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5.75" customHeight="1">
      <c r="A421" s="111"/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5.75" customHeight="1">
      <c r="A422" s="111"/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5.75" customHeight="1">
      <c r="A423" s="111"/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5.75" customHeight="1">
      <c r="A424" s="111"/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5.75" customHeight="1">
      <c r="A425" s="111"/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5.75" customHeight="1">
      <c r="A426" s="111"/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5.75" customHeight="1">
      <c r="A427" s="111"/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5.75" customHeight="1">
      <c r="A428" s="111"/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5.75" customHeight="1">
      <c r="A429" s="111"/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5.75" customHeight="1">
      <c r="A430" s="111"/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5.75" customHeight="1">
      <c r="A431" s="111"/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5.75" customHeight="1">
      <c r="A432" s="111"/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5.75" customHeight="1">
      <c r="A433" s="111"/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5.75" customHeight="1">
      <c r="A434" s="111"/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5.75" customHeight="1">
      <c r="A435" s="111"/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5.75" customHeight="1">
      <c r="A436" s="111"/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5.75" customHeight="1">
      <c r="A437" s="111"/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5.75" customHeight="1">
      <c r="A438" s="111"/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5.75" customHeight="1">
      <c r="A439" s="111"/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5.75" customHeight="1">
      <c r="A440" s="111"/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5.75" customHeight="1">
      <c r="A441" s="111"/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5.75" customHeight="1">
      <c r="A442" s="111"/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5.75" customHeight="1">
      <c r="A443" s="111"/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5.75" customHeight="1">
      <c r="A444" s="111"/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5.75" customHeight="1">
      <c r="A445" s="111"/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5.75" customHeight="1">
      <c r="A446" s="111"/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5.75" customHeight="1">
      <c r="A447" s="111"/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5.75" customHeight="1">
      <c r="A448" s="111"/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5.75" customHeight="1">
      <c r="A449" s="111"/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5.75" customHeight="1">
      <c r="A450" s="111"/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5.75" customHeight="1">
      <c r="A451" s="111"/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5.75" customHeight="1">
      <c r="A452" s="111"/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5.75" customHeight="1">
      <c r="A453" s="111"/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5.75" customHeight="1">
      <c r="A454" s="111"/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5.75" customHeight="1">
      <c r="A455" s="111"/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5.75" customHeight="1">
      <c r="A456" s="111"/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5.75" customHeight="1">
      <c r="A457" s="111"/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5.75" customHeight="1">
      <c r="A458" s="111"/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5.75" customHeight="1">
      <c r="A459" s="111"/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5.75" customHeight="1">
      <c r="A460" s="111"/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5.75" customHeight="1">
      <c r="A461" s="111"/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5.75" customHeight="1">
      <c r="A462" s="111"/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5.75" customHeight="1">
      <c r="A463" s="111"/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5.75" customHeight="1">
      <c r="A464" s="111"/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5.75" customHeight="1">
      <c r="A465" s="111"/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5.75" customHeight="1">
      <c r="A466" s="111"/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5.75" customHeight="1">
      <c r="A467" s="111"/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5.75" customHeight="1">
      <c r="A468" s="111"/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5.75" customHeight="1">
      <c r="A469" s="111"/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5.75" customHeight="1">
      <c r="A470" s="111"/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5.75" customHeight="1">
      <c r="A471" s="111"/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5.75" customHeight="1">
      <c r="A472" s="111"/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5.75" customHeight="1">
      <c r="A473" s="111"/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5.75" customHeight="1">
      <c r="A474" s="111"/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5.75" customHeight="1">
      <c r="A475" s="111"/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5.75" customHeight="1">
      <c r="A476" s="111"/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5.75" customHeight="1">
      <c r="A477" s="111"/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5.75" customHeight="1">
      <c r="A478" s="111"/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5.75" customHeight="1">
      <c r="A479" s="111"/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5.75" customHeight="1">
      <c r="A480" s="111"/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5.75" customHeight="1">
      <c r="A481" s="111"/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5.75" customHeight="1">
      <c r="A482" s="111"/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5.75" customHeight="1">
      <c r="A483" s="111"/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5.75" customHeight="1">
      <c r="A484" s="111"/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5.75" customHeight="1">
      <c r="A485" s="111"/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5.75" customHeight="1">
      <c r="A486" s="111"/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5.75" customHeight="1">
      <c r="A487" s="111"/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5.75" customHeight="1">
      <c r="A488" s="111"/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5.75" customHeight="1">
      <c r="A489" s="111"/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5.75" customHeight="1">
      <c r="A490" s="111"/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5.75" customHeight="1">
      <c r="A491" s="111"/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5.75" customHeight="1">
      <c r="A492" s="111"/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5.75" customHeight="1">
      <c r="A493" s="111"/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5.75" customHeight="1">
      <c r="A494" s="111"/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5.75" customHeight="1">
      <c r="A495" s="111"/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5.75" customHeight="1">
      <c r="A496" s="111"/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5.75" customHeight="1">
      <c r="A497" s="111"/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5.75" customHeight="1">
      <c r="A498" s="111"/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5.75" customHeight="1">
      <c r="A499" s="111"/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5.75" customHeight="1">
      <c r="A500" s="111"/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5.75" customHeight="1">
      <c r="A501" s="111"/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5.75" customHeight="1">
      <c r="A502" s="111"/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5.75" customHeight="1">
      <c r="A503" s="111"/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5.75" customHeight="1">
      <c r="A504" s="111"/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5.75" customHeight="1">
      <c r="A505" s="111"/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5.75" customHeight="1">
      <c r="A506" s="111"/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5.75" customHeight="1">
      <c r="A507" s="111"/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5.75" customHeight="1">
      <c r="A508" s="111"/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5.75" customHeight="1">
      <c r="A509" s="111"/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5.75" customHeight="1">
      <c r="A510" s="111"/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5.75" customHeight="1">
      <c r="A511" s="111"/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5.75" customHeight="1">
      <c r="A512" s="111"/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5.75" customHeight="1">
      <c r="A513" s="111"/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5.75" customHeight="1">
      <c r="A514" s="111"/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5.75" customHeight="1">
      <c r="A515" s="111"/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5.75" customHeight="1">
      <c r="A516" s="111"/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5.75" customHeight="1">
      <c r="A517" s="111"/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5.75" customHeight="1">
      <c r="A518" s="111"/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5.75" customHeight="1">
      <c r="A519" s="111"/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5.75" customHeight="1">
      <c r="A520" s="111"/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5.75" customHeight="1">
      <c r="A521" s="111"/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5.75" customHeight="1">
      <c r="A522" s="111"/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5.75" customHeight="1">
      <c r="A523" s="111"/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5.75" customHeight="1">
      <c r="A524" s="111"/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5.75" customHeight="1">
      <c r="A525" s="111"/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5.75" customHeight="1">
      <c r="A526" s="111"/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5.75" customHeight="1">
      <c r="A527" s="111"/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5.75" customHeight="1">
      <c r="A528" s="111"/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5.75" customHeight="1">
      <c r="A529" s="111"/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5.75" customHeight="1">
      <c r="A530" s="111"/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5.75" customHeight="1">
      <c r="A531" s="111"/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5.75" customHeight="1">
      <c r="A532" s="111"/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5.75" customHeight="1">
      <c r="A533" s="111"/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5.75" customHeight="1">
      <c r="A534" s="111"/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5.75" customHeight="1">
      <c r="A535" s="111"/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5.75" customHeight="1">
      <c r="A536" s="111"/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5.75" customHeight="1">
      <c r="A537" s="111"/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5.75" customHeight="1">
      <c r="A538" s="111"/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5.75" customHeight="1">
      <c r="A539" s="111"/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5.75" customHeight="1">
      <c r="A540" s="111"/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5.75" customHeight="1">
      <c r="A541" s="111"/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5.75" customHeight="1">
      <c r="A542" s="111"/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5.75" customHeight="1">
      <c r="A543" s="111"/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5.75" customHeight="1">
      <c r="A544" s="111"/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5.75" customHeight="1">
      <c r="A545" s="111"/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5.75" customHeight="1">
      <c r="A546" s="111"/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5.75" customHeight="1">
      <c r="A547" s="111"/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5.75" customHeight="1">
      <c r="A548" s="111"/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5.75" customHeight="1">
      <c r="A549" s="111"/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5.75" customHeight="1">
      <c r="A550" s="111"/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5.75" customHeight="1">
      <c r="A551" s="111"/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5.75" customHeight="1">
      <c r="A552" s="111"/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5.75" customHeight="1">
      <c r="A553" s="111"/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5.75" customHeight="1">
      <c r="A554" s="111"/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5.75" customHeight="1">
      <c r="A555" s="111"/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5.75" customHeight="1">
      <c r="A556" s="111"/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5.75" customHeight="1">
      <c r="A557" s="111"/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5.75" customHeight="1">
      <c r="A558" s="111"/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5.75" customHeight="1">
      <c r="A559" s="111"/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5.75" customHeight="1">
      <c r="A560" s="111"/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5.75" customHeight="1">
      <c r="A561" s="111"/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5.75" customHeight="1">
      <c r="A562" s="111"/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5.75" customHeight="1">
      <c r="A563" s="111"/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5.75" customHeight="1">
      <c r="A564" s="111"/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5.75" customHeight="1">
      <c r="A565" s="111"/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5.75" customHeight="1">
      <c r="A566" s="111"/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5.75" customHeight="1">
      <c r="A567" s="111"/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5.75" customHeight="1">
      <c r="A568" s="111"/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5.75" customHeight="1">
      <c r="A569" s="111"/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5.75" customHeight="1">
      <c r="A570" s="111"/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5.75" customHeight="1">
      <c r="A571" s="111"/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5.75" customHeight="1">
      <c r="A572" s="111"/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5.75" customHeight="1">
      <c r="A573" s="111"/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5.75" customHeight="1">
      <c r="A574" s="111"/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5.75" customHeight="1">
      <c r="A575" s="111"/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5.75" customHeight="1">
      <c r="A576" s="111"/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5.75" customHeight="1">
      <c r="A577" s="111"/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5.75" customHeight="1">
      <c r="A578" s="111"/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5.75" customHeight="1">
      <c r="A579" s="111"/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5.75" customHeight="1">
      <c r="A580" s="111"/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5.75" customHeight="1">
      <c r="A581" s="111"/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5.75" customHeight="1">
      <c r="A582" s="111"/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5.75" customHeight="1">
      <c r="A583" s="111"/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5.75" customHeight="1">
      <c r="A584" s="111"/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5.75" customHeight="1">
      <c r="A585" s="111"/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5.75" customHeight="1">
      <c r="A586" s="111"/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5.75" customHeight="1">
      <c r="A587" s="111"/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5.75" customHeight="1">
      <c r="A588" s="111"/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5.75" customHeight="1">
      <c r="A589" s="111"/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5.75" customHeight="1">
      <c r="A590" s="111"/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5.75" customHeight="1">
      <c r="A591" s="111"/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5.75" customHeight="1">
      <c r="A592" s="111"/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5.75" customHeight="1">
      <c r="A593" s="111"/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5.75" customHeight="1">
      <c r="A594" s="111"/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5.75" customHeight="1">
      <c r="A595" s="111"/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5.75" customHeight="1">
      <c r="A596" s="111"/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5.75" customHeight="1">
      <c r="A597" s="111"/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5.75" customHeight="1">
      <c r="A598" s="111"/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5.75" customHeight="1">
      <c r="A599" s="111"/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5.75" customHeight="1">
      <c r="A600" s="111"/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5.75" customHeight="1">
      <c r="A601" s="111"/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5.75" customHeight="1">
      <c r="A602" s="111"/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5.75" customHeight="1">
      <c r="A603" s="111"/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5.75" customHeight="1">
      <c r="A604" s="111"/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5.75" customHeight="1">
      <c r="A605" s="111"/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5.75" customHeight="1">
      <c r="A606" s="111"/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5.75" customHeight="1">
      <c r="A607" s="111"/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5.75" customHeight="1">
      <c r="A608" s="111"/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5.75" customHeight="1">
      <c r="A609" s="111"/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5.75" customHeight="1">
      <c r="A610" s="111"/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5.75" customHeight="1">
      <c r="A611" s="111"/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5.75" customHeight="1">
      <c r="A612" s="111"/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5.75" customHeight="1">
      <c r="A613" s="111"/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5.75" customHeight="1">
      <c r="A614" s="111"/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5.75" customHeight="1">
      <c r="A615" s="111"/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5.75" customHeight="1">
      <c r="A616" s="111"/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5.75" customHeight="1">
      <c r="A617" s="111"/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5.75" customHeight="1">
      <c r="A618" s="111"/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5.75" customHeight="1">
      <c r="A619" s="111"/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5.75" customHeight="1">
      <c r="A620" s="111"/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5.75" customHeight="1">
      <c r="A621" s="111"/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5.75" customHeight="1">
      <c r="A622" s="111"/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5.75" customHeight="1">
      <c r="A623" s="111"/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5.75" customHeight="1">
      <c r="A624" s="111"/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5.75" customHeight="1">
      <c r="A625" s="111"/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5.75" customHeight="1">
      <c r="A626" s="111"/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5.75" customHeight="1">
      <c r="A627" s="111"/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5.75" customHeight="1">
      <c r="A628" s="111"/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5.75" customHeight="1">
      <c r="A629" s="111"/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5.75" customHeight="1">
      <c r="A630" s="111"/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5.75" customHeight="1">
      <c r="A631" s="111"/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5.75" customHeight="1">
      <c r="A632" s="111"/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5.75" customHeight="1">
      <c r="A633" s="111"/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5.75" customHeight="1">
      <c r="A634" s="111"/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5.75" customHeight="1">
      <c r="A635" s="111"/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5.75" customHeight="1">
      <c r="A636" s="111"/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5.75" customHeight="1">
      <c r="A637" s="111"/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5.75" customHeight="1">
      <c r="A638" s="111"/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5.75" customHeight="1">
      <c r="A639" s="111"/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5.75" customHeight="1">
      <c r="A640" s="111"/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5.75" customHeight="1">
      <c r="A641" s="111"/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5.75" customHeight="1">
      <c r="A642" s="111"/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5.75" customHeight="1">
      <c r="A643" s="111"/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5.75" customHeight="1">
      <c r="A644" s="111"/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5.75" customHeight="1">
      <c r="A645" s="111"/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5.75" customHeight="1">
      <c r="A646" s="111"/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5.75" customHeight="1">
      <c r="A647" s="111"/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5.75" customHeight="1">
      <c r="A648" s="111"/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5.75" customHeight="1">
      <c r="A649" s="111"/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5.75" customHeight="1">
      <c r="A650" s="111"/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5.75" customHeight="1">
      <c r="A651" s="111"/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5.75" customHeight="1">
      <c r="A652" s="111"/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5.75" customHeight="1">
      <c r="A653" s="111"/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5.75" customHeight="1">
      <c r="A654" s="111"/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5.75" customHeight="1">
      <c r="A655" s="111"/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5.75" customHeight="1">
      <c r="A656" s="111"/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5.75" customHeight="1">
      <c r="A657" s="111"/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5.75" customHeight="1">
      <c r="A658" s="111"/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5.75" customHeight="1">
      <c r="A659" s="111"/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5.75" customHeight="1">
      <c r="A660" s="111"/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5.75" customHeight="1">
      <c r="A661" s="111"/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5.75" customHeight="1">
      <c r="A662" s="111"/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5.75" customHeight="1">
      <c r="A663" s="111"/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5.75" customHeight="1">
      <c r="A664" s="111"/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5.75" customHeight="1">
      <c r="A665" s="111"/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5.75" customHeight="1">
      <c r="A666" s="111"/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5.75" customHeight="1">
      <c r="A667" s="111"/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5.75" customHeight="1">
      <c r="A668" s="111"/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5.75" customHeight="1">
      <c r="A669" s="111"/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5.75" customHeight="1">
      <c r="A670" s="111"/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5.75" customHeight="1">
      <c r="A671" s="111"/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5.75" customHeight="1">
      <c r="A672" s="111"/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5.75" customHeight="1">
      <c r="A673" s="111"/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5.75" customHeight="1">
      <c r="A674" s="111"/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5.75" customHeight="1">
      <c r="A675" s="111"/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5.75" customHeight="1">
      <c r="A676" s="111"/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5.75" customHeight="1">
      <c r="A677" s="111"/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5.75" customHeight="1">
      <c r="A678" s="111"/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5.75" customHeight="1">
      <c r="A679" s="111"/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5.75" customHeight="1">
      <c r="A680" s="111"/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5.75" customHeight="1">
      <c r="A681" s="111"/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5.75" customHeight="1">
      <c r="A682" s="111"/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5.75" customHeight="1">
      <c r="A683" s="111"/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5.75" customHeight="1">
      <c r="A684" s="111"/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5.75" customHeight="1">
      <c r="A685" s="111"/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5.75" customHeight="1">
      <c r="A686" s="111"/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5.75" customHeight="1">
      <c r="A687" s="111"/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5.75" customHeight="1">
      <c r="A688" s="111"/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5.75" customHeight="1">
      <c r="A689" s="111"/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5.75" customHeight="1">
      <c r="A690" s="111"/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5.75" customHeight="1">
      <c r="A691" s="111"/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5.75" customHeight="1">
      <c r="A692" s="111"/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5.75" customHeight="1">
      <c r="A693" s="111"/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5.75" customHeight="1">
      <c r="A694" s="111"/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5.75" customHeight="1">
      <c r="A695" s="111"/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5.75" customHeight="1">
      <c r="A696" s="111"/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5.75" customHeight="1">
      <c r="A697" s="111"/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5.75" customHeight="1">
      <c r="A698" s="111"/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5.75" customHeight="1">
      <c r="A699" s="111"/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5.75" customHeight="1">
      <c r="A700" s="111"/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5.75" customHeight="1">
      <c r="A701" s="111"/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5.75" customHeight="1">
      <c r="A702" s="111"/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5.75" customHeight="1">
      <c r="A703" s="111"/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5.75" customHeight="1">
      <c r="A704" s="111"/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5.75" customHeight="1">
      <c r="A705" s="111"/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5.75" customHeight="1">
      <c r="A706" s="111"/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5.75" customHeight="1">
      <c r="A707" s="111"/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5.75" customHeight="1">
      <c r="A708" s="111"/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5.75" customHeight="1">
      <c r="A709" s="111"/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5.75" customHeight="1">
      <c r="A710" s="111"/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5.75" customHeight="1">
      <c r="A711" s="111"/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5.75" customHeight="1">
      <c r="A712" s="111"/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5.75" customHeight="1">
      <c r="A713" s="111"/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5.75" customHeight="1">
      <c r="A714" s="111"/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5.75" customHeight="1">
      <c r="A715" s="111"/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5.75" customHeight="1">
      <c r="A716" s="111"/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5.75" customHeight="1">
      <c r="A717" s="111"/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5.75" customHeight="1">
      <c r="A718" s="111"/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5.75" customHeight="1">
      <c r="A719" s="111"/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5.75" customHeight="1">
      <c r="A720" s="111"/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5.75" customHeight="1">
      <c r="A721" s="111"/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5.75" customHeight="1">
      <c r="A722" s="111"/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5.75" customHeight="1">
      <c r="A723" s="111"/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5.75" customHeight="1">
      <c r="A724" s="111"/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5.75" customHeight="1">
      <c r="A725" s="111"/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5.75" customHeight="1">
      <c r="A726" s="111"/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5.75" customHeight="1">
      <c r="A727" s="111"/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5.75" customHeight="1">
      <c r="A728" s="111"/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5.75" customHeight="1">
      <c r="A729" s="111"/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5.75" customHeight="1">
      <c r="A730" s="111"/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5.75" customHeight="1">
      <c r="A731" s="111"/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5.75" customHeight="1">
      <c r="A732" s="111"/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5.75" customHeight="1">
      <c r="A733" s="111"/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5.75" customHeight="1">
      <c r="A734" s="111"/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5.75" customHeight="1">
      <c r="A735" s="111"/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5.75" customHeight="1">
      <c r="A736" s="111"/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5.75" customHeight="1">
      <c r="A737" s="111"/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5.75" customHeight="1">
      <c r="A738" s="111"/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5.75" customHeight="1">
      <c r="A739" s="111"/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5.75" customHeight="1">
      <c r="A740" s="111"/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5.75" customHeight="1">
      <c r="A741" s="111"/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5.75" customHeight="1">
      <c r="A742" s="111"/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5.75" customHeight="1">
      <c r="A743" s="111"/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5.75" customHeight="1">
      <c r="A744" s="111"/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5.75" customHeight="1">
      <c r="A745" s="111"/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5.75" customHeight="1">
      <c r="A746" s="111"/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5.75" customHeight="1">
      <c r="A747" s="111"/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5.75" customHeight="1">
      <c r="A748" s="111"/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5.75" customHeight="1">
      <c r="A749" s="111"/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5.75" customHeight="1">
      <c r="A750" s="111"/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5.75" customHeight="1">
      <c r="A751" s="111"/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5.75" customHeight="1">
      <c r="A752" s="111"/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5.75" customHeight="1">
      <c r="A753" s="111"/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5.75" customHeight="1">
      <c r="A754" s="111"/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5.75" customHeight="1">
      <c r="A755" s="111"/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5.75" customHeight="1">
      <c r="A756" s="111"/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5.75" customHeight="1">
      <c r="A757" s="111"/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5.75" customHeight="1">
      <c r="A758" s="111"/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5.75" customHeight="1">
      <c r="A759" s="111"/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5.75" customHeight="1">
      <c r="A760" s="111"/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5.75" customHeight="1">
      <c r="A761" s="111"/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5.75" customHeight="1">
      <c r="A762" s="111"/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5.75" customHeight="1">
      <c r="A763" s="111"/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5.75" customHeight="1">
      <c r="A764" s="111"/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5.75" customHeight="1">
      <c r="A765" s="111"/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5.75" customHeight="1">
      <c r="A766" s="111"/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5.75" customHeight="1">
      <c r="A767" s="111"/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5.75" customHeight="1">
      <c r="A768" s="111"/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5.75" customHeight="1">
      <c r="A769" s="111"/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5.75" customHeight="1">
      <c r="A770" s="111"/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5.75" customHeight="1">
      <c r="A771" s="111"/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5.75" customHeight="1">
      <c r="A772" s="111"/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5.75" customHeight="1">
      <c r="A773" s="111"/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5.75" customHeight="1">
      <c r="A774" s="111"/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5.75" customHeight="1">
      <c r="A775" s="111"/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5.75" customHeight="1">
      <c r="A776" s="111"/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5.75" customHeight="1">
      <c r="A777" s="111"/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5.75" customHeight="1">
      <c r="A778" s="111"/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5.75" customHeight="1">
      <c r="A779" s="111"/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5.75" customHeight="1">
      <c r="A780" s="111"/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5.75" customHeight="1">
      <c r="A781" s="111"/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5.75" customHeight="1">
      <c r="A782" s="111"/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5.75" customHeight="1">
      <c r="A783" s="111"/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5.75" customHeight="1">
      <c r="A784" s="111"/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5.75" customHeight="1">
      <c r="A785" s="111"/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5.75" customHeight="1">
      <c r="A786" s="111"/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5.75" customHeight="1">
      <c r="A787" s="111"/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5.75" customHeight="1">
      <c r="A788" s="111"/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5.75" customHeight="1">
      <c r="A789" s="111"/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5.75" customHeight="1">
      <c r="A790" s="111"/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5.75" customHeight="1">
      <c r="A791" s="111"/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5.75" customHeight="1">
      <c r="A792" s="111"/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5.75" customHeight="1">
      <c r="A793" s="111"/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5.75" customHeight="1">
      <c r="A794" s="111"/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5.75" customHeight="1">
      <c r="A795" s="111"/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5.75" customHeight="1">
      <c r="A796" s="111"/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5.75" customHeight="1">
      <c r="A797" s="111"/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5.75" customHeight="1">
      <c r="A798" s="111"/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5.75" customHeight="1">
      <c r="A799" s="111"/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5.75" customHeight="1">
      <c r="A800" s="111"/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5.75" customHeight="1">
      <c r="A801" s="111"/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5.75" customHeight="1">
      <c r="A802" s="111"/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5.75" customHeight="1">
      <c r="A803" s="111"/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5.75" customHeight="1">
      <c r="A804" s="111"/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5.75" customHeight="1">
      <c r="A805" s="111"/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5.75" customHeight="1">
      <c r="A806" s="111"/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5.75" customHeight="1">
      <c r="A807" s="111"/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5.75" customHeight="1">
      <c r="A808" s="111"/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5.75" customHeight="1">
      <c r="A809" s="111"/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5.75" customHeight="1">
      <c r="A810" s="111"/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5.75" customHeight="1">
      <c r="A811" s="111"/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5.75" customHeight="1">
      <c r="A812" s="111"/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5.75" customHeight="1">
      <c r="A813" s="111"/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5.75" customHeight="1">
      <c r="A814" s="111"/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5.75" customHeight="1">
      <c r="A815" s="111"/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5.75" customHeight="1">
      <c r="A816" s="111"/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5.75" customHeight="1">
      <c r="A817" s="111"/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5.75" customHeight="1">
      <c r="A818" s="111"/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5.75" customHeight="1">
      <c r="A819" s="111"/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5.75" customHeight="1">
      <c r="A820" s="111"/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5.75" customHeight="1">
      <c r="A821" s="111"/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5.75" customHeight="1">
      <c r="A822" s="111"/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5.75" customHeight="1">
      <c r="A823" s="111"/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5.75" customHeight="1">
      <c r="A824" s="111"/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5.75" customHeight="1">
      <c r="A825" s="111"/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5.75" customHeight="1">
      <c r="A826" s="111"/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5.75" customHeight="1">
      <c r="A827" s="111"/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5.75" customHeight="1">
      <c r="A828" s="111"/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5.75" customHeight="1">
      <c r="A829" s="111"/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5.75" customHeight="1">
      <c r="A830" s="111"/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5.75" customHeight="1">
      <c r="A831" s="111"/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5.75" customHeight="1">
      <c r="A832" s="111"/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5.75" customHeight="1">
      <c r="A833" s="111"/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5.75" customHeight="1">
      <c r="A834" s="111"/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5.75" customHeight="1">
      <c r="A835" s="111"/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5.75" customHeight="1">
      <c r="A836" s="111"/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5.75" customHeight="1">
      <c r="A837" s="111"/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5.75" customHeight="1">
      <c r="A838" s="111"/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5.75" customHeight="1">
      <c r="A839" s="111"/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5.75" customHeight="1">
      <c r="A840" s="111"/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5.75" customHeight="1">
      <c r="A841" s="111"/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5.75" customHeight="1">
      <c r="A842" s="111"/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5.75" customHeight="1">
      <c r="A843" s="111"/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5.75" customHeight="1">
      <c r="A844" s="111"/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5.75" customHeight="1">
      <c r="A845" s="111"/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5.75" customHeight="1">
      <c r="A846" s="111"/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5.75" customHeight="1">
      <c r="A847" s="111"/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5.75" customHeight="1">
      <c r="A848" s="111"/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5.75" customHeight="1">
      <c r="A849" s="111"/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5.75" customHeight="1">
      <c r="A850" s="111"/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5.75" customHeight="1">
      <c r="A851" s="111"/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5.75" customHeight="1">
      <c r="A852" s="111"/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5.75" customHeight="1">
      <c r="A853" s="111"/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5.75" customHeight="1">
      <c r="A854" s="111"/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5.75" customHeight="1">
      <c r="A855" s="111"/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5.75" customHeight="1">
      <c r="A856" s="111"/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5.75" customHeight="1">
      <c r="A857" s="111"/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5.75" customHeight="1">
      <c r="A858" s="111"/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5.75" customHeight="1">
      <c r="A859" s="111"/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5.75" customHeight="1">
      <c r="A860" s="111"/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5.75" customHeight="1">
      <c r="A861" s="111"/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5.75" customHeight="1">
      <c r="A862" s="111"/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5.75" customHeight="1">
      <c r="A863" s="111"/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5.75" customHeight="1">
      <c r="A864" s="111"/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5.75" customHeight="1">
      <c r="A865" s="111"/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5.75" customHeight="1">
      <c r="A866" s="111"/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5.75" customHeight="1">
      <c r="A867" s="111"/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5.75" customHeight="1">
      <c r="A868" s="111"/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5.75" customHeight="1">
      <c r="A869" s="111"/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5.75" customHeight="1">
      <c r="A870" s="111"/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5.75" customHeight="1">
      <c r="A871" s="111"/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5.75" customHeight="1">
      <c r="A872" s="111"/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5.75" customHeight="1">
      <c r="A873" s="111"/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5.75" customHeight="1">
      <c r="A874" s="111"/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5.75" customHeight="1">
      <c r="A875" s="111"/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5.75" customHeight="1">
      <c r="A876" s="111"/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5.75" customHeight="1">
      <c r="A877" s="111"/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5.75" customHeight="1">
      <c r="A878" s="111"/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5.75" customHeight="1">
      <c r="A879" s="111"/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5.75" customHeight="1">
      <c r="A880" s="111"/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5.75" customHeight="1">
      <c r="A881" s="111"/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5.75" customHeight="1">
      <c r="A882" s="111"/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5.75" customHeight="1">
      <c r="A883" s="111"/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5.75" customHeight="1">
      <c r="A884" s="111"/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5.75" customHeight="1">
      <c r="A885" s="111"/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5.75" customHeight="1">
      <c r="A886" s="111"/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5.75" customHeight="1">
      <c r="A887" s="111"/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5.75" customHeight="1">
      <c r="A888" s="111"/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5.75" customHeight="1">
      <c r="A889" s="111"/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5.75" customHeight="1">
      <c r="A890" s="111"/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5.75" customHeight="1">
      <c r="A891" s="111"/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5.75" customHeight="1">
      <c r="A892" s="111"/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5.75" customHeight="1">
      <c r="A893" s="111"/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5.75" customHeight="1">
      <c r="A894" s="111"/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5.75" customHeight="1">
      <c r="A895" s="111"/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5.75" customHeight="1">
      <c r="A896" s="111"/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5.75" customHeight="1">
      <c r="A897" s="111"/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5.75" customHeight="1">
      <c r="A898" s="111"/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5.75" customHeight="1">
      <c r="A899" s="111"/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5.75" customHeight="1">
      <c r="A900" s="111"/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5.75" customHeight="1">
      <c r="A901" s="111"/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5.75" customHeight="1">
      <c r="A902" s="111"/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5.75" customHeight="1">
      <c r="A903" s="111"/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5.75" customHeight="1">
      <c r="A904" s="111"/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5.75" customHeight="1">
      <c r="A905" s="111"/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5.75" customHeight="1">
      <c r="A906" s="111"/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5.75" customHeight="1">
      <c r="A907" s="111"/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5.75" customHeight="1">
      <c r="A908" s="111"/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5.75" customHeight="1">
      <c r="A909" s="111"/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5.75" customHeight="1">
      <c r="A910" s="111"/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5.75" customHeight="1">
      <c r="A911" s="111"/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5.75" customHeight="1">
      <c r="A912" s="111"/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5.75" customHeight="1">
      <c r="A913" s="111"/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5.75" customHeight="1">
      <c r="A914" s="111"/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5.75" customHeight="1">
      <c r="A915" s="111"/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5.75" customHeight="1">
      <c r="A916" s="111"/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5.75" customHeight="1">
      <c r="A917" s="111"/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5.75" customHeight="1">
      <c r="A918" s="111"/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5.75" customHeight="1">
      <c r="A919" s="111"/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5.75" customHeight="1">
      <c r="A920" s="111"/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5.75" customHeight="1">
      <c r="A921" s="111"/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5.75" customHeight="1">
      <c r="A922" s="111"/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5.75" customHeight="1">
      <c r="A923" s="111"/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5.75" customHeight="1">
      <c r="A924" s="111"/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5.75" customHeight="1">
      <c r="A925" s="111"/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5.75" customHeight="1">
      <c r="A926" s="111"/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5.75" customHeight="1">
      <c r="A927" s="111"/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5.75" customHeight="1">
      <c r="A928" s="111"/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5.75" customHeight="1">
      <c r="A929" s="111"/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5.75" customHeight="1">
      <c r="A930" s="111"/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5.75" customHeight="1">
      <c r="A931" s="111"/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5.75" customHeight="1">
      <c r="A932" s="111"/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5.75" customHeight="1">
      <c r="A933" s="111"/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5.75" customHeight="1">
      <c r="A934" s="111"/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5.75" customHeight="1">
      <c r="A935" s="111"/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5.75" customHeight="1">
      <c r="A936" s="111"/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5.75" customHeight="1">
      <c r="A937" s="111"/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5.75" customHeight="1">
      <c r="A938" s="111"/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5.75" customHeight="1">
      <c r="A939" s="111"/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5.75" customHeight="1">
      <c r="A940" s="111"/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5.75" customHeight="1">
      <c r="A941" s="111"/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5.75" customHeight="1">
      <c r="A942" s="111"/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5.75" customHeight="1">
      <c r="A943" s="111"/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5.75" customHeight="1">
      <c r="A944" s="111"/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5.75" customHeight="1">
      <c r="A945" s="111"/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5.75" customHeight="1">
      <c r="A946" s="111"/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5.75" customHeight="1">
      <c r="A947" s="111"/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5.75" customHeight="1">
      <c r="A948" s="111"/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5.75" customHeight="1">
      <c r="A949" s="111"/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5.75" customHeight="1">
      <c r="A950" s="111"/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5.75" customHeight="1">
      <c r="A951" s="111"/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5.75" customHeight="1">
      <c r="A952" s="111"/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5.75" customHeight="1">
      <c r="A953" s="111"/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5.75" customHeight="1">
      <c r="A954" s="111"/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5.75" customHeight="1">
      <c r="A955" s="111"/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5.75" customHeight="1">
      <c r="A956" s="111"/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5.75" customHeight="1">
      <c r="A957" s="111"/>
      <c r="B957" s="111"/>
      <c r="C957" s="111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5.75" customHeight="1">
      <c r="A958" s="111"/>
      <c r="B958" s="111"/>
      <c r="C958" s="111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5.75" customHeight="1">
      <c r="A959" s="111"/>
      <c r="B959" s="111"/>
      <c r="C959" s="111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5.75" customHeight="1">
      <c r="A960" s="111"/>
      <c r="B960" s="111"/>
      <c r="C960" s="111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5.75" customHeight="1">
      <c r="A961" s="111"/>
      <c r="B961" s="111"/>
      <c r="C961" s="111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5.75" customHeight="1">
      <c r="A962" s="111"/>
      <c r="B962" s="111"/>
      <c r="C962" s="111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5.75" customHeight="1">
      <c r="A963" s="111"/>
      <c r="B963" s="111"/>
      <c r="C963" s="111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5.75" customHeight="1">
      <c r="A964" s="111"/>
      <c r="B964" s="111"/>
      <c r="C964" s="111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5.75" customHeight="1">
      <c r="A965" s="111"/>
      <c r="B965" s="111"/>
      <c r="C965" s="111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5.75" customHeight="1">
      <c r="A966" s="111"/>
      <c r="B966" s="111"/>
      <c r="C966" s="111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5.75" customHeight="1">
      <c r="A967" s="111"/>
      <c r="B967" s="111"/>
      <c r="C967" s="111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5.75" customHeight="1">
      <c r="A968" s="111"/>
      <c r="B968" s="111"/>
      <c r="C968" s="111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5.75" customHeight="1">
      <c r="A969" s="111"/>
      <c r="B969" s="111"/>
      <c r="C969" s="111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5.75" customHeight="1">
      <c r="A970" s="111"/>
      <c r="B970" s="111"/>
      <c r="C970" s="111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5.75" customHeight="1">
      <c r="A971" s="111"/>
      <c r="B971" s="111"/>
      <c r="C971" s="111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5.75" customHeight="1">
      <c r="A972" s="111"/>
      <c r="B972" s="111"/>
      <c r="C972" s="111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5.75" customHeight="1">
      <c r="A973" s="111"/>
      <c r="B973" s="111"/>
      <c r="C973" s="111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5.75" customHeight="1">
      <c r="A974" s="111"/>
      <c r="B974" s="111"/>
      <c r="C974" s="111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5.75" customHeight="1">
      <c r="A975" s="111"/>
      <c r="B975" s="111"/>
      <c r="C975" s="111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5.75" customHeight="1">
      <c r="A976" s="111"/>
      <c r="B976" s="111"/>
      <c r="C976" s="111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5.75" customHeight="1">
      <c r="A977" s="111"/>
      <c r="B977" s="111"/>
      <c r="C977" s="111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5.75" customHeight="1">
      <c r="A978" s="111"/>
      <c r="B978" s="111"/>
      <c r="C978" s="111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5.75" customHeight="1">
      <c r="A979" s="111"/>
      <c r="B979" s="111"/>
      <c r="C979" s="111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5.75" customHeight="1">
      <c r="A980" s="111"/>
      <c r="B980" s="111"/>
      <c r="C980" s="111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5.75" customHeight="1">
      <c r="A981" s="111"/>
      <c r="B981" s="111"/>
      <c r="C981" s="111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5.75" customHeight="1">
      <c r="A982" s="111"/>
      <c r="B982" s="111"/>
      <c r="C982" s="111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5.75" customHeight="1">
      <c r="A983" s="111"/>
      <c r="B983" s="111"/>
      <c r="C983" s="111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5.75" customHeight="1">
      <c r="A984" s="111"/>
      <c r="B984" s="111"/>
      <c r="C984" s="111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5.75" customHeight="1">
      <c r="A985" s="111"/>
      <c r="B985" s="111"/>
      <c r="C985" s="111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5.75" customHeight="1">
      <c r="A986" s="111"/>
      <c r="B986" s="111"/>
      <c r="C986" s="111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5.75" customHeight="1">
      <c r="A987" s="111"/>
      <c r="B987" s="111"/>
      <c r="C987" s="111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5.75" customHeight="1">
      <c r="A988" s="111"/>
      <c r="B988" s="111"/>
      <c r="C988" s="111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5.75" customHeight="1">
      <c r="A989" s="111"/>
      <c r="B989" s="111"/>
      <c r="C989" s="111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5.75" customHeight="1">
      <c r="A990" s="111"/>
      <c r="B990" s="111"/>
      <c r="C990" s="111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5.75" customHeight="1">
      <c r="A991" s="111"/>
      <c r="B991" s="111"/>
      <c r="C991" s="111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5.75" customHeight="1">
      <c r="A992" s="111"/>
      <c r="B992" s="111"/>
      <c r="C992" s="111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5.75" customHeight="1">
      <c r="A993" s="111"/>
      <c r="B993" s="111"/>
      <c r="C993" s="111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5.75" customHeight="1">
      <c r="A994" s="111"/>
      <c r="B994" s="111"/>
      <c r="C994" s="111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  <row r="995" spans="1:26" ht="15.75" customHeight="1">
      <c r="A995" s="111"/>
      <c r="B995" s="111"/>
      <c r="C995" s="111"/>
      <c r="D995" s="111"/>
      <c r="E995" s="111"/>
      <c r="F995" s="111"/>
      <c r="G995" s="111"/>
      <c r="H995" s="111"/>
      <c r="I995" s="111"/>
      <c r="J995" s="111"/>
      <c r="K995" s="111"/>
      <c r="L995" s="111"/>
      <c r="M995" s="111"/>
      <c r="N995" s="111"/>
      <c r="O995" s="111"/>
      <c r="P995" s="111"/>
      <c r="Q995" s="111"/>
      <c r="R995" s="111"/>
      <c r="S995" s="111"/>
      <c r="T995" s="111"/>
      <c r="U995" s="111"/>
      <c r="V995" s="111"/>
      <c r="W995" s="111"/>
      <c r="X995" s="111"/>
      <c r="Y995" s="111"/>
      <c r="Z995" s="111"/>
    </row>
    <row r="996" spans="1:26" ht="15.75" customHeight="1">
      <c r="A996" s="111"/>
      <c r="B996" s="111"/>
      <c r="C996" s="111"/>
      <c r="D996" s="111"/>
      <c r="E996" s="111"/>
      <c r="F996" s="111"/>
      <c r="G996" s="111"/>
      <c r="H996" s="111"/>
      <c r="I996" s="111"/>
      <c r="J996" s="111"/>
      <c r="K996" s="111"/>
      <c r="L996" s="111"/>
      <c r="M996" s="111"/>
      <c r="N996" s="111"/>
      <c r="O996" s="111"/>
      <c r="P996" s="111"/>
      <c r="Q996" s="111"/>
      <c r="R996" s="111"/>
      <c r="S996" s="111"/>
      <c r="T996" s="111"/>
      <c r="U996" s="111"/>
      <c r="V996" s="111"/>
      <c r="W996" s="111"/>
      <c r="X996" s="111"/>
      <c r="Y996" s="111"/>
      <c r="Z996" s="111"/>
    </row>
    <row r="997" spans="1:26" ht="15.75" customHeight="1">
      <c r="A997" s="111"/>
      <c r="B997" s="111"/>
      <c r="C997" s="111"/>
      <c r="D997" s="111"/>
      <c r="E997" s="111"/>
      <c r="F997" s="111"/>
      <c r="G997" s="111"/>
      <c r="H997" s="111"/>
      <c r="I997" s="111"/>
      <c r="J997" s="111"/>
      <c r="K997" s="111"/>
      <c r="L997" s="111"/>
      <c r="M997" s="111"/>
      <c r="N997" s="111"/>
      <c r="O997" s="111"/>
      <c r="P997" s="111"/>
      <c r="Q997" s="111"/>
      <c r="R997" s="111"/>
      <c r="S997" s="111"/>
      <c r="T997" s="111"/>
      <c r="U997" s="111"/>
      <c r="V997" s="111"/>
      <c r="W997" s="111"/>
      <c r="X997" s="111"/>
      <c r="Y997" s="111"/>
      <c r="Z997" s="111"/>
    </row>
    <row r="998" spans="1:26" ht="15.75" customHeight="1">
      <c r="A998" s="111"/>
      <c r="B998" s="111"/>
      <c r="C998" s="111"/>
      <c r="D998" s="111"/>
      <c r="E998" s="111"/>
      <c r="F998" s="111"/>
      <c r="G998" s="111"/>
      <c r="H998" s="111"/>
      <c r="I998" s="111"/>
      <c r="J998" s="111"/>
      <c r="K998" s="111"/>
      <c r="L998" s="111"/>
      <c r="M998" s="111"/>
      <c r="N998" s="111"/>
      <c r="O998" s="111"/>
      <c r="P998" s="111"/>
      <c r="Q998" s="111"/>
      <c r="R998" s="111"/>
      <c r="S998" s="111"/>
      <c r="T998" s="111"/>
      <c r="U998" s="111"/>
      <c r="V998" s="111"/>
      <c r="W998" s="111"/>
      <c r="X998" s="111"/>
      <c r="Y998" s="111"/>
      <c r="Z998" s="111"/>
    </row>
    <row r="999" spans="1:26" ht="15.75" customHeight="1">
      <c r="A999" s="111"/>
      <c r="B999" s="111"/>
      <c r="C999" s="111"/>
      <c r="D999" s="111"/>
      <c r="E999" s="111"/>
      <c r="F999" s="111"/>
      <c r="G999" s="111"/>
      <c r="H999" s="111"/>
      <c r="I999" s="111"/>
      <c r="J999" s="111"/>
      <c r="K999" s="111"/>
      <c r="L999" s="111"/>
      <c r="M999" s="111"/>
      <c r="N999" s="111"/>
      <c r="O999" s="111"/>
      <c r="P999" s="111"/>
      <c r="Q999" s="111"/>
      <c r="R999" s="111"/>
      <c r="S999" s="111"/>
      <c r="T999" s="111"/>
      <c r="U999" s="111"/>
      <c r="V999" s="111"/>
      <c r="W999" s="111"/>
      <c r="X999" s="111"/>
      <c r="Y999" s="111"/>
      <c r="Z999" s="111"/>
    </row>
    <row r="1000" spans="1:26" ht="15.75" customHeight="1">
      <c r="A1000" s="111"/>
      <c r="B1000" s="111"/>
      <c r="C1000" s="111"/>
      <c r="D1000" s="111"/>
      <c r="E1000" s="111"/>
      <c r="F1000" s="111"/>
      <c r="G1000" s="111"/>
      <c r="H1000" s="111"/>
      <c r="I1000" s="111"/>
      <c r="J1000" s="111"/>
      <c r="K1000" s="111"/>
      <c r="L1000" s="111"/>
      <c r="M1000" s="111"/>
      <c r="N1000" s="111"/>
      <c r="O1000" s="111"/>
      <c r="P1000" s="111"/>
      <c r="Q1000" s="111"/>
      <c r="R1000" s="111"/>
      <c r="S1000" s="111"/>
      <c r="T1000" s="111"/>
      <c r="U1000" s="111"/>
      <c r="V1000" s="111"/>
      <c r="W1000" s="111"/>
      <c r="X1000" s="111"/>
      <c r="Y1000" s="111"/>
      <c r="Z1000" s="111"/>
    </row>
    <row r="1001" spans="1:26" ht="15.75" customHeight="1">
      <c r="A1001" s="111"/>
      <c r="B1001" s="111"/>
      <c r="C1001" s="111"/>
      <c r="D1001" s="111"/>
      <c r="E1001" s="111"/>
      <c r="F1001" s="111"/>
      <c r="G1001" s="111"/>
      <c r="H1001" s="111"/>
      <c r="I1001" s="111"/>
      <c r="J1001" s="111"/>
      <c r="K1001" s="111"/>
      <c r="L1001" s="111"/>
      <c r="M1001" s="111"/>
      <c r="N1001" s="111"/>
      <c r="O1001" s="111"/>
      <c r="P1001" s="111"/>
      <c r="Q1001" s="111"/>
      <c r="R1001" s="111"/>
      <c r="S1001" s="111"/>
      <c r="T1001" s="111"/>
      <c r="U1001" s="111"/>
      <c r="V1001" s="111"/>
      <c r="W1001" s="111"/>
      <c r="X1001" s="111"/>
      <c r="Y1001" s="111"/>
      <c r="Z1001" s="111"/>
    </row>
    <row r="1002" spans="1:26" ht="15.75" customHeight="1">
      <c r="A1002" s="111"/>
      <c r="B1002" s="111"/>
      <c r="C1002" s="111"/>
      <c r="D1002" s="111"/>
      <c r="E1002" s="111"/>
      <c r="F1002" s="111"/>
      <c r="G1002" s="111"/>
      <c r="H1002" s="111"/>
      <c r="I1002" s="111"/>
      <c r="J1002" s="111"/>
      <c r="K1002" s="111"/>
      <c r="L1002" s="111"/>
      <c r="M1002" s="111"/>
      <c r="N1002" s="111"/>
      <c r="O1002" s="111"/>
      <c r="P1002" s="111"/>
      <c r="Q1002" s="111"/>
      <c r="R1002" s="111"/>
      <c r="S1002" s="111"/>
      <c r="T1002" s="111"/>
      <c r="U1002" s="111"/>
      <c r="V1002" s="111"/>
      <c r="W1002" s="111"/>
      <c r="X1002" s="111"/>
      <c r="Y1002" s="111"/>
      <c r="Z1002" s="111"/>
    </row>
  </sheetData>
  <mergeCells count="1">
    <mergeCell ref="B2:B3"/>
  </mergeCells>
  <hyperlinks>
    <hyperlink ref="B6" location="'C1_COT'!A3" display="Cuadro N° 1.1: Número de cotizantes, según seguro de salud años 2018-2022"/>
    <hyperlink ref="B7" location="'C1_COT'!A13" display="Cuadro N° 1.2: Número de cotizantes, según seguro de salud y sexo año 2022"/>
    <hyperlink ref="B8" location="'C1_COT'!A23" display="Cuadro N° 1.3: Número de cotizantes, según seguro de salud y tramo etario año 2022"/>
    <hyperlink ref="B9" location="'C1_COT'!A37" display="Cuadro N° 1.4: Número de cotizantes, según seguro de salud y tipo de cotizante año 2022"/>
    <hyperlink ref="B10" location="'C1_COT'!A49" display="Cuadro N° 1.5: Número de cotizantes, según seguro de salud y región año 2024"/>
    <hyperlink ref="B11" location="'C1_COT'!A72" display="Cuadro N° 1.6: Número de cotizantes, según seguro de salud y tramo de remuneraciones año 2024"/>
    <hyperlink ref="B12" location="'C1_COT'!A88" display="Cuadro N° 1.7: Número de cotizantes, según seguro de salud y actividad económica año 2024"/>
    <hyperlink ref="B13" location="'C1_COT'!A103" display="Cuadro N° 1.8: Total Renta Imponible anual de la cartera de cotizantes (afecta a cotización legal), según seguro de salud (miles $ de cada año) años 2020-2024"/>
    <hyperlink ref="B14" location="'C1_COT'!A113" display="Cuadro N° 1.9.1: Número de cotizantes FONASA, según sexo y tramo de remuneraciones año 2024"/>
    <hyperlink ref="B15" location="'C1_COT'!H113" display="Cuadro N° 1.9.2: Número de cotizantes ISAPREs, según sexo y tramo de remuneraciones año 2024"/>
    <hyperlink ref="B16" location="'C1_COT'!A129" display="Cuadro N° 1.10.1: Estadísticas promedio de cotizantes FONASA, según sexo año 2024"/>
    <hyperlink ref="B17" location="'C1_COT'!H129" display="Cuadro N° 1.10.2: Estadísticas promedio de cotizantes ISAPREs, según y sexo año 2024"/>
    <hyperlink ref="B22" location="'C2_LME'!A15" display="Cuadro N° 2.2: Número de licencias médicas emitidas, según seguro de salud y tipo de formulario año 2024"/>
    <hyperlink ref="B23" location="'C2_LME'!A27" display="Cuadro N° 2.3.1: Número de licencias médicas emitidas, según seguro de salud años 2020-2024"/>
    <hyperlink ref="B24" location="'C2_LME'!A37" display="Cuadro N° 2.4.1: Número de licencias médicas emitidas, según seguro de salud y sexo año 2024"/>
    <hyperlink ref="B25" location="'C2_LME'!A46" display="Cuadro N° 2.5.1: Número de licencias médicas emitidas, según seguro de salud y tramo etario año 2024"/>
    <hyperlink ref="B26" location="'C2_LME'!A60" display="Cuadro N° 2.6.1: Número de licencias médicas emitidas, según seguro de salud y calidad del trabajador año 2024"/>
    <hyperlink ref="B27" location="'C2_LME'!A70" display="Cuadro N° 2.7.1: Número de licencias médicas emitidas, según seguro de salud y región año 2024"/>
    <hyperlink ref="B28" location="'C2_LME'!A82" display="Cuadro N° 2.8.1: Número de licencias médicas emitidas, según seguro de salud y tipo de resolución año 2024"/>
    <hyperlink ref="B29" location="'C2_LME'!A105" display="Cuadro N° 2.9.1: Número de licencias médicas emitidas MUJERES, según seguro de salud y región año 2024"/>
    <hyperlink ref="B30" location="'C2_LME'!A128" display="Cuadro N° 2.10.1: Número de licencias médicas emitidas HOMBRES, según seguro de salud y región año 2024"/>
    <hyperlink ref="B31" location="'C2_LME'!A151" display="Cuadro N° 2.11.1: Número de licencias médicas emitidas, según seguro de salud y actividad económica año 2024"/>
    <hyperlink ref="B32" location="'C2_LME'!A166" display="Cuadro N° 2.12.1: Número de licencias médicas emitidas de MUJERES, según seguro de salud y actividad económica año 2024"/>
    <hyperlink ref="B33" location="'C2_LME'!A181" display="Cuadro N° 2.13.1: Número de licencias médicas emitidas de HOMBRES, según seguro de salud y actividad económica año 2024"/>
    <hyperlink ref="B34" location="'C2_LME'!F27" display="Cuadro N° 2.3.2: Número de días otorgados, según seguro de salud años 2020-2024"/>
    <hyperlink ref="B35" location="'C2_LME'!F37" display="Cuadro N° 2.4.2: Número de días otorgados, según seguro de salud y sexo año 2024"/>
    <hyperlink ref="B36" location="'C2_LME'!F46" display="Cuadro N° 2.5.2: Número de días otorgados, según seguro de salud y tramo etario año 2024"/>
    <hyperlink ref="B37" location="'C2_LME'!F60" display="Cuadro N° 2.6.2: Número de días otorgados, según seguro de salud y calidad del trabajador año 2024"/>
    <hyperlink ref="B38" location="'C2_LME'!F70" display="Cuadro N° 2.7.2 Número de días otorgados, según seguro de salud y tipo de resolución año 2024"/>
    <hyperlink ref="B39" location="'C2_LME'!F82" display="Cuadro N° 2.8.2: Número de días otorgados, según seguro de salud y región año 2024"/>
    <hyperlink ref="B40" location="'C2_LME'!F105" display="Cuadro N° 2.9.2: Número de días otorgados a MUJERES, según seguro de salud y región año 2024"/>
    <hyperlink ref="B41" location="'C2_LME'!F128" display="Cuadro N° 2.10.2: Número de días otorgados a HOMBRES, según seguro de salud y región año 2024"/>
    <hyperlink ref="B42" location="'C2_LME'!F151" display="Cuadro N° 2.11.2: Número de dias otorgados, según seguro de salud y actividad económica año 2024"/>
    <hyperlink ref="B43" location="'C2_LME'!F166" display="Cuadro N° 2.12.2: Número de dias otorgados a MUJERES, según seguro de salud y actividad económica año 2024"/>
    <hyperlink ref="B44" location="'C2_LME'!F181" display="Cuadro N° 2.13.2: Número de dias otorgados a HOMBRES, según seguro de salud y actividad económica año 2024"/>
    <hyperlink ref="B48" location="'C3_LMA'!A3" display="Cuadro N° 3.1.1: Número de licencias médicas autorizadas, según seguro de salud años 2018-2022"/>
    <hyperlink ref="B49" location="'C3_LMA'!A13" display="Cuadro N° 3.2.1: Número de licencias médicas autorizadas, según seguro de salud y sexo año 2024"/>
    <hyperlink ref="B50" location="'C3_LMA'!A22" display="Cuadro N° 3.3.1: Número de licencias médicas autorizadas, según seguro de salud y tramo etario año 2024"/>
    <hyperlink ref="B51" location="'C3_LMA'!A36" display="Cuadro N° 3.4.1: Número de licencias médicas autorizadas, según seguro de salud y tipo de trabajador año 2024"/>
    <hyperlink ref="B52" location="'C3_LMA'!A47" display="Cuadro N° 3.5.1: Número de licencias médicas autorizadas, según seguro de salud y región año 2024"/>
    <hyperlink ref="B53" location="'C3_LMA'!A70" display="Cuadro N° 3.6.1: Número de licencias médicas autorizadas a MUJERES, según seguro de salud y región año 2024"/>
    <hyperlink ref="B54" location="'C3_LMA'!A93" display="Cuadro N° 3.7.1: Número de licencias médicas autorizadas a HOMBRES, según seguro de salud y región año 2024"/>
    <hyperlink ref="B55" location="'C3_LMA'!A116" display="Cuadro N° 3.8.1: Número de licencias médicas autorizadas, según seguro de salud y actividad económica año 2024"/>
    <hyperlink ref="B56" location="'C3_LMA'!A131" display="Cuadro N° 3.9.1: Número de licencias médicas autorizadas de MUJERES, según seguro de salud y actividad económica año 2024"/>
    <hyperlink ref="B57" location="'C3_LMA'!A147" display="Cuadro N° 3.10.1: Número de licencias médicas autorizadas de HOMBRES, según seguro de salud y actividad económica año 2024"/>
    <hyperlink ref="B58" location="'C3_LMA'!F3" display="Cuadro N° 3.1.2: Número de días pagados, según seguro de salud años 2017-2021"/>
    <hyperlink ref="B59" location="'C3_LMA'!F13" display="Cuadro N° 3.2.2: Número de días pagados, según seguro de salud y sexo año 2024"/>
    <hyperlink ref="B60" location="'C3_LMA'!F22" display="Cuadro N° 3.3.2: Número de días pagados, según seguro de salud y tramo etario año 2024"/>
    <hyperlink ref="B61" location="'C3_LMA'!F36" display="Cuadro N° 3.4.2: Número de días pagados, según seguro de salud y tipo de trabajador año 2024"/>
    <hyperlink ref="B62" location="'C3_LMA'!F47" display="Cuadro N° 3.5.2: Número de días pagados, según seguro de salud y región año 2024"/>
    <hyperlink ref="B63" location="'C3_LMA'!F70" display="Cuadro N° 3.6.2: Número de días pagados a MUJERES, según seguro de salud y región año 2024"/>
    <hyperlink ref="B64" location="'C3_LMA'!F93" display="Cuadro N° 3.7.2: Número de días pagados a HOMBRES, según seguro de salud y región año 2024"/>
    <hyperlink ref="B65" location="'C3_LMA'!F116" display="Cuadro N° 3.8.2: Número de dias pagados, según seguro de salud y actividad económica año 2024"/>
    <hyperlink ref="B66" location="'C3_LMA'!F131" display="Cuadro N° 3.9.2: Número de dias pagados a MUJERES, según seguro de salud y actividad económica año 2024"/>
    <hyperlink ref="B67" location="'C3_LMA'!F147" display="Cuadro N° 3.10.2: Número de dias pagados a HOMBRES, según seguro de salud y actividad económica año 2024"/>
    <hyperlink ref="B71" location="'C4_LMR'!A3" display="Cuadro N° 4.1.1: Número de licencias médicas rechazadas, según seguro de salud años 2018-2022"/>
    <hyperlink ref="B72" location="'C4_LMR'!A13" display="Cuadro N° 4.2.1: Número de licencias médicas rechazadas, según seguro de salud y sexo año 2022"/>
    <hyperlink ref="B73" location="'C4_LMR'!A22" display="Cuadro N° 4.3.1: Número de licencias médicas rechazadas, según seguro de salud y tramo etario año 2022"/>
    <hyperlink ref="B74" location="'C4_LMR'!A36" display="Cuadro N° 4.4.1: Número de licencias médicas rechazadas, según seguro de salud y calidad del trabajador año 2022"/>
    <hyperlink ref="B75" location="'C4_LMR'!A46" display="Cuadro N° 4.5.1: Número de licencias médicas rechazadas, según seguro de salud y región año 2022"/>
    <hyperlink ref="B76" location="'C4_LMR'!A69" display="Cuadro N° 4.6.1: Número de licencias médicas rechazadas a MUJERES, según seguro de salud y región año 2022"/>
    <hyperlink ref="B77" location="'C4_LMR'!A92" display="Cuadro N° 4.7.1: Número de licencias médicas rechazadas a HOMBRES, según seguro de salud y región año 2022"/>
    <hyperlink ref="B78" location="'C4_LMR'!A115" display="Cuadro N° 4.8.1: Número de licencias médicas rechazadas a HOMBRES, según seguro de salud y región año 2022"/>
    <hyperlink ref="B79" location="'C4_LMR'!A131" display="Cuadro N° 4.7.1: Número de licencias médicas rechazadas a HOMBRES, según seguro de salud y región año 2022"/>
    <hyperlink ref="B80" location="'C4_LMR'!A147" display="Cuadro N° 4.7.1: Número de licencias médicas rechazadas a HOMBRES, según seguro de salud y región año 2022"/>
    <hyperlink ref="B81" location="'C4_LMR'!F3" display="Cuadro N° 4.1.2: Número de días rechazados, según seguro de salud años 2018-2022"/>
    <hyperlink ref="B82" location="'C4_LMR'!F13" display="Cuadro N° 4.2.2: Número de días rechazados, según seguro de salud y sexo año 2022"/>
    <hyperlink ref="B83" location="'C4_LMR'!F22" display="Cuadro N° 4.3.2: Número de días rechazados, según seguro de salud y tramo etario año 2022"/>
    <hyperlink ref="B84" location="'C4_LMR'!F36" display="Cuadro N° 4.4.2: Número de días rechazados, según seguro de salud y calidad del trabajador año 2022"/>
    <hyperlink ref="B85" location="'C4_LMR'!F46" display="Cuadro N° 4.5.2: Número de días rechazados, según seguro de salud y región año 2022"/>
    <hyperlink ref="B86" location="'C4_LMR'!F69" display="Cuadro N° 4.6.2: Número de días rechazados a MUJERES, según seguro de salud y región año 2022"/>
    <hyperlink ref="B87" location="'C4_LMR'!F92" display="Cuadro N° 4.7.2: Número de días rechazados a HOMBRES, según seguro de salud y región año 2022"/>
    <hyperlink ref="B88" location="'C4_LMR'!F115" display="Cuadro N° 4.7.2: Número de días rechazados a HOMBRES, según seguro de salud y región año 2022"/>
    <hyperlink ref="B89" location="'C4_LMR'!F131" display="Cuadro N° 4.7.2: Número de días rechazados a HOMBRES, según seguro de salud y región año 2022"/>
    <hyperlink ref="B90" location="'C4_LMR'!F147" display="Cuadro N° 4.7.2: Número de días rechazados a HOMBRES, según seguro de salud y región año 2022"/>
    <hyperlink ref="B94" location="'C5_LME_DIAG'!A3" display="Cuadro N° 5.1.1.1: Número de licencias médicas emitidas, según seguro de salud y tipo de diagnóstico año 2024"/>
    <hyperlink ref="B95" location="'C5_LME_DIAG'!A22" display="Cuadro N° 5.1.2.1: Número de licencias médicas emitidas FONASA, según tipo de diagnóstico y sexo año 2024"/>
    <hyperlink ref="B96" location="'C5_LME_DIAG'!R22" display="Cuadro N° 5.1.2.2: Número de licencias médicas emitidas ISAPREs, según tipo de diagnóstico y sexo año 2024"/>
    <hyperlink ref="B97" location="'C5_LME_DIAG'!A31" display="Cuadro N° 5.1.3.1: Número de licencias médicas emitidas FONASA, según tipo de diagnóstico y tramo etario año 2024"/>
    <hyperlink ref="B98" location="'C5_LME_DIAG'!R31" display="Cuadro N° 5.1.3.2: Número de licencias médicas emitidas ISAPREs, según tipo de diagnóstico y tramo etario año 2024"/>
    <hyperlink ref="B99" location="'C5_LME_DIAG'!A45" display="Cuadro N° 5.1.4.1: Número de licencias médicas emitidas FONASA, según tipo de diagnóstico y región año 2024"/>
    <hyperlink ref="B100" location="'C5_LME_DIAG'!R45" display="Cuadro N° 5.1.4.2: Número de licencias médicas emitidas ISAPREs, según tipo de diagnóstico y región año 2024"/>
    <hyperlink ref="B101" location="'C5_LME_DIAG'!A68" display="Cuadro N° 5.2.1.1: Número de días otorgados, según seguro de salud y tipo de diagnóstico año 2024"/>
    <hyperlink ref="B102" location="'C5_LME_DIAG'!A87" display="Cuadro N° 5.2.2.1: Número de días otorgados FONASA, según tipo de diagnóstico y sexo año 2024"/>
    <hyperlink ref="B103" location="'C5_LME_DIAG'!R87" display="Cuadro N° 5.2.2.2: Número de días otorgados ISAPREs, según tipo de diagnóstico y sexo año 2024"/>
    <hyperlink ref="B104" location="'C5_LME_DIAG'!A96" display="Cuadro N° 5.2.3.1: Número de días otorgados FONASA, según tipo de diagnóstico y tramo etario año 2024"/>
    <hyperlink ref="B105" location="'C5_LME_DIAG'!R96" display="Cuadro N° 5.2.3.2: Número de días otorgados ISAPREs, según tipo de diagnóstico y tramo etario año 2024"/>
    <hyperlink ref="B106" location="'C5_LME_DIAG'!A110" display="Cuadro N° 5.2.4.1: Número de días otorgados FONASA, según tipo de diagnóstico y región año 2024"/>
    <hyperlink ref="B107" location="'C5_LME_DIAG'!R110" display="Cuadro N° 5.2.4.2: Número de días otorgados ISAPREs, según tipo de diagnóstico y región año 2024"/>
    <hyperlink ref="B111" location="'C6_LMA_DIAG'!A3" display="Cuadro N° 6.1.1.1: Número de licencias médicas autorizadas, según seguro de salud y tipo de diagnóstico año 2022"/>
    <hyperlink ref="B112" location="'C6_LMA_DIAG'!A23" display="Cuadro N° 6.1.2.1: Número de licencias médicas autorizadas FONASA, según tipo de diagnóstico y sexo año 2022"/>
    <hyperlink ref="B113" location="'C6_LMA_DIAG'!R23" display="Cuadro N° 6.1.2.2: Número de licencias médicas autorizadas ISAPREs, según tipo de diagnóstico y sexo año 2022"/>
    <hyperlink ref="B114" location="'C6_LMA_DIAG'!A33" display="Cuadro N° 6.1.3.1: Número de licencias médicas autorizadas FONASA, según tipo de diagnóstico y tramo etario año 2022"/>
    <hyperlink ref="B115" location="'C6_LMA_DIAG'!R33" display="Cuadro N° 6.1.3.2: Número de licencias médicas autorizadas ISAPREs, según tipo de diagnóstico y tramo etario año 2022"/>
    <hyperlink ref="B116" location="'C6_LMA_DIAG'!A48" display="Cuadro N° 6.1.4.1: Número de licencias médicas autorizadas FONASA, según tipo de diagnóstico y región año 2022"/>
    <hyperlink ref="B117" location="'C6_LMA_DIAG'!R48" display="Cuadro N° 6.1.4.2: Número de licencias médicas autorizadas ISAPREs, según tipo de diagnóstico y región año 2022"/>
    <hyperlink ref="B118" location="'C6_LMA_DIAG'!A71" display="Cuadro N° 6.2.1.1: Número de días pagados, según seguro de salud y tipo de diagnóstico año 2022"/>
    <hyperlink ref="B119" location="'C6_LMA_DIAG'!A91" display="Cuadro N° 6.2.2.1: Número de días pagados FONASA, según tipo de diagnóstico y sexo año 2022"/>
    <hyperlink ref="B120" location="'C6_LMA_DIAG'!R91" display="Cuadro N° 6.2.2.2: Número de días pagados ISAPREs, según tipo de diagnóstico y sexo año 2022"/>
    <hyperlink ref="B121" location="'C6_LMA_DIAG'!A101" display="Cuadro N° 6.2.3.1: Número de días pagados FONASA, según tipo de diagnóstico y tramo etario año 2022"/>
    <hyperlink ref="B122" location="'C6_LMA_DIAG'!R101" display="Cuadro N° 6.2.3.2: Número de días pagados ISAPREs, según tipo de diagnóstico y tramo etario año 2022"/>
    <hyperlink ref="B123" location="'C6_LMA_DIAG'!A116" display="Cuadro N° 6.2.4.1: Número de días pagados FONASA, según tipo de diagnóstico y región año 2022"/>
    <hyperlink ref="B124" location="'C6_LMA_DIAG'!R116" display="Cuadro N° 6.2.4.2: Número de días pagados ISAPREs, según tipo de diagnóstico y región año 2022"/>
    <hyperlink ref="B128" location="'C7_LMR_DIAG'!A3" display="Cuadro N° 7.1.1.1: Número de licencias médicas rechazadas, según seguro de salud y tipo de diagnóstico año 2022"/>
    <hyperlink ref="B129" location="'C7_LMR_DIAG'!A22" display="Cuadro N° 7.1.2.1: Número de licencias médicas rechazadas FONASA, según tipo de diagnóstico y sexo año 2022"/>
    <hyperlink ref="B130" location="'C7_LMR_DIAG'!R22" display="Cuadro N° 7.1.2.2: Número de licencias médicas rechazadas ISAPREs, según tipo de diagnóstico y sexo año 2022"/>
    <hyperlink ref="B131" location="'C7_LMR_DIAG'!A31" display="Cuadro N° 7.1.3.1: Número de licencias médicas rechazadas FONASA, según tipo de diagnóstico y tramo etario año 2022"/>
    <hyperlink ref="B132" location="'C7_LMR_DIAG'!R31" display="Cuadro N° 7.1.3.2: Número de licencias médicas rechazadas ISAPREs, según tipo de diagnóstico y tramo etario año 2022"/>
    <hyperlink ref="B133" location="'C7_LMR_DIAG'!A45" display="Cuadro N° 7.1.4.1: Número de licencias médicas rechazadas FONASA, según tipo de diagnóstico y región año 2022"/>
    <hyperlink ref="B134" location="'C7_LMR_DIAG'!R45" display="Cuadro N° 7.1.4.2: Número de licencias médicas rechazadas ISAPREs, según tipo de diagnóstico y región año 2022"/>
    <hyperlink ref="B135" location="'C7_LMR_DIAG'!A68" display="Cuadro N° 7.2.1.1: Número de días rechazados, según seguro de salud y tipo de diagnóstico año 2022"/>
    <hyperlink ref="B136" location="'C7_LMR_DIAG'!A87" display="Cuadro N° 7.2.2.1: Número de días rechazados FONASA, según tipo de diagnóstico y sexo año 2022"/>
    <hyperlink ref="B137" location="'C7_LMR_DIAG'!R87" display="Cuadro N° 7.2.2.2: Número de días rechazados ISAPREs, según tipo de diagnóstico y sexo año 2022"/>
    <hyperlink ref="B138" location="'C7_LMR_DIAG'!A96" display="Cuadro N° 7.2.3.1: Número de días rechazados FONASA, según tipo de diagnóstico y tramo etario año 2022"/>
    <hyperlink ref="B139" location="'C7_LMR_DIAG'!R96" display="Cuadro N° 7.2.3.2: Número de días rechazados ISAPREs, según tipo de diagnóstico y tramo etario año 2022"/>
    <hyperlink ref="B140" location="'C7_LMR_DIAG'!A110" display="Cuadro N° 7.2.4.1: Número de días rechazados FONASA, según tipo de diagnóstico y región año 2022"/>
    <hyperlink ref="B141" location="'C7_LMR_DIAG'!R110" display="Cuadro N° 7.2.4.2: Número de días rechazados ISAPREs, según tipo de diagnóstico y región año 2022"/>
    <hyperlink ref="B145" location="'C8_GTO_SIL'!A3" display="Cuadro N° 8.1: Gasto en SIL nominal por licencias médicas, según seguro de salud (miles $ de cada año) años 2018-2022"/>
    <hyperlink ref="B146" location="'C8_GTO_SIL'!A14" display="Cuadro N° 8.2: Gasto en SIL por licencias médicas, según seguro de salud (miles $ de diciembre 2022) años 2018-2022"/>
    <hyperlink ref="B147" location="'C8_GTO_SIL'!A25" display="Cuadro N° 8.3: Gasto en SIL por licencias médicas, según seguro de salud y tipo de diagnóstico (miles $ de diciembre 2022) año 2022"/>
    <hyperlink ref="B149" location="'C8_GTO_SIL'!A46" display="Cuadro N° 8.4.1: Gasto en SIL por licencias médicas FONASA, según calidad del trabajador y tipo de diagnóstico (miles $ de diciembre 2022) año 2022"/>
    <hyperlink ref="B151" location="'C8_GTO_SIL'!I67" display="Cuadro N° 8.6.2: Gasto en SIL por licencias médicas ISAPREs, según calidad del trabajador y tipo de diagnóstico (miles $ de diciembre 2024) año 2024"/>
    <hyperlink ref="B152" location="'C8_GTO_SIL'!A87" display="Cuadro N° 8.7: Gasto en SIL por licencias médicas, según seguro de salud y actividad económica año 2024 (miles $ de diciembre 2024) año 2024"/>
    <hyperlink ref="B156" location="'C9_IND_SIL'!A3" display="Cuadro N° 9.1: Gasto en SIL por cotizante, según seguro de salud (miles $ de diciembre 2022) años 2018-2022"/>
    <hyperlink ref="B157" location="'C9_IND_SIL'!A13" display="Cuadro N° 9.2: Número de días pagados por cotizante, según seguro de salud años 2018-2022"/>
    <hyperlink ref="B158" location="'C9_IND_SIL'!A23" display="Cuadro N° 9.3: Gasto en SIL por día pagado, según seguro de salud (miles $ de diciembre 2022) años 2018-2022"/>
    <hyperlink ref="B159" location="'C9_IND_SIL'!A33" display="Cuadro N° 9.4: Gasto en SIL por licencia médica autorizada, según seguro de salud (miles $ de diciembre 2022) años 2018-2022"/>
    <hyperlink ref="B160" location="'C9_IND_SIL'!A43" display="Cuadro N° 9.5: Número de días pagados por licencia médica autorizada, según seguro de salud años 2018-2022"/>
    <hyperlink ref="B161" location="'C9_IND_SIL'!A53" display="Cuadro N° 9.6: Porcentaje de cotización necesario para financiar el SIL, según seguro de salud años 2018-2022"/>
    <hyperlink ref="B162" location="'C9_IND_SIL'!A63" display="Cuadro N° 9.6: Porcentaje de cotización necesario para financiar el SIL, según seguro de salud años 2017-2021"/>
    <hyperlink ref="B163" location="'C9_IND_SIL'!A71" display="Cuadro N° 9.8: Gasto el SIL por trabajador en M$ del año 2024, según seguro de salud años 2022-2023"/>
    <hyperlink ref="B164" location="'C9_IND_SIL'!A79" display="Cuadro N° 9.9: Número de días autorizados por trabajador, según seguro de salud años 2022-2024"/>
    <hyperlink ref="B168" location="'C10_LME_TIPOTRAB'!A3" display="Cuadro N° 10.1.1.1: Número de licencias médicas emitidas, según seguro de salud y calidad del trabajador año 2024"/>
    <hyperlink ref="B169" location="'C10_LME_TIPOTRAB'!A13" display="Cuadro N° 10.1.2.1: Número de licencias médicas emitidas FONASA, según calidad del trabajador y sexo año 2024"/>
    <hyperlink ref="B170" location="'C10_LME_TIPOTRAB'!H13" display="Cuadro N° 10.1.2.2: Número de licencias médicas emitidas ISAPREs, según calidad del trabajador y sexo año 2024"/>
    <hyperlink ref="B171" location="'C10_LME_TIPOTRAB'!A22" display="Cuadro N° 10.1.3.1: Número de licencias médicas emitidas FONASA, según calidad del trabajador y tramo etario año 2024"/>
    <hyperlink ref="B172" location="'C10_LME_TIPOTRAB'!H22" display="Cuadro N° 10.1.3.2: Número de licencias médicas emitidas ISAPREs, según calidad del trabajador y tramo etario año 2024"/>
    <hyperlink ref="B173" location="'C10_LME_TIPOTRAB'!A36" display="Cuadro N° 10.1.4.1: Número de licencias médicas emitidas FONASA, según calidad del trabajador y diagnóstico año 2024"/>
    <hyperlink ref="B174" location="'C10_LME_TIPOTRAB'!H36" display="Cuadro N° 10.1.4.2: Número de licencias médicas emitidas ISAPREs, según calidad del trabajador y diagnóstico año 2024"/>
    <hyperlink ref="B175" location="'C10_LME_TIPOTRAB'!A56" display="Cuadro N° 10.2.1.1: Número de días otorgados, según seguro de salud y calidad del trabajador año 2024"/>
    <hyperlink ref="B176" location="'C10_LME_TIPOTRAB'!A66" display="Cuadro N° 10.2.2.1: Número de días otorgados FONASA, según calidad del trabajador y sexo año 2024"/>
    <hyperlink ref="B177" location="'C10_LME_TIPOTRAB'!H66" display="Cuadro N° 10.2.2.2: Número de días otorgados ISAPREs, según tipo de trabajador y sexo año 2024"/>
    <hyperlink ref="B178" location="'C10_LME_TIPOTRAB'!A75" display="Cuadro N° 10.2.3.1: Número de días otorgados FONASA, según tipo de trabajador y tramo etario año 2024"/>
    <hyperlink ref="B179" location="'C10_LME_TIPOTRAB'!H75" display="Cuadro N° 10.2.3.2: Número de días otorgados ISAPREs, según tipo de trabajador y tramo etario año 2024"/>
    <hyperlink ref="B180" location="'C10_LME_TIPOTRAB'!A89" display="Cuadro N° 10.2.4.1: Número de días otorgados FONASA, según tipo de trabajador y diagnóstico año 2024"/>
    <hyperlink ref="B181" location="'C10_LME_TIPOTRAB'!H89" display="Cuadro N° 10.2.4.2: Número de días otorgados ISAPREs, según tipo de trabajador y diagnóstico año 2024"/>
    <hyperlink ref="B185" location="'C11_LMA_TIPOTRAB'!A3" display="Cuadro N° 11.1.1.1: Número de licencias médicas autorizadas, según seguro de salud y tipo de trabajador año 2024"/>
    <hyperlink ref="B186" location="'C11_LMA_TIPOTRAB'!A14" display="Cuadro N° 11.1.2.1: Número de licencias médicas autorizadas FONASA, según tipo de trabajador y sexo año 2024"/>
    <hyperlink ref="B187" location="'C11_LMA_TIPOTRAB'!H14" display="Cuadro N° 11.1.2.2: Número de licencias médicas autorizadas ISAPREs, según tipo de trabajador y sexo año 2024"/>
    <hyperlink ref="B188" location="'C11_LMA_TIPOTRAB'!A23" display="Cuadro N° 11.1.3.1: Número de licencias médicas autorizadas FONASA, según tipo de trabajador y tramo etario año 2024"/>
    <hyperlink ref="B189" location="'C11_LMA_TIPOTRAB'!H23" display="Cuadro N° 11.1.3.2: Número de licencias médicas autorizadas ISAPREs, según tipo de trabajador y tramo etario año 2024"/>
    <hyperlink ref="B190" location="'C11_LMA_TIPOTRAB'!A37" display="Cuadro N° 11.1.4.1: Número de licencias médicas autorizadas FONASA, según tipo de trabajador y diagnóstico año 2024"/>
    <hyperlink ref="B191" location="'C11_LMA_TIPOTRAB'!H37" display="Cuadro N° 11.1.4.2: Número de licencias médicas autorizadas ISAPREs, según tipo de trabajador y diagnóstico año 2024"/>
    <hyperlink ref="B192" location="'C11_LMA_TIPOTRAB'!A57" display="Cuadro N° 11.2.1.1: Número de días pagados, según seguro de salud y tipo de trabajador año 2024"/>
    <hyperlink ref="B193" location="'C11_LMA_TIPOTRAB'!A68" display="Cuadro N° 11.2.2.1: Número de días pagados FONASA, según tipo de trabajador y sexo año 2024"/>
    <hyperlink ref="B194" location="'C11_LMA_TIPOTRAB'!H68" display="Cuadro N° 11.2.2.2: Número de días pagados ISAPREs, según tipo de trabajador y sexo año 2024"/>
    <hyperlink ref="B195" location="'C11_LMA_TIPOTRAB'!A77" display="Cuadro N° 11.2.3.1: Número de días pagados FONASA, según tipo de trabajador y tramo etario año 2024"/>
    <hyperlink ref="B196" location="'C11_LMA_TIPOTRAB'!H77" display="Cuadro N° 11.2.3.2: Número de días pagados ISAPREs, según tipo de trabajador y tramo etario año 2024"/>
    <hyperlink ref="B197" location="'C11_LMA_TIPOTRAB'!A91" display="Cuadro N° 11.2.4.1: Número de días pagados FONASA, según tipo de trabajador y diagnóstico año 2024"/>
    <hyperlink ref="B198" location="'C11_LMA_TIPOTRAB'!H91" display="Cuadro N° 11.2.4.2: Número de días pagados ISAPREs, según tipo de trabajador y diagnóstico año 2024"/>
    <hyperlink ref="B202" location="'C12_LMR_TIPOTRAB'!A3" display="Cuadro N° 12.1.1.1: Número de licencias médicas rechazadas, según seguro de salud y tipo de trabajador año 2024"/>
    <hyperlink ref="B203" location="'C12_LMR_TIPOTRAB'!A13" display="Cuadro N° 12.1.2.1: Número de licencias médicas rechazadas FONASA, según tipo de trabajador y sexo año 2024"/>
    <hyperlink ref="B204" location="'C12_LMR_TIPOTRAB'!H13" display="Cuadro N° 12.1.2.2: Número de licencias médicas rechazadas ISAPREs, según tipo de trabajador y sexo año 2024"/>
    <hyperlink ref="B205" location="'C12_LMR_TIPOTRAB'!A22" display="Cuadro N° 12.1.3.1: Número de licencias médicas rechazadas FONASA, según tipo de trabajador y tramo etario año 2024"/>
    <hyperlink ref="B206" location="'C12_LMR_TIPOTRAB'!H22" display="Cuadro N° 12.1.3.2: Número de licencias médicas rechazadas ISAPREs, según tipo de trabajador y tramo etario año 2024"/>
    <hyperlink ref="B207" location="'C12_LMR_TIPOTRAB'!A36" display="Cuadro N° 12.1.4.1: Número de licencias médicas rechazadas FONASA, según tipo de trabajador y diagnóstico año 2024"/>
    <hyperlink ref="B208" location="'C12_LMR_TIPOTRAB'!H36" display="Cuadro N° 12.1.4.2: Número de licencias médicas rechazadas ISAPREs, según tipo de trabajador y diagnóstico año 2024"/>
    <hyperlink ref="B209" location="'C12_LMR_TIPOTRAB'!A56" display="Cuadro N° 12.2.1.1: Número de días rechazados, según seguro de salud y tipo de trabajador año 2024"/>
    <hyperlink ref="B210" location="'C12_LMR_TIPOTRAB'!A66" display="Cuadro N° 12.2.2.1: Número de días rechazados FONASA, según tipo de trabajador y sexo año 2024"/>
    <hyperlink ref="B211" location="'C12_LMR_TIPOTRAB'!H66" display="Cuadro N° 12.2.2.2: Número de días rechazados ISAPREs, según tipo de trabajador y sexo año 2024"/>
    <hyperlink ref="B212" location="'C12_LMR_TIPOTRAB'!A75" display="Cuadro N° 12.2.3.1: Número de días rechazados FONASA, según tipo de trabajador y tramo etario año 2024"/>
    <hyperlink ref="B213" location="'C12_LMR_TIPOTRAB'!H75" display="Cuadro N° 12.2.3.2: Número de días rechazados ISAPREs, según tipo de trabajador y tramo etario año 2024"/>
    <hyperlink ref="B214" location="'C12_LMR_TIPOTRAB'!A89" display="Cuadro N° 12.2.4.1: Número de días rechazados FONASA, según tipo de trabajador y diagnóstico año 2024"/>
    <hyperlink ref="B215" location="'C12_LMR_TIPOTRAB'!H89" display="Cuadro N° 12.2.4.2: Número de días rechazados ISAPREs, según tipo de trabajador y diagnóstico año 2024"/>
    <hyperlink ref="B219" location="'C13_TRAB'!A9" display="Cuadro N° 13.1: Número de trabajadores con LM tramitadas, según seguro de salud año 2022"/>
    <hyperlink ref="B220" location="'C13_TRAB'!A17" display="Cuadro N° 13.2: Número de trabajadores con LM tramitadas, según seguro de salud y sexo año 2024"/>
    <hyperlink ref="B221" location="'C13_TRAB'!A25" display="Cuadro N° 13.3: Número de trabajadores con LM tramitadas, según tipo de diagnóstico y seguro de salud año 2024"/>
    <hyperlink ref="B222" location="'C13_TRAB'!A43" display="Cuadro N° 13.4.1: Número de trabajadores con LM tramitadas FONASA, según tipo de diagnóstico y sexo año 2024"/>
    <hyperlink ref="B223" location="'C13_TRAB'!P43" display="Cuadro N° 13.4.2: Número de trabajadores con LM tramitadas ISAPRES, según tipo de diagnóstico y sexo año 2024"/>
    <hyperlink ref="B224" location="'C13_TRAB'!A52" display="Cuadro N° 13.5: Número de trabajadores con LM emitidas, según seguro de salud y tramo etario año 2024"/>
    <hyperlink ref="B225" location="'C13_TRAB'!A65" display="Cuadro N° 13.6: Número de trabajadores con LM emitidas, según seguro de salud y tipo de sector año 2024"/>
    <hyperlink ref="B226" location="'C13_TRAB'!A74" display="Cuadro N° 13.7.1: Número de trabajadores con LM emitidas, según seguro de salud y región año 2024"/>
    <hyperlink ref="B227" location="'C13_TRAB'!F74" display="Cuadro N° 13.7.2: Número de trabajadores con LM emitidas, según seguro de salud y región año 2024"/>
    <hyperlink ref="B228" location="'C13_TRAB'!K74" display="Cuadro N° 13.7.3: Número de trabajadores con LM emitidas, según seguro de salud y región año 2024"/>
    <hyperlink ref="B229" location="'C13_TRAB'!A96" display="Cuadro N° 13.8.1: Número de trabajadores con LM emitidas, según seguro de salud y actividad económica año 2024"/>
    <hyperlink ref="B230" location="'C13_TRAB'!F96" display="Cuadro N° 13.8.2: Número de trabajadores MUJERES con LM emitidas, según seguro de salud y actividad económica año 2024"/>
    <hyperlink ref="B231" location="'C13_TRAB'!K96" display="Cuadro N° 13.8.3:Número de trabajadores HOMBRES con LM emitidasde, según seguro de salud y actividad económica año 2024"/>
    <hyperlink ref="B21" location="'C2_LME'!A4" display="Cuadro N° 2.1: Número de licencias médicas emitidas, según seguro de salud y tipo de licencia año 2024"/>
    <hyperlink ref="B148" location="'C8_GTO_SIL'!A35" display="Cuadro N° 8.4: Gasto en SIL por licencias médicas FONASA, según seguro de salud y tipo de trabajador (miles $ de diciembre 2024) año 2024"/>
    <hyperlink ref="B150" location="'C8_GTO_SIL'!A67" display="Cuadro N° 8.4.1: Gasto en SIL por licencias médicas FONASA, según calidad del trabajador y tipo de diagnóstico (miles $ de diciembre 2024) año 2024"/>
  </hyperlinks>
  <pageMargins left="0.7" right="0.7" top="0.75" bottom="0.75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1000"/>
  <sheetViews>
    <sheetView showGridLines="0" workbookViewId="0">
      <selection activeCell="C30" sqref="C30"/>
    </sheetView>
  </sheetViews>
  <sheetFormatPr baseColWidth="10" defaultColWidth="14.42578125" defaultRowHeight="15" customHeight="1"/>
  <cols>
    <col min="1" max="1" width="10.7109375" customWidth="1"/>
    <col min="2" max="2" width="18" customWidth="1"/>
    <col min="3" max="3" width="40.7109375" customWidth="1"/>
    <col min="4" max="26" width="10.7109375" customWidth="1"/>
  </cols>
  <sheetData>
    <row r="2" spans="2:3" ht="18.75" customHeight="1">
      <c r="B2" s="187" t="s">
        <v>16</v>
      </c>
      <c r="C2" s="178"/>
    </row>
    <row r="3" spans="2:3" ht="15" customHeight="1">
      <c r="B3" s="181"/>
      <c r="C3" s="182"/>
    </row>
    <row r="4" spans="2:3" ht="18.75">
      <c r="B4" s="10" t="s">
        <v>17</v>
      </c>
      <c r="C4" s="10" t="s">
        <v>18</v>
      </c>
    </row>
    <row r="5" spans="2:3">
      <c r="B5" s="11"/>
      <c r="C5" s="11"/>
    </row>
    <row r="6" spans="2:3">
      <c r="B6" s="12" t="s">
        <v>19</v>
      </c>
      <c r="C6" s="13" t="s">
        <v>20</v>
      </c>
    </row>
    <row r="7" spans="2:3">
      <c r="B7" s="12" t="s">
        <v>21</v>
      </c>
      <c r="C7" s="13" t="s">
        <v>22</v>
      </c>
    </row>
    <row r="8" spans="2:3">
      <c r="B8" s="12" t="s">
        <v>23</v>
      </c>
      <c r="C8" s="13" t="s">
        <v>24</v>
      </c>
    </row>
    <row r="9" spans="2:3">
      <c r="B9" s="12" t="s">
        <v>25</v>
      </c>
      <c r="C9" s="13" t="s">
        <v>26</v>
      </c>
    </row>
    <row r="10" spans="2:3">
      <c r="B10" s="12" t="s">
        <v>27</v>
      </c>
      <c r="C10" s="13" t="s">
        <v>28</v>
      </c>
    </row>
    <row r="11" spans="2:3">
      <c r="B11" s="12" t="s">
        <v>29</v>
      </c>
      <c r="C11" s="13" t="s">
        <v>30</v>
      </c>
    </row>
    <row r="12" spans="2:3">
      <c r="B12" s="12" t="s">
        <v>31</v>
      </c>
      <c r="C12" s="13" t="s">
        <v>32</v>
      </c>
    </row>
    <row r="13" spans="2:3">
      <c r="B13" s="12" t="s">
        <v>33</v>
      </c>
      <c r="C13" s="13" t="s">
        <v>34</v>
      </c>
    </row>
    <row r="14" spans="2:3">
      <c r="B14" s="12" t="s">
        <v>35</v>
      </c>
      <c r="C14" s="13" t="s">
        <v>36</v>
      </c>
    </row>
    <row r="15" spans="2:3">
      <c r="B15" s="12" t="s">
        <v>37</v>
      </c>
      <c r="C15" s="13" t="s">
        <v>38</v>
      </c>
    </row>
    <row r="16" spans="2:3">
      <c r="B16" s="12" t="s">
        <v>39</v>
      </c>
      <c r="C16" s="13" t="s">
        <v>40</v>
      </c>
    </row>
    <row r="17" spans="1:26">
      <c r="B17" s="12" t="s">
        <v>41</v>
      </c>
      <c r="C17" s="13" t="s">
        <v>42</v>
      </c>
    </row>
    <row r="18" spans="1:26">
      <c r="B18" s="12" t="s">
        <v>43</v>
      </c>
      <c r="C18" s="13" t="s">
        <v>44</v>
      </c>
    </row>
    <row r="19" spans="1:26">
      <c r="B19" s="12" t="s">
        <v>45</v>
      </c>
      <c r="C19" s="13" t="s">
        <v>46</v>
      </c>
    </row>
    <row r="20" spans="1:26">
      <c r="B20" s="12" t="s">
        <v>47</v>
      </c>
      <c r="C20" s="13" t="s">
        <v>48</v>
      </c>
    </row>
    <row r="21" spans="1:26" ht="15.75" customHeight="1">
      <c r="B21" s="12" t="s">
        <v>49</v>
      </c>
      <c r="C21" s="13" t="s">
        <v>50</v>
      </c>
    </row>
    <row r="22" spans="1:26" ht="15.75" customHeight="1">
      <c r="B22" s="12" t="s">
        <v>51</v>
      </c>
      <c r="C22" s="13" t="s">
        <v>52</v>
      </c>
    </row>
    <row r="23" spans="1:26" ht="15.75" customHeight="1">
      <c r="B23" s="12" t="s">
        <v>53</v>
      </c>
      <c r="C23" s="13" t="s">
        <v>54</v>
      </c>
    </row>
    <row r="24" spans="1:26" ht="15.75" customHeight="1">
      <c r="B24" s="12" t="s">
        <v>55</v>
      </c>
      <c r="C24" s="13" t="s">
        <v>56</v>
      </c>
    </row>
    <row r="25" spans="1:26" ht="15.75" customHeight="1">
      <c r="B25" s="12" t="s">
        <v>57</v>
      </c>
      <c r="C25" s="13" t="s">
        <v>58</v>
      </c>
    </row>
    <row r="26" spans="1:26" ht="15.75" customHeight="1">
      <c r="B26" s="12" t="s">
        <v>59</v>
      </c>
      <c r="C26" s="13" t="s">
        <v>60</v>
      </c>
    </row>
    <row r="27" spans="1:26" ht="15.75" customHeight="1">
      <c r="A27" s="3"/>
      <c r="B27" s="12" t="s">
        <v>61</v>
      </c>
      <c r="C27" s="13" t="s">
        <v>62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B28" s="14" t="s">
        <v>63</v>
      </c>
      <c r="C28" s="15" t="s">
        <v>64</v>
      </c>
    </row>
    <row r="29" spans="1:26" ht="15.75" customHeight="1"/>
    <row r="30" spans="1:26" ht="15.75" customHeight="1"/>
    <row r="31" spans="1:26" ht="15.75" customHeight="1"/>
    <row r="32" spans="1:2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2:C3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1"/>
  <sheetViews>
    <sheetView showGridLines="0" workbookViewId="0">
      <selection activeCell="F2" sqref="F2"/>
    </sheetView>
  </sheetViews>
  <sheetFormatPr baseColWidth="10" defaultColWidth="14.42578125" defaultRowHeight="15" customHeight="1"/>
  <cols>
    <col min="1" max="1" width="30.7109375" customWidth="1"/>
    <col min="2" max="3" width="15.7109375" customWidth="1"/>
    <col min="4" max="4" width="16.42578125" customWidth="1"/>
    <col min="5" max="6" width="15.7109375" customWidth="1"/>
    <col min="7" max="7" width="18.85546875" bestFit="1" customWidth="1"/>
    <col min="8" max="8" width="28.5703125" customWidth="1"/>
    <col min="9" max="10" width="15.7109375" customWidth="1"/>
    <col min="11" max="11" width="16.42578125" customWidth="1"/>
    <col min="12" max="13" width="15.7109375" customWidth="1"/>
    <col min="14" max="26" width="33.140625" customWidth="1"/>
  </cols>
  <sheetData>
    <row r="1" spans="1:26" ht="18.75">
      <c r="A1" s="16" t="s">
        <v>3</v>
      </c>
      <c r="B1" s="17"/>
      <c r="C1" s="17"/>
      <c r="D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>
      <c r="A2" s="19"/>
      <c r="B2" s="17"/>
      <c r="C2" s="17"/>
      <c r="D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>
      <c r="A3" s="19" t="s">
        <v>796</v>
      </c>
      <c r="B3" s="17"/>
      <c r="C3" s="17"/>
      <c r="D3" s="18"/>
      <c r="F3" s="175"/>
      <c r="G3" s="175"/>
      <c r="H3" s="175"/>
      <c r="I3" s="175"/>
      <c r="J3" s="175"/>
      <c r="K3" s="175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>
      <c r="A4" s="19" t="s">
        <v>65</v>
      </c>
      <c r="B4" s="17"/>
      <c r="C4" s="17"/>
      <c r="D4" s="18"/>
      <c r="F4" s="175"/>
      <c r="G4" s="175"/>
      <c r="H4" s="175"/>
      <c r="I4" s="175"/>
      <c r="J4" s="175"/>
      <c r="K4" s="175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>
      <c r="A5" s="20" t="s">
        <v>66</v>
      </c>
      <c r="B5" s="20" t="s">
        <v>67</v>
      </c>
      <c r="C5" s="20" t="s">
        <v>68</v>
      </c>
      <c r="D5" s="20" t="s">
        <v>69</v>
      </c>
      <c r="F5" s="175"/>
      <c r="G5" s="175"/>
      <c r="H5" s="175"/>
      <c r="I5" s="175"/>
      <c r="J5" s="175"/>
      <c r="K5" s="175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A6" s="21">
        <v>2020</v>
      </c>
      <c r="B6" s="22">
        <v>4735786</v>
      </c>
      <c r="C6" s="22">
        <v>1706747</v>
      </c>
      <c r="D6" s="22">
        <f>+B6+C6</f>
        <v>6442533</v>
      </c>
      <c r="E6" s="23"/>
      <c r="F6" s="175"/>
      <c r="G6" s="175"/>
      <c r="H6" s="175"/>
      <c r="I6" s="175"/>
      <c r="J6" s="175"/>
      <c r="K6" s="175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>
      <c r="A7" s="21">
        <v>2021</v>
      </c>
      <c r="B7" s="24">
        <v>4946407</v>
      </c>
      <c r="C7" s="24">
        <v>1687302</v>
      </c>
      <c r="D7" s="24">
        <f>+B7+C7</f>
        <v>6633709</v>
      </c>
      <c r="E7" s="23"/>
      <c r="F7" s="175"/>
      <c r="G7" s="175"/>
      <c r="H7" s="175"/>
      <c r="I7" s="175"/>
      <c r="J7" s="175"/>
      <c r="K7" s="175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>
      <c r="A8" s="21">
        <v>2022</v>
      </c>
      <c r="B8" s="24">
        <v>5232969</v>
      </c>
      <c r="C8" s="24">
        <v>1681658</v>
      </c>
      <c r="D8" s="24">
        <f t="shared" ref="D8:D9" si="0">+B8+C8</f>
        <v>6914627</v>
      </c>
      <c r="E8" s="23"/>
      <c r="F8" s="175"/>
      <c r="G8" s="175"/>
      <c r="H8" s="175"/>
      <c r="I8" s="175"/>
      <c r="J8" s="175"/>
      <c r="K8" s="175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>
      <c r="A9" s="21">
        <v>2023</v>
      </c>
      <c r="B9" s="24">
        <v>5366989</v>
      </c>
      <c r="C9" s="24">
        <v>1513586</v>
      </c>
      <c r="D9" s="24">
        <f t="shared" si="0"/>
        <v>6880575</v>
      </c>
      <c r="E9" s="23"/>
      <c r="F9" s="175"/>
      <c r="G9" s="175"/>
      <c r="H9" s="175"/>
      <c r="I9" s="175"/>
      <c r="J9" s="175"/>
      <c r="K9" s="175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>
      <c r="A10" s="25">
        <v>2024</v>
      </c>
      <c r="B10" s="26">
        <v>5400570</v>
      </c>
      <c r="C10" s="26">
        <v>1397324</v>
      </c>
      <c r="D10" s="26">
        <f>+B10+C10</f>
        <v>6797894</v>
      </c>
      <c r="E10" s="23"/>
      <c r="F10" s="175"/>
      <c r="G10" s="175"/>
      <c r="H10" s="175"/>
      <c r="I10" s="175"/>
      <c r="J10" s="175"/>
      <c r="K10" s="175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>
      <c r="A11" s="18"/>
      <c r="B11" s="27"/>
      <c r="C11" s="27"/>
      <c r="D11" s="27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>
      <c r="A12" s="18"/>
      <c r="B12" s="17"/>
      <c r="C12" s="17"/>
      <c r="D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>
      <c r="A13" s="19" t="s">
        <v>70</v>
      </c>
      <c r="B13" s="17"/>
      <c r="C13" s="17"/>
      <c r="D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>
      <c r="A14" s="19" t="s">
        <v>71</v>
      </c>
      <c r="B14" s="17"/>
      <c r="C14" s="17"/>
      <c r="D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>
      <c r="A15" s="20" t="s">
        <v>72</v>
      </c>
      <c r="B15" s="20" t="s">
        <v>67</v>
      </c>
      <c r="C15" s="20" t="s">
        <v>68</v>
      </c>
      <c r="D15" s="20" t="s">
        <v>69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>
      <c r="A16" s="28" t="s">
        <v>73</v>
      </c>
      <c r="B16" s="22">
        <v>2898804.75</v>
      </c>
      <c r="C16" s="22">
        <v>845704</v>
      </c>
      <c r="D16" s="29">
        <f t="shared" ref="D16:D17" si="1">+B16+C16</f>
        <v>3744508.75</v>
      </c>
      <c r="E16" s="23"/>
      <c r="F16" s="23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>
      <c r="A17" s="21" t="s">
        <v>74</v>
      </c>
      <c r="B17" s="24">
        <v>2415704.8333333335</v>
      </c>
      <c r="C17" s="24">
        <v>551620</v>
      </c>
      <c r="D17" s="30">
        <f t="shared" si="1"/>
        <v>2967324.8333333335</v>
      </c>
      <c r="E17" s="23"/>
      <c r="F17" s="23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>
      <c r="A18" s="21" t="s">
        <v>75</v>
      </c>
      <c r="B18" s="24">
        <v>0</v>
      </c>
      <c r="C18" s="24">
        <v>0</v>
      </c>
      <c r="D18" s="30">
        <f>+B18+C18</f>
        <v>0</v>
      </c>
      <c r="E18" s="23"/>
      <c r="F18" s="23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>
      <c r="A19" s="21" t="s">
        <v>76</v>
      </c>
      <c r="B19" s="24">
        <v>86060</v>
      </c>
      <c r="C19" s="24">
        <v>0</v>
      </c>
      <c r="D19" s="30">
        <f>+B19+C19</f>
        <v>86060</v>
      </c>
      <c r="E19" s="23"/>
      <c r="F19" s="23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>
      <c r="A20" s="31" t="s">
        <v>77</v>
      </c>
      <c r="B20" s="32">
        <f>SUM(B16:B19)</f>
        <v>5400569.583333334</v>
      </c>
      <c r="C20" s="32">
        <f t="shared" ref="C20:D20" si="2">SUM(C16:C19)</f>
        <v>1397324</v>
      </c>
      <c r="D20" s="33">
        <f t="shared" si="2"/>
        <v>6797893.583333334</v>
      </c>
      <c r="E20" s="23"/>
      <c r="F20" s="23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5.75" customHeight="1">
      <c r="A21" s="34"/>
      <c r="B21" s="35"/>
      <c r="C21" s="36"/>
      <c r="D21" s="37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customHeight="1">
      <c r="A22" s="34"/>
      <c r="B22" s="27"/>
      <c r="C22" s="27"/>
      <c r="D22" s="27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customHeight="1">
      <c r="A23" s="19" t="s">
        <v>78</v>
      </c>
      <c r="B23" s="17"/>
      <c r="C23" s="17"/>
      <c r="D23" s="27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customHeight="1">
      <c r="A24" s="38" t="s">
        <v>79</v>
      </c>
      <c r="B24" s="17"/>
      <c r="C24" s="17"/>
      <c r="D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2.75" customHeight="1">
      <c r="A25" s="20" t="s">
        <v>80</v>
      </c>
      <c r="B25" s="20" t="s">
        <v>67</v>
      </c>
      <c r="C25" s="20" t="s">
        <v>68</v>
      </c>
      <c r="D25" s="20" t="s">
        <v>69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customHeight="1">
      <c r="A26" s="28" t="s">
        <v>81</v>
      </c>
      <c r="B26" s="22">
        <v>69096.916666666672</v>
      </c>
      <c r="C26" s="22">
        <v>743</v>
      </c>
      <c r="D26" s="22">
        <f t="shared" ref="D26:D33" si="3">+B26+C26</f>
        <v>69839.916666666672</v>
      </c>
      <c r="E26" s="23"/>
      <c r="F26" s="23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customHeight="1">
      <c r="A27" s="21" t="s">
        <v>82</v>
      </c>
      <c r="B27" s="24">
        <v>404347.66666666669</v>
      </c>
      <c r="C27" s="24">
        <v>10138</v>
      </c>
      <c r="D27" s="24">
        <f t="shared" si="3"/>
        <v>414485.66666666669</v>
      </c>
      <c r="E27" s="23"/>
      <c r="F27" s="23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customHeight="1">
      <c r="A28" s="21" t="s">
        <v>83</v>
      </c>
      <c r="B28" s="24">
        <v>1484560.0833333333</v>
      </c>
      <c r="C28" s="24">
        <v>320066</v>
      </c>
      <c r="D28" s="24">
        <f t="shared" si="3"/>
        <v>1804626.0833333333</v>
      </c>
      <c r="E28" s="23"/>
      <c r="F28" s="23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customHeight="1">
      <c r="A29" s="21" t="s">
        <v>84</v>
      </c>
      <c r="B29" s="24">
        <v>1282233.0833333333</v>
      </c>
      <c r="C29" s="24">
        <v>463503</v>
      </c>
      <c r="D29" s="24">
        <f t="shared" si="3"/>
        <v>1745736.0833333333</v>
      </c>
      <c r="E29" s="23"/>
      <c r="F29" s="23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customHeight="1">
      <c r="A30" s="21" t="s">
        <v>85</v>
      </c>
      <c r="B30" s="24">
        <v>1042605.3333333334</v>
      </c>
      <c r="C30" s="24">
        <v>332461</v>
      </c>
      <c r="D30" s="24">
        <f t="shared" si="3"/>
        <v>1375066.3333333335</v>
      </c>
      <c r="E30" s="23"/>
      <c r="F30" s="23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customHeight="1">
      <c r="A31" s="21" t="s">
        <v>86</v>
      </c>
      <c r="B31" s="24">
        <v>807563.58333333337</v>
      </c>
      <c r="C31" s="24">
        <v>204501</v>
      </c>
      <c r="D31" s="24">
        <f t="shared" si="3"/>
        <v>1012064.5833333334</v>
      </c>
      <c r="E31" s="23"/>
      <c r="F31" s="23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customHeight="1">
      <c r="A32" s="21" t="s">
        <v>87</v>
      </c>
      <c r="B32" s="24">
        <v>182100.25</v>
      </c>
      <c r="C32" s="24">
        <v>65912</v>
      </c>
      <c r="D32" s="24">
        <f t="shared" si="3"/>
        <v>248012.25</v>
      </c>
      <c r="E32" s="23"/>
      <c r="F32" s="23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customHeight="1">
      <c r="A33" s="21" t="s">
        <v>76</v>
      </c>
      <c r="B33" s="24">
        <v>128062.58333333334</v>
      </c>
      <c r="C33" s="24">
        <v>0</v>
      </c>
      <c r="D33" s="24">
        <f t="shared" si="3"/>
        <v>128062.58333333334</v>
      </c>
      <c r="E33" s="23"/>
      <c r="F33" s="23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customHeight="1">
      <c r="A34" s="31" t="s">
        <v>77</v>
      </c>
      <c r="B34" s="32">
        <f t="shared" ref="B34:D34" si="4">SUM(B26:B33)</f>
        <v>5400569.4999999991</v>
      </c>
      <c r="C34" s="32">
        <f t="shared" si="4"/>
        <v>1397324</v>
      </c>
      <c r="D34" s="32">
        <f t="shared" si="4"/>
        <v>6797893.5</v>
      </c>
      <c r="E34" s="23"/>
      <c r="F34" s="23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customHeight="1">
      <c r="A35" s="18"/>
      <c r="B35" s="35"/>
      <c r="C35" s="36"/>
      <c r="D35" s="39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customHeight="1">
      <c r="A36" s="18"/>
      <c r="B36" s="17"/>
      <c r="C36" s="17"/>
      <c r="D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customHeight="1">
      <c r="A37" s="19" t="s">
        <v>88</v>
      </c>
      <c r="B37" s="17"/>
      <c r="C37" s="17"/>
      <c r="D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customHeight="1">
      <c r="A38" s="122" t="s">
        <v>663</v>
      </c>
      <c r="B38" s="123"/>
      <c r="C38" s="123"/>
      <c r="D38" s="124"/>
      <c r="E38" s="125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customHeight="1">
      <c r="A39" s="20" t="s">
        <v>89</v>
      </c>
      <c r="B39" s="20" t="s">
        <v>67</v>
      </c>
      <c r="C39" s="20" t="s">
        <v>678</v>
      </c>
      <c r="D39" s="20" t="s">
        <v>69</v>
      </c>
      <c r="E39" s="125"/>
      <c r="F39" s="121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customHeight="1">
      <c r="A40" s="28" t="s">
        <v>182</v>
      </c>
      <c r="B40" s="133">
        <v>647341</v>
      </c>
      <c r="C40" s="126"/>
      <c r="D40" s="126">
        <f t="shared" ref="D40:D45" si="5">+B40+C40</f>
        <v>647341</v>
      </c>
      <c r="E40" s="127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customHeight="1">
      <c r="A41" s="21" t="s">
        <v>183</v>
      </c>
      <c r="B41" s="134">
        <v>4195683</v>
      </c>
      <c r="C41" s="128"/>
      <c r="D41" s="128">
        <f t="shared" si="5"/>
        <v>4195683</v>
      </c>
      <c r="E41" s="127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s="149" customFormat="1" ht="15.75" customHeight="1">
      <c r="A42" s="21" t="s">
        <v>677</v>
      </c>
      <c r="B42" s="134">
        <f>B40+B41</f>
        <v>4843024</v>
      </c>
      <c r="C42" s="134">
        <v>1334027</v>
      </c>
      <c r="D42" s="128">
        <f t="shared" si="5"/>
        <v>6177051</v>
      </c>
      <c r="E42" s="127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customHeight="1">
      <c r="A43" s="21" t="s">
        <v>90</v>
      </c>
      <c r="B43" s="134">
        <v>557546</v>
      </c>
      <c r="C43" s="128">
        <v>63297</v>
      </c>
      <c r="D43" s="128">
        <f t="shared" si="5"/>
        <v>620843</v>
      </c>
      <c r="E43" s="127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customHeight="1">
      <c r="A44" s="21" t="s">
        <v>76</v>
      </c>
      <c r="B44" s="128">
        <v>0</v>
      </c>
      <c r="C44" s="128">
        <v>0</v>
      </c>
      <c r="D44" s="128">
        <f t="shared" si="5"/>
        <v>0</v>
      </c>
      <c r="E44" s="127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customHeight="1">
      <c r="A45" s="21" t="s">
        <v>91</v>
      </c>
      <c r="B45" s="129">
        <v>0</v>
      </c>
      <c r="C45" s="129">
        <v>0</v>
      </c>
      <c r="D45" s="129">
        <f t="shared" si="5"/>
        <v>0</v>
      </c>
      <c r="E45" s="127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customHeight="1">
      <c r="A46" s="31" t="s">
        <v>77</v>
      </c>
      <c r="B46" s="130">
        <f>SUM(B42:B45)</f>
        <v>5400570</v>
      </c>
      <c r="C46" s="130">
        <f t="shared" ref="C46:D46" si="6">SUM(C42:C45)</f>
        <v>1397324</v>
      </c>
      <c r="D46" s="130">
        <f t="shared" si="6"/>
        <v>6797894</v>
      </c>
      <c r="E46" s="125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customHeight="1">
      <c r="A47" s="131" t="s">
        <v>679</v>
      </c>
      <c r="B47" s="132"/>
      <c r="C47" s="132"/>
      <c r="D47" s="132"/>
      <c r="E47" s="125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customHeight="1">
      <c r="A48" s="18"/>
      <c r="B48" s="36"/>
      <c r="C48" s="36"/>
      <c r="D48" s="36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customHeight="1">
      <c r="A49" s="19" t="s">
        <v>92</v>
      </c>
      <c r="B49" s="17"/>
      <c r="C49" s="17"/>
      <c r="D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customHeight="1">
      <c r="A50" s="38" t="s">
        <v>93</v>
      </c>
      <c r="B50" s="17"/>
      <c r="C50" s="17"/>
      <c r="D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customHeight="1">
      <c r="A51" s="20" t="s">
        <v>94</v>
      </c>
      <c r="B51" s="20" t="s">
        <v>67</v>
      </c>
      <c r="C51" s="20" t="s">
        <v>68</v>
      </c>
      <c r="D51" s="20" t="s">
        <v>69</v>
      </c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customHeight="1">
      <c r="A52" s="40" t="s">
        <v>95</v>
      </c>
      <c r="B52" s="22">
        <v>65516.75</v>
      </c>
      <c r="C52" s="22">
        <v>10133</v>
      </c>
      <c r="D52" s="22">
        <f t="shared" ref="D52:D68" si="7">+B52+C52</f>
        <v>75649.75</v>
      </c>
      <c r="E52" s="23"/>
      <c r="F52" s="23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customHeight="1">
      <c r="A53" s="41" t="s">
        <v>96</v>
      </c>
      <c r="B53" s="24">
        <v>103567.75</v>
      </c>
      <c r="C53" s="24">
        <v>20417</v>
      </c>
      <c r="D53" s="24">
        <f t="shared" si="7"/>
        <v>123984.75</v>
      </c>
      <c r="E53" s="23"/>
      <c r="F53" s="23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customHeight="1">
      <c r="A54" s="41" t="s">
        <v>97</v>
      </c>
      <c r="B54" s="24">
        <v>192949.66666666666</v>
      </c>
      <c r="C54" s="24">
        <v>64195</v>
      </c>
      <c r="D54" s="24">
        <f t="shared" si="7"/>
        <v>257144.66666666666</v>
      </c>
      <c r="E54" s="23"/>
      <c r="F54" s="23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customHeight="1">
      <c r="A55" s="41" t="s">
        <v>98</v>
      </c>
      <c r="B55" s="24">
        <v>94647.75</v>
      </c>
      <c r="C55" s="24">
        <v>17833</v>
      </c>
      <c r="D55" s="24">
        <f t="shared" si="7"/>
        <v>112480.75</v>
      </c>
      <c r="E55" s="23"/>
      <c r="F55" s="23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customHeight="1">
      <c r="A56" s="41" t="s">
        <v>99</v>
      </c>
      <c r="B56" s="24">
        <v>234060.91666666666</v>
      </c>
      <c r="C56" s="24">
        <v>33399</v>
      </c>
      <c r="D56" s="24">
        <f t="shared" si="7"/>
        <v>267459.91666666663</v>
      </c>
      <c r="E56" s="23"/>
      <c r="F56" s="23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customHeight="1">
      <c r="A57" s="41" t="s">
        <v>100</v>
      </c>
      <c r="B57" s="24">
        <v>541184.83333333337</v>
      </c>
      <c r="C57" s="24">
        <v>101652</v>
      </c>
      <c r="D57" s="24">
        <f t="shared" si="7"/>
        <v>642836.83333333337</v>
      </c>
      <c r="E57" s="23"/>
      <c r="F57" s="23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customHeight="1">
      <c r="A58" s="41" t="s">
        <v>101</v>
      </c>
      <c r="B58" s="24">
        <v>2032767.4166666667</v>
      </c>
      <c r="C58" s="24">
        <v>852593</v>
      </c>
      <c r="D58" s="24">
        <f t="shared" si="7"/>
        <v>2885360.416666667</v>
      </c>
      <c r="E58" s="23"/>
      <c r="F58" s="23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customHeight="1">
      <c r="A59" s="41" t="s">
        <v>102</v>
      </c>
      <c r="B59" s="24">
        <v>297709.33333333331</v>
      </c>
      <c r="C59" s="24">
        <v>46432</v>
      </c>
      <c r="D59" s="24">
        <f t="shared" si="7"/>
        <v>344141.33333333331</v>
      </c>
      <c r="E59" s="23"/>
      <c r="F59" s="23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customHeight="1">
      <c r="A60" s="41" t="s">
        <v>103</v>
      </c>
      <c r="B60" s="24">
        <v>336357.41666666669</v>
      </c>
      <c r="C60" s="24">
        <v>39814</v>
      </c>
      <c r="D60" s="24">
        <f t="shared" si="7"/>
        <v>376171.41666666669</v>
      </c>
      <c r="E60" s="23"/>
      <c r="F60" s="23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customHeight="1">
      <c r="A61" s="41" t="s">
        <v>104</v>
      </c>
      <c r="B61" s="24">
        <v>137450.08333333337</v>
      </c>
      <c r="C61" s="24">
        <v>15626</v>
      </c>
      <c r="D61" s="24">
        <f t="shared" si="7"/>
        <v>153076.08333333337</v>
      </c>
      <c r="E61" s="23"/>
      <c r="F61" s="23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customHeight="1">
      <c r="A62" s="41" t="s">
        <v>105</v>
      </c>
      <c r="B62" s="24">
        <v>480071.33333333331</v>
      </c>
      <c r="C62" s="24">
        <v>79603</v>
      </c>
      <c r="D62" s="24">
        <f t="shared" si="7"/>
        <v>559674.33333333326</v>
      </c>
      <c r="E62" s="23"/>
      <c r="F62" s="23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customHeight="1">
      <c r="A63" s="41" t="s">
        <v>106</v>
      </c>
      <c r="B63" s="24">
        <v>272373</v>
      </c>
      <c r="C63" s="24">
        <v>34965</v>
      </c>
      <c r="D63" s="24">
        <f t="shared" si="7"/>
        <v>307338</v>
      </c>
      <c r="E63" s="23"/>
      <c r="F63" s="23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customHeight="1">
      <c r="A64" s="41" t="s">
        <v>107</v>
      </c>
      <c r="B64" s="24">
        <v>115682.16666666667</v>
      </c>
      <c r="C64" s="24">
        <v>15850</v>
      </c>
      <c r="D64" s="24">
        <f t="shared" si="7"/>
        <v>131532.16666666669</v>
      </c>
      <c r="E64" s="23"/>
      <c r="F64" s="23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customHeight="1">
      <c r="A65" s="41" t="s">
        <v>108</v>
      </c>
      <c r="B65" s="24">
        <v>271836.08333333331</v>
      </c>
      <c r="C65" s="24">
        <v>48204</v>
      </c>
      <c r="D65" s="24">
        <f t="shared" si="7"/>
        <v>320040.08333333331</v>
      </c>
      <c r="E65" s="23"/>
      <c r="F65" s="23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customHeight="1">
      <c r="A66" s="41" t="s">
        <v>109</v>
      </c>
      <c r="B66" s="24">
        <v>28170.583333333332</v>
      </c>
      <c r="C66" s="24">
        <v>3908</v>
      </c>
      <c r="D66" s="24">
        <f t="shared" si="7"/>
        <v>32078.583333333332</v>
      </c>
      <c r="E66" s="23"/>
      <c r="F66" s="23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customHeight="1">
      <c r="A67" s="41" t="s">
        <v>110</v>
      </c>
      <c r="B67" s="24">
        <v>55792.5</v>
      </c>
      <c r="C67" s="24">
        <v>12700</v>
      </c>
      <c r="D67" s="24">
        <f t="shared" si="7"/>
        <v>68492.5</v>
      </c>
      <c r="E67" s="23"/>
      <c r="F67" s="23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customHeight="1">
      <c r="A68" s="41" t="s">
        <v>76</v>
      </c>
      <c r="B68" s="24">
        <v>140431.91666666666</v>
      </c>
      <c r="C68" s="24">
        <v>0</v>
      </c>
      <c r="D68" s="24">
        <f t="shared" si="7"/>
        <v>140431.91666666666</v>
      </c>
      <c r="E68" s="23"/>
      <c r="F68" s="23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customHeight="1">
      <c r="A69" s="31" t="s">
        <v>77</v>
      </c>
      <c r="B69" s="32">
        <f t="shared" ref="B69:D69" si="8">SUM(B52:B68)</f>
        <v>5400569.5</v>
      </c>
      <c r="C69" s="32">
        <f t="shared" si="8"/>
        <v>1397324</v>
      </c>
      <c r="D69" s="32">
        <f t="shared" si="8"/>
        <v>6797893.5</v>
      </c>
      <c r="E69" s="23"/>
      <c r="F69" s="23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customHeight="1">
      <c r="A70" s="18"/>
      <c r="B70" s="35"/>
      <c r="C70" s="36"/>
      <c r="D70" s="39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customHeight="1">
      <c r="A71" s="18"/>
      <c r="B71" s="17"/>
      <c r="C71" s="17"/>
      <c r="D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customHeight="1">
      <c r="A72" s="19" t="s">
        <v>111</v>
      </c>
      <c r="B72" s="17"/>
      <c r="C72" s="17"/>
      <c r="D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customHeight="1">
      <c r="A73" s="38" t="s">
        <v>112</v>
      </c>
      <c r="B73" s="17"/>
      <c r="C73" s="17"/>
      <c r="D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customHeight="1">
      <c r="A74" s="42" t="s">
        <v>113</v>
      </c>
      <c r="B74" s="43" t="s">
        <v>67</v>
      </c>
      <c r="C74" s="43" t="s">
        <v>68</v>
      </c>
      <c r="D74" s="43" t="s">
        <v>69</v>
      </c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customHeight="1">
      <c r="A75" s="40" t="s">
        <v>114</v>
      </c>
      <c r="B75" s="22">
        <v>1699220.1344995738</v>
      </c>
      <c r="C75" s="22">
        <v>27922</v>
      </c>
      <c r="D75" s="22">
        <f t="shared" ref="D75:D85" si="9">SUM(B75:C75)</f>
        <v>1727142.1344995738</v>
      </c>
      <c r="E75" s="44"/>
      <c r="G75" s="45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customHeight="1">
      <c r="A76" s="41" t="s">
        <v>115</v>
      </c>
      <c r="B76" s="24">
        <v>1817850.1044626434</v>
      </c>
      <c r="C76" s="24">
        <v>65816</v>
      </c>
      <c r="D76" s="24">
        <f t="shared" si="9"/>
        <v>1883666.1044626434</v>
      </c>
      <c r="E76" s="44"/>
      <c r="G76" s="45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customHeight="1">
      <c r="A77" s="41" t="s">
        <v>116</v>
      </c>
      <c r="B77" s="24">
        <v>884754.4172253455</v>
      </c>
      <c r="C77" s="24">
        <v>104651</v>
      </c>
      <c r="D77" s="24">
        <f t="shared" si="9"/>
        <v>989405.4172253455</v>
      </c>
      <c r="E77" s="44"/>
      <c r="G77" s="45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customHeight="1">
      <c r="A78" s="41" t="s">
        <v>117</v>
      </c>
      <c r="B78" s="24">
        <v>454334.5054369237</v>
      </c>
      <c r="C78" s="24">
        <v>142254</v>
      </c>
      <c r="D78" s="24">
        <f t="shared" si="9"/>
        <v>596588.5054369237</v>
      </c>
      <c r="E78" s="44"/>
      <c r="G78" s="45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customHeight="1">
      <c r="A79" s="41" t="s">
        <v>118</v>
      </c>
      <c r="B79" s="24">
        <v>241297.73424325188</v>
      </c>
      <c r="C79" s="24">
        <v>149818</v>
      </c>
      <c r="D79" s="24">
        <f t="shared" si="9"/>
        <v>391115.73424325185</v>
      </c>
      <c r="E79" s="44"/>
      <c r="F79" s="23"/>
      <c r="G79" s="45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customHeight="1">
      <c r="A80" s="41" t="s">
        <v>119</v>
      </c>
      <c r="B80" s="24">
        <v>128531.86270935637</v>
      </c>
      <c r="C80" s="24">
        <v>139066</v>
      </c>
      <c r="D80" s="24">
        <f t="shared" si="9"/>
        <v>267597.86270935636</v>
      </c>
      <c r="E80" s="44"/>
      <c r="F80" s="23"/>
      <c r="G80" s="45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customHeight="1">
      <c r="A81" s="41" t="s">
        <v>120</v>
      </c>
      <c r="B81" s="24">
        <v>69889.994030866947</v>
      </c>
      <c r="C81" s="24">
        <v>3599</v>
      </c>
      <c r="D81" s="24">
        <f t="shared" si="9"/>
        <v>73488.994030866947</v>
      </c>
      <c r="E81" s="44"/>
      <c r="F81" s="23"/>
      <c r="G81" s="45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customHeight="1">
      <c r="A82" s="41" t="s">
        <v>121</v>
      </c>
      <c r="B82" s="24">
        <v>39079.485206914171</v>
      </c>
      <c r="C82" s="24">
        <v>212837</v>
      </c>
      <c r="D82" s="24">
        <f t="shared" si="9"/>
        <v>251916.48520691416</v>
      </c>
      <c r="E82" s="44"/>
      <c r="F82" s="23"/>
      <c r="G82" s="45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customHeight="1">
      <c r="A83" s="41" t="s">
        <v>122</v>
      </c>
      <c r="B83" s="24">
        <v>65563.730203474697</v>
      </c>
      <c r="C83" s="24">
        <v>461439</v>
      </c>
      <c r="D83" s="24">
        <f t="shared" si="9"/>
        <v>527002.73020347464</v>
      </c>
      <c r="E83" s="44"/>
      <c r="F83" s="23"/>
      <c r="G83" s="45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customHeight="1">
      <c r="A84" s="41" t="s">
        <v>123</v>
      </c>
      <c r="B84" s="24">
        <v>47.531981649731648</v>
      </c>
      <c r="C84" s="24">
        <v>89922</v>
      </c>
      <c r="D84" s="24">
        <f t="shared" si="9"/>
        <v>89969.531981649736</v>
      </c>
      <c r="E84" s="23"/>
      <c r="F84" s="23"/>
      <c r="G84" s="45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customHeight="1">
      <c r="A85" s="31" t="s">
        <v>77</v>
      </c>
      <c r="B85" s="32">
        <f t="shared" ref="B85:C85" si="10">SUM(B75:B84)</f>
        <v>5400569.5</v>
      </c>
      <c r="C85" s="32">
        <f t="shared" si="10"/>
        <v>1397324</v>
      </c>
      <c r="D85" s="32">
        <f t="shared" si="9"/>
        <v>6797893.5</v>
      </c>
      <c r="E85" s="23"/>
      <c r="F85" s="23"/>
      <c r="G85" s="45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customHeight="1">
      <c r="A86" s="18"/>
      <c r="B86" s="36"/>
      <c r="C86" s="36"/>
      <c r="D86" s="36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customHeight="1">
      <c r="A87" s="18"/>
      <c r="B87" s="36"/>
      <c r="C87" s="36"/>
      <c r="D87" s="36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customHeight="1">
      <c r="A88" s="19" t="s">
        <v>124</v>
      </c>
      <c r="B88" s="17"/>
      <c r="C88" s="17"/>
      <c r="D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customHeight="1">
      <c r="A89" s="38" t="s">
        <v>125</v>
      </c>
      <c r="B89" s="17"/>
      <c r="C89" s="17"/>
      <c r="D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customHeight="1">
      <c r="A90" s="42" t="s">
        <v>126</v>
      </c>
      <c r="B90" s="43" t="s">
        <v>67</v>
      </c>
      <c r="C90" s="43" t="s">
        <v>68</v>
      </c>
      <c r="D90" s="43" t="s">
        <v>69</v>
      </c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customHeight="1">
      <c r="A91" s="41" t="s">
        <v>127</v>
      </c>
      <c r="B91" s="22">
        <v>284880.12755679706</v>
      </c>
      <c r="C91" s="22">
        <v>29429</v>
      </c>
      <c r="D91" s="22">
        <f t="shared" ref="D91:D99" si="11">SUM(B91:C91)</f>
        <v>314309.12755679706</v>
      </c>
      <c r="E91" s="23"/>
      <c r="F91" s="23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customHeight="1">
      <c r="A92" s="41" t="s">
        <v>128</v>
      </c>
      <c r="B92" s="24">
        <v>30462.796876875356</v>
      </c>
      <c r="C92" s="24">
        <v>49253</v>
      </c>
      <c r="D92" s="24">
        <f t="shared" si="11"/>
        <v>79715.796876875364</v>
      </c>
      <c r="E92" s="23"/>
      <c r="F92" s="23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customHeight="1">
      <c r="A93" s="41" t="s">
        <v>129</v>
      </c>
      <c r="B93" s="24">
        <v>347924.18257153098</v>
      </c>
      <c r="C93" s="24">
        <v>109915</v>
      </c>
      <c r="D93" s="24">
        <f t="shared" si="11"/>
        <v>457839.18257153098</v>
      </c>
      <c r="E93" s="23"/>
      <c r="F93" s="23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customHeight="1">
      <c r="A94" s="41" t="s">
        <v>130</v>
      </c>
      <c r="B94" s="24">
        <v>17452.219764302321</v>
      </c>
      <c r="C94" s="24">
        <v>16212</v>
      </c>
      <c r="D94" s="24">
        <f t="shared" si="11"/>
        <v>33664.219764302325</v>
      </c>
      <c r="E94" s="23"/>
      <c r="F94" s="23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customHeight="1">
      <c r="A95" s="41" t="s">
        <v>131</v>
      </c>
      <c r="B95" s="24">
        <v>445794.2607022046</v>
      </c>
      <c r="C95" s="24">
        <v>77782</v>
      </c>
      <c r="D95" s="24">
        <f t="shared" si="11"/>
        <v>523576.2607022046</v>
      </c>
      <c r="E95" s="23"/>
      <c r="F95" s="23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customHeight="1">
      <c r="A96" s="41" t="s">
        <v>132</v>
      </c>
      <c r="B96" s="24">
        <v>847833.9141835199</v>
      </c>
      <c r="C96" s="24">
        <v>193954</v>
      </c>
      <c r="D96" s="24">
        <f t="shared" si="11"/>
        <v>1041787.9141835199</v>
      </c>
      <c r="E96" s="23"/>
      <c r="F96" s="23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customHeight="1">
      <c r="A97" s="41" t="s">
        <v>133</v>
      </c>
      <c r="B97" s="24">
        <v>274799.50582992</v>
      </c>
      <c r="C97" s="24">
        <v>81227</v>
      </c>
      <c r="D97" s="24">
        <f t="shared" si="11"/>
        <v>356026.50582992</v>
      </c>
      <c r="E97" s="23"/>
      <c r="F97" s="23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customHeight="1">
      <c r="A98" s="41" t="s">
        <v>134</v>
      </c>
      <c r="B98" s="24">
        <v>2214034.2711498365</v>
      </c>
      <c r="C98" s="24">
        <v>783114</v>
      </c>
      <c r="D98" s="24">
        <f t="shared" si="11"/>
        <v>2997148.2711498365</v>
      </c>
      <c r="E98" s="23"/>
      <c r="F98" s="23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customHeight="1">
      <c r="A99" s="41" t="s">
        <v>76</v>
      </c>
      <c r="B99" s="24">
        <v>937388.42661194084</v>
      </c>
      <c r="C99" s="24">
        <v>56438</v>
      </c>
      <c r="D99" s="24">
        <f t="shared" si="11"/>
        <v>993826.42661194084</v>
      </c>
      <c r="E99" s="23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customHeight="1">
      <c r="A100" s="31" t="s">
        <v>77</v>
      </c>
      <c r="B100" s="32">
        <f t="shared" ref="B100:D100" si="12">SUM(B91:B99)</f>
        <v>5400569.7052469272</v>
      </c>
      <c r="C100" s="32">
        <f t="shared" si="12"/>
        <v>1397324</v>
      </c>
      <c r="D100" s="32">
        <f t="shared" si="12"/>
        <v>6797893.7052469272</v>
      </c>
      <c r="E100" s="23"/>
      <c r="F100" s="46"/>
      <c r="G100" s="46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customHeight="1">
      <c r="A101" s="18"/>
      <c r="B101" s="35"/>
      <c r="C101" s="36"/>
      <c r="D101" s="39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customHeight="1">
      <c r="A102" s="18"/>
      <c r="B102" s="17"/>
      <c r="C102" s="17"/>
      <c r="D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customHeight="1">
      <c r="A103" s="19" t="s">
        <v>135</v>
      </c>
      <c r="B103" s="17"/>
      <c r="C103" s="17"/>
      <c r="D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customHeight="1">
      <c r="A104" s="19" t="s">
        <v>799</v>
      </c>
      <c r="B104" s="17"/>
      <c r="C104" s="17"/>
      <c r="D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customHeight="1">
      <c r="A105" s="20" t="s">
        <v>66</v>
      </c>
      <c r="B105" s="20" t="s">
        <v>67</v>
      </c>
      <c r="C105" s="20" t="s">
        <v>68</v>
      </c>
      <c r="D105" s="20" t="s">
        <v>69</v>
      </c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customHeight="1">
      <c r="A106" s="21">
        <v>2020</v>
      </c>
      <c r="B106" s="22">
        <v>35548461575</v>
      </c>
      <c r="C106" s="22">
        <v>28211222837.944</v>
      </c>
      <c r="D106" s="22">
        <f t="shared" ref="D106:D110" si="13">+B106+C106</f>
        <v>63759684412.944</v>
      </c>
      <c r="E106" s="23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customHeight="1">
      <c r="A107" s="21">
        <v>2021</v>
      </c>
      <c r="B107" s="24">
        <v>39795681128</v>
      </c>
      <c r="C107" s="24">
        <v>29982972096.731998</v>
      </c>
      <c r="D107" s="24">
        <f t="shared" si="13"/>
        <v>69778653224.731995</v>
      </c>
      <c r="E107" s="23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customHeight="1">
      <c r="A108" s="21">
        <v>2022</v>
      </c>
      <c r="B108" s="24">
        <v>47804031069</v>
      </c>
      <c r="C108" s="24">
        <v>33602254941.527</v>
      </c>
      <c r="D108" s="24">
        <f t="shared" si="13"/>
        <v>81406286010.527008</v>
      </c>
      <c r="E108" s="23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customHeight="1">
      <c r="A109" s="21">
        <v>2023</v>
      </c>
      <c r="B109" s="24">
        <v>56348324419</v>
      </c>
      <c r="C109" s="24">
        <v>34958754759.748001</v>
      </c>
      <c r="D109" s="24">
        <f t="shared" si="13"/>
        <v>91307079178.748001</v>
      </c>
      <c r="E109" s="23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customHeight="1">
      <c r="A110" s="25">
        <v>2024</v>
      </c>
      <c r="B110" s="26">
        <v>61768472503</v>
      </c>
      <c r="C110" s="26">
        <v>35562540471.681</v>
      </c>
      <c r="D110" s="26">
        <f t="shared" si="13"/>
        <v>97331012974.681</v>
      </c>
      <c r="E110" s="23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customHeight="1">
      <c r="A111" s="18" t="s">
        <v>800</v>
      </c>
      <c r="B111" s="35"/>
      <c r="C111" s="36"/>
      <c r="D111" s="39"/>
      <c r="F111" s="131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customHeight="1">
      <c r="A112" s="18"/>
      <c r="B112" s="17"/>
      <c r="C112" s="47"/>
      <c r="D112" s="18"/>
      <c r="E112" s="23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customHeight="1">
      <c r="A113" s="19" t="s">
        <v>136</v>
      </c>
      <c r="B113" s="17"/>
      <c r="C113" s="17"/>
      <c r="D113" s="18"/>
      <c r="E113" s="18"/>
      <c r="F113" s="18"/>
      <c r="G113" s="18"/>
      <c r="H113" s="19" t="s">
        <v>137</v>
      </c>
      <c r="I113" s="18"/>
      <c r="J113" s="17"/>
      <c r="K113" s="17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customHeight="1">
      <c r="A114" s="38" t="s">
        <v>138</v>
      </c>
      <c r="B114" s="17"/>
      <c r="C114" s="17"/>
      <c r="D114" s="18"/>
      <c r="E114" s="18"/>
      <c r="F114" s="18"/>
      <c r="G114" s="18"/>
      <c r="H114" s="38" t="s">
        <v>139</v>
      </c>
      <c r="I114" s="18"/>
      <c r="J114" s="17"/>
      <c r="K114" s="17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25.7" customHeight="1">
      <c r="A115" s="48" t="s">
        <v>140</v>
      </c>
      <c r="B115" s="43" t="s">
        <v>141</v>
      </c>
      <c r="C115" s="43" t="s">
        <v>142</v>
      </c>
      <c r="D115" s="43" t="s">
        <v>143</v>
      </c>
      <c r="E115" s="43" t="s">
        <v>144</v>
      </c>
      <c r="F115" s="43" t="s">
        <v>145</v>
      </c>
      <c r="G115" s="18"/>
      <c r="H115" s="48" t="s">
        <v>140</v>
      </c>
      <c r="I115" s="43" t="s">
        <v>141</v>
      </c>
      <c r="J115" s="43" t="s">
        <v>142</v>
      </c>
      <c r="K115" s="43" t="s">
        <v>144</v>
      </c>
      <c r="L115" s="43" t="s">
        <v>145</v>
      </c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customHeight="1">
      <c r="A116" s="21" t="s">
        <v>114</v>
      </c>
      <c r="B116" s="22">
        <v>778630.69030770927</v>
      </c>
      <c r="C116" s="22">
        <v>878285.82606891869</v>
      </c>
      <c r="D116" s="22">
        <v>44.216946275214696</v>
      </c>
      <c r="E116" s="22">
        <v>42259.401176670486</v>
      </c>
      <c r="F116" s="22">
        <f t="shared" ref="F116:F125" si="14">SUM(B116:E116)</f>
        <v>1699220.1344995738</v>
      </c>
      <c r="G116" s="49"/>
      <c r="H116" s="21" t="s">
        <v>114</v>
      </c>
      <c r="I116" s="22">
        <v>14864</v>
      </c>
      <c r="J116" s="22">
        <v>13058</v>
      </c>
      <c r="K116" s="22">
        <v>0</v>
      </c>
      <c r="L116" s="22">
        <f t="shared" ref="L116:L126" si="15">SUM(I116:K116)</f>
        <v>27922</v>
      </c>
      <c r="M116" s="49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customHeight="1">
      <c r="A117" s="21" t="s">
        <v>115</v>
      </c>
      <c r="B117" s="24">
        <v>984443.58833337598</v>
      </c>
      <c r="C117" s="24">
        <v>799076.16027395427</v>
      </c>
      <c r="D117" s="24">
        <v>64.971839424805268</v>
      </c>
      <c r="E117" s="24">
        <v>34265.384015888187</v>
      </c>
      <c r="F117" s="24">
        <f t="shared" si="14"/>
        <v>1817850.1044626434</v>
      </c>
      <c r="G117" s="49"/>
      <c r="H117" s="21" t="s">
        <v>115</v>
      </c>
      <c r="I117" s="24">
        <v>38378</v>
      </c>
      <c r="J117" s="24">
        <v>27438</v>
      </c>
      <c r="K117" s="24">
        <v>0</v>
      </c>
      <c r="L117" s="24">
        <f t="shared" si="15"/>
        <v>65816</v>
      </c>
      <c r="M117" s="49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customHeight="1">
      <c r="A118" s="21" t="s">
        <v>116</v>
      </c>
      <c r="B118" s="24">
        <v>524175.44804665394</v>
      </c>
      <c r="C118" s="24">
        <v>355394.01857532881</v>
      </c>
      <c r="D118" s="24">
        <v>19.934541641701614</v>
      </c>
      <c r="E118" s="24">
        <v>5165.0160617209704</v>
      </c>
      <c r="F118" s="24">
        <f t="shared" si="14"/>
        <v>884754.4172253455</v>
      </c>
      <c r="G118" s="49"/>
      <c r="H118" s="21" t="s">
        <v>116</v>
      </c>
      <c r="I118" s="24">
        <v>62380</v>
      </c>
      <c r="J118" s="24">
        <v>42271</v>
      </c>
      <c r="K118" s="24">
        <v>0</v>
      </c>
      <c r="L118" s="24">
        <f t="shared" si="15"/>
        <v>104651</v>
      </c>
      <c r="M118" s="49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customHeight="1">
      <c r="A119" s="21" t="s">
        <v>117</v>
      </c>
      <c r="B119" s="24">
        <v>270924.68186976353</v>
      </c>
      <c r="C119" s="24">
        <v>181869.14291079884</v>
      </c>
      <c r="D119" s="24">
        <v>5.4963551028560014</v>
      </c>
      <c r="E119" s="24">
        <v>1535.1843012584975</v>
      </c>
      <c r="F119" s="24">
        <f t="shared" si="14"/>
        <v>454334.5054369237</v>
      </c>
      <c r="G119" s="49"/>
      <c r="H119" s="21" t="s">
        <v>117</v>
      </c>
      <c r="I119" s="24">
        <v>80123</v>
      </c>
      <c r="J119" s="24">
        <v>62132</v>
      </c>
      <c r="K119" s="24">
        <v>0</v>
      </c>
      <c r="L119" s="24">
        <f t="shared" si="15"/>
        <v>142255</v>
      </c>
      <c r="M119" s="49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customHeight="1">
      <c r="A120" s="21" t="s">
        <v>118</v>
      </c>
      <c r="B120" s="24">
        <v>145762.68944496557</v>
      </c>
      <c r="C120" s="24">
        <v>94819.160038955582</v>
      </c>
      <c r="D120" s="24">
        <v>1.7227381665668062</v>
      </c>
      <c r="E120" s="24">
        <v>714.16202116416139</v>
      </c>
      <c r="F120" s="24">
        <f t="shared" si="14"/>
        <v>241297.73424325188</v>
      </c>
      <c r="G120" s="49"/>
      <c r="H120" s="21" t="s">
        <v>118</v>
      </c>
      <c r="I120" s="24">
        <v>82988</v>
      </c>
      <c r="J120" s="24">
        <v>66829</v>
      </c>
      <c r="K120" s="24">
        <v>0</v>
      </c>
      <c r="L120" s="24">
        <f t="shared" si="15"/>
        <v>149817</v>
      </c>
      <c r="M120" s="49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customHeight="1">
      <c r="A121" s="21" t="s">
        <v>119</v>
      </c>
      <c r="B121" s="24">
        <v>78649.133390723131</v>
      </c>
      <c r="C121" s="24">
        <v>49466.557379712649</v>
      </c>
      <c r="D121" s="24">
        <v>0.32814060315558213</v>
      </c>
      <c r="E121" s="24">
        <v>415.84379831742388</v>
      </c>
      <c r="F121" s="24">
        <f t="shared" si="14"/>
        <v>128531.86270935637</v>
      </c>
      <c r="G121" s="49"/>
      <c r="H121" s="21" t="s">
        <v>119</v>
      </c>
      <c r="I121" s="24">
        <v>77096</v>
      </c>
      <c r="J121" s="24">
        <v>61970</v>
      </c>
      <c r="K121" s="24">
        <v>0</v>
      </c>
      <c r="L121" s="24">
        <f t="shared" si="15"/>
        <v>139066</v>
      </c>
      <c r="M121" s="49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customHeight="1">
      <c r="A122" s="21" t="s">
        <v>120</v>
      </c>
      <c r="B122" s="24">
        <v>43889.358141270619</v>
      </c>
      <c r="C122" s="24">
        <v>25713.254611650373</v>
      </c>
      <c r="D122" s="24">
        <v>0.2461054523666866</v>
      </c>
      <c r="E122" s="24">
        <v>287.13517249357977</v>
      </c>
      <c r="F122" s="24">
        <f t="shared" si="14"/>
        <v>69889.994030866947</v>
      </c>
      <c r="G122" s="49"/>
      <c r="H122" s="21" t="s">
        <v>120</v>
      </c>
      <c r="I122" s="24">
        <v>2099</v>
      </c>
      <c r="J122" s="24">
        <v>1500</v>
      </c>
      <c r="K122" s="24">
        <v>0</v>
      </c>
      <c r="L122" s="24">
        <f t="shared" si="15"/>
        <v>3599</v>
      </c>
      <c r="M122" s="49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customHeight="1">
      <c r="A123" s="21" t="s">
        <v>121</v>
      </c>
      <c r="B123" s="24">
        <v>25748.273787117145</v>
      </c>
      <c r="C123" s="24">
        <v>13148.140743645334</v>
      </c>
      <c r="D123" s="24">
        <v>0</v>
      </c>
      <c r="E123" s="24">
        <v>183.07067615169456</v>
      </c>
      <c r="F123" s="24">
        <f t="shared" si="14"/>
        <v>39079.485206914171</v>
      </c>
      <c r="G123" s="49"/>
      <c r="H123" s="21" t="s">
        <v>121</v>
      </c>
      <c r="I123" s="24">
        <v>120884</v>
      </c>
      <c r="J123" s="24">
        <v>91954</v>
      </c>
      <c r="K123" s="24">
        <v>0</v>
      </c>
      <c r="L123" s="24">
        <f t="shared" si="15"/>
        <v>212838</v>
      </c>
      <c r="M123" s="49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customHeight="1">
      <c r="A124" s="21" t="s">
        <v>122</v>
      </c>
      <c r="B124" s="24">
        <v>46550.247694790945</v>
      </c>
      <c r="C124" s="24">
        <v>17915.679732348763</v>
      </c>
      <c r="D124" s="24">
        <v>0</v>
      </c>
      <c r="E124" s="24">
        <v>1097.8027763349919</v>
      </c>
      <c r="F124" s="24">
        <f t="shared" si="14"/>
        <v>65563.730203474697</v>
      </c>
      <c r="G124" s="49"/>
      <c r="H124" s="21" t="s">
        <v>122</v>
      </c>
      <c r="I124" s="24">
        <v>310610</v>
      </c>
      <c r="J124" s="24">
        <v>150828</v>
      </c>
      <c r="K124" s="24">
        <v>0</v>
      </c>
      <c r="L124" s="24">
        <f t="shared" si="15"/>
        <v>461438</v>
      </c>
      <c r="M124" s="49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customHeight="1">
      <c r="A125" s="21" t="s">
        <v>123</v>
      </c>
      <c r="B125" s="24">
        <v>30.638983629430843</v>
      </c>
      <c r="C125" s="24">
        <v>16.892998020300809</v>
      </c>
      <c r="D125" s="24">
        <v>0</v>
      </c>
      <c r="E125" s="24">
        <v>0</v>
      </c>
      <c r="F125" s="24">
        <f t="shared" si="14"/>
        <v>47.531981649731648</v>
      </c>
      <c r="G125" s="49"/>
      <c r="H125" s="21" t="s">
        <v>123</v>
      </c>
      <c r="I125" s="24">
        <v>56282</v>
      </c>
      <c r="J125" s="24">
        <v>33640</v>
      </c>
      <c r="K125" s="24">
        <v>0</v>
      </c>
      <c r="L125" s="24">
        <f t="shared" si="15"/>
        <v>89922</v>
      </c>
      <c r="M125" s="49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customHeight="1">
      <c r="A126" s="31" t="s">
        <v>77</v>
      </c>
      <c r="B126" s="32">
        <f t="shared" ref="B126:F126" si="16">SUM(B116:B125)</f>
        <v>2898804.7499999995</v>
      </c>
      <c r="C126" s="32">
        <f t="shared" si="16"/>
        <v>2415704.833333334</v>
      </c>
      <c r="D126" s="32">
        <f t="shared" si="16"/>
        <v>136.91666666666666</v>
      </c>
      <c r="E126" s="32">
        <f t="shared" si="16"/>
        <v>85923</v>
      </c>
      <c r="F126" s="32">
        <f t="shared" si="16"/>
        <v>5400569.5</v>
      </c>
      <c r="G126" s="49"/>
      <c r="H126" s="31" t="s">
        <v>77</v>
      </c>
      <c r="I126" s="32">
        <f t="shared" ref="I126:K126" si="17">SUM(I116:I125)</f>
        <v>845704</v>
      </c>
      <c r="J126" s="32">
        <f t="shared" si="17"/>
        <v>551620</v>
      </c>
      <c r="K126" s="32">
        <f t="shared" si="17"/>
        <v>0</v>
      </c>
      <c r="L126" s="32">
        <f t="shared" si="15"/>
        <v>1397324</v>
      </c>
      <c r="M126" s="49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customHeight="1">
      <c r="A127" s="18"/>
      <c r="B127" s="49"/>
      <c r="C127" s="49"/>
      <c r="D127" s="49"/>
      <c r="E127" s="49"/>
      <c r="F127" s="49"/>
      <c r="G127" s="18"/>
      <c r="H127" s="18"/>
      <c r="I127" s="45"/>
      <c r="J127" s="45"/>
      <c r="K127" s="18"/>
      <c r="L127" s="49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customHeight="1">
      <c r="A128" s="18"/>
      <c r="B128" s="17"/>
      <c r="C128" s="17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customHeight="1">
      <c r="A129" s="19" t="s">
        <v>146</v>
      </c>
      <c r="B129" s="36"/>
      <c r="C129" s="17"/>
      <c r="D129" s="18"/>
      <c r="E129" s="18"/>
      <c r="F129" s="18"/>
      <c r="G129" s="18"/>
      <c r="H129" s="19" t="s">
        <v>147</v>
      </c>
      <c r="I129" s="17"/>
      <c r="J129" s="17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customHeight="1">
      <c r="A130" s="135" t="s">
        <v>148</v>
      </c>
      <c r="B130" s="123"/>
      <c r="C130" s="123"/>
      <c r="D130" s="124"/>
      <c r="E130" s="124"/>
      <c r="F130" s="124"/>
      <c r="G130" s="136"/>
      <c r="H130" s="135" t="s">
        <v>682</v>
      </c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customHeight="1">
      <c r="A131" s="43" t="s">
        <v>801</v>
      </c>
      <c r="B131" s="43" t="s">
        <v>141</v>
      </c>
      <c r="C131" s="43" t="s">
        <v>142</v>
      </c>
      <c r="D131" s="43" t="s">
        <v>144</v>
      </c>
      <c r="E131" s="43" t="s">
        <v>145</v>
      </c>
      <c r="F131" s="123"/>
      <c r="G131" s="136"/>
      <c r="H131" s="48" t="s">
        <v>802</v>
      </c>
      <c r="I131" s="48" t="s">
        <v>141</v>
      </c>
      <c r="J131" s="48" t="s">
        <v>142</v>
      </c>
      <c r="K131" s="48" t="s">
        <v>144</v>
      </c>
      <c r="L131" s="48" t="s">
        <v>145</v>
      </c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customHeight="1">
      <c r="A132" s="21" t="s">
        <v>149</v>
      </c>
      <c r="B132" s="126" t="s">
        <v>664</v>
      </c>
      <c r="C132" s="126" t="s">
        <v>668</v>
      </c>
      <c r="D132" s="126" t="s">
        <v>669</v>
      </c>
      <c r="E132" s="126" t="s">
        <v>670</v>
      </c>
      <c r="F132" s="136"/>
      <c r="G132" s="136"/>
      <c r="H132" s="21" t="s">
        <v>149</v>
      </c>
      <c r="I132" s="22">
        <v>2326947</v>
      </c>
      <c r="J132" s="22">
        <v>2174989</v>
      </c>
      <c r="K132" s="22"/>
      <c r="L132" s="22">
        <v>2266743</v>
      </c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customHeight="1">
      <c r="A133" s="21" t="s">
        <v>549</v>
      </c>
      <c r="B133" s="128" t="s">
        <v>665</v>
      </c>
      <c r="C133" s="128" t="s">
        <v>671</v>
      </c>
      <c r="D133" s="128" t="s">
        <v>672</v>
      </c>
      <c r="E133" s="128">
        <v>1247657</v>
      </c>
      <c r="F133" s="136"/>
      <c r="G133" s="136"/>
      <c r="H133" s="21" t="s">
        <v>680</v>
      </c>
      <c r="I133" s="24">
        <v>2345727</v>
      </c>
      <c r="J133" s="24">
        <v>2200263</v>
      </c>
      <c r="K133" s="24"/>
      <c r="L133" s="24">
        <v>2288254</v>
      </c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customHeight="1">
      <c r="A134" s="21" t="s">
        <v>550</v>
      </c>
      <c r="B134" s="129" t="s">
        <v>666</v>
      </c>
      <c r="C134" s="129" t="s">
        <v>673</v>
      </c>
      <c r="D134" s="129" t="s">
        <v>674</v>
      </c>
      <c r="E134" s="129">
        <v>884384</v>
      </c>
      <c r="F134" s="136"/>
      <c r="G134" s="136"/>
      <c r="H134" s="21" t="s">
        <v>150</v>
      </c>
      <c r="I134" s="24">
        <v>1586841</v>
      </c>
      <c r="J134" s="24">
        <v>1334233</v>
      </c>
      <c r="K134" s="24"/>
      <c r="L134" s="24">
        <v>1476644</v>
      </c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customHeight="1">
      <c r="A135" s="21" t="s">
        <v>150</v>
      </c>
      <c r="B135" s="128" t="s">
        <v>667</v>
      </c>
      <c r="C135" s="128" t="s">
        <v>675</v>
      </c>
      <c r="D135" s="128" t="s">
        <v>676</v>
      </c>
      <c r="E135" s="128">
        <v>552928</v>
      </c>
      <c r="F135" s="136"/>
      <c r="G135" s="136"/>
      <c r="H135" s="25" t="s">
        <v>151</v>
      </c>
      <c r="I135" s="137">
        <v>44.3</v>
      </c>
      <c r="J135" s="137">
        <v>43.3</v>
      </c>
      <c r="K135" s="137"/>
      <c r="L135" s="137">
        <v>43</v>
      </c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customHeight="1">
      <c r="A136" s="25" t="s">
        <v>151</v>
      </c>
      <c r="B136" s="137">
        <v>43</v>
      </c>
      <c r="C136" s="137">
        <v>41</v>
      </c>
      <c r="D136" s="137">
        <v>39</v>
      </c>
      <c r="E136" s="137">
        <v>40</v>
      </c>
      <c r="F136" s="138"/>
      <c r="G136" s="136"/>
      <c r="H136" s="18" t="s">
        <v>681</v>
      </c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customHeight="1">
      <c r="A137" s="18" t="s">
        <v>800</v>
      </c>
      <c r="B137" s="123"/>
      <c r="C137" s="123"/>
      <c r="D137" s="124"/>
      <c r="E137" s="139"/>
      <c r="F137" s="139"/>
      <c r="G137" s="18"/>
      <c r="H137" s="18" t="s">
        <v>803</v>
      </c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customHeight="1">
      <c r="A138" s="131"/>
      <c r="B138" s="140"/>
      <c r="C138" s="140"/>
      <c r="D138" s="131"/>
      <c r="E138" s="125"/>
      <c r="F138" s="125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customHeight="1">
      <c r="A139" s="18"/>
      <c r="B139" s="17"/>
      <c r="C139" s="17"/>
      <c r="D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customHeight="1">
      <c r="A140" s="18"/>
      <c r="B140" s="17"/>
      <c r="C140" s="17"/>
      <c r="D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customHeight="1">
      <c r="A141" s="18"/>
      <c r="B141" s="17"/>
      <c r="C141" s="17"/>
      <c r="D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customHeight="1">
      <c r="A142" s="18"/>
      <c r="B142" s="17"/>
      <c r="C142" s="17"/>
      <c r="D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customHeight="1">
      <c r="A143" s="18"/>
      <c r="B143" s="17"/>
      <c r="C143" s="17"/>
      <c r="D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customHeight="1">
      <c r="A144" s="18"/>
      <c r="B144" s="17"/>
      <c r="C144" s="17"/>
      <c r="D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customHeight="1">
      <c r="A145" s="18"/>
      <c r="B145" s="17"/>
      <c r="C145" s="17"/>
      <c r="D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customHeight="1">
      <c r="A146" s="18"/>
      <c r="B146" s="17"/>
      <c r="C146" s="17"/>
      <c r="D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customHeight="1">
      <c r="A147" s="18"/>
      <c r="B147" s="17"/>
      <c r="C147" s="17"/>
      <c r="D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customHeight="1">
      <c r="A148" s="18"/>
      <c r="B148" s="17"/>
      <c r="C148" s="17"/>
      <c r="D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customHeight="1">
      <c r="A149" s="18"/>
      <c r="B149" s="17"/>
      <c r="C149" s="17"/>
      <c r="D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customHeight="1">
      <c r="A150" s="18"/>
      <c r="B150" s="17"/>
      <c r="C150" s="17"/>
      <c r="D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customHeight="1">
      <c r="A151" s="18"/>
      <c r="B151" s="17"/>
      <c r="C151" s="17"/>
      <c r="D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customHeight="1">
      <c r="A152" s="18"/>
      <c r="B152" s="17"/>
      <c r="C152" s="17"/>
      <c r="D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customHeight="1">
      <c r="A153" s="18"/>
      <c r="B153" s="17"/>
      <c r="C153" s="17"/>
      <c r="D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customHeight="1">
      <c r="A154" s="18"/>
      <c r="B154" s="17"/>
      <c r="C154" s="17"/>
      <c r="D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customHeight="1">
      <c r="A155" s="18"/>
      <c r="B155" s="17"/>
      <c r="C155" s="17"/>
      <c r="D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customHeight="1">
      <c r="A156" s="18"/>
      <c r="B156" s="17"/>
      <c r="C156" s="17"/>
      <c r="D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customHeight="1">
      <c r="A157" s="18"/>
      <c r="B157" s="17"/>
      <c r="C157" s="17"/>
      <c r="D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customHeight="1">
      <c r="A158" s="18"/>
      <c r="B158" s="17"/>
      <c r="C158" s="17"/>
      <c r="D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customHeight="1">
      <c r="A159" s="18"/>
      <c r="B159" s="17"/>
      <c r="C159" s="17"/>
      <c r="D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customHeight="1">
      <c r="A160" s="18"/>
      <c r="B160" s="17"/>
      <c r="C160" s="17"/>
      <c r="D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customHeight="1">
      <c r="A161" s="18"/>
      <c r="B161" s="17"/>
      <c r="C161" s="17"/>
      <c r="D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customHeight="1">
      <c r="A162" s="18"/>
      <c r="B162" s="17"/>
      <c r="C162" s="17"/>
      <c r="D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customHeight="1">
      <c r="A163" s="18"/>
      <c r="B163" s="17"/>
      <c r="C163" s="17"/>
      <c r="D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customHeight="1">
      <c r="A164" s="18"/>
      <c r="B164" s="17"/>
      <c r="C164" s="17"/>
      <c r="D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customHeight="1">
      <c r="A165" s="18"/>
      <c r="B165" s="17"/>
      <c r="C165" s="17"/>
      <c r="D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customHeight="1">
      <c r="A166" s="18"/>
      <c r="B166" s="17"/>
      <c r="C166" s="17"/>
      <c r="D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customHeight="1">
      <c r="A167" s="18"/>
      <c r="B167" s="17"/>
      <c r="C167" s="17"/>
      <c r="D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customHeight="1">
      <c r="A168" s="18"/>
      <c r="B168" s="17"/>
      <c r="C168" s="17"/>
      <c r="D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customHeight="1">
      <c r="A169" s="18"/>
      <c r="B169" s="17"/>
      <c r="C169" s="17"/>
      <c r="D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customHeight="1">
      <c r="A170" s="18"/>
      <c r="B170" s="17"/>
      <c r="C170" s="17"/>
      <c r="D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customHeight="1">
      <c r="A171" s="18"/>
      <c r="B171" s="17"/>
      <c r="C171" s="17"/>
      <c r="D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customHeight="1">
      <c r="A172" s="18"/>
      <c r="B172" s="17"/>
      <c r="C172" s="17"/>
      <c r="D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customHeight="1">
      <c r="A173" s="18"/>
      <c r="B173" s="17"/>
      <c r="C173" s="17"/>
      <c r="D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customHeight="1">
      <c r="A174" s="18"/>
      <c r="B174" s="17"/>
      <c r="C174" s="17"/>
      <c r="D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customHeight="1">
      <c r="A175" s="18"/>
      <c r="B175" s="17"/>
      <c r="C175" s="17"/>
      <c r="D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customHeight="1">
      <c r="A176" s="18"/>
      <c r="B176" s="17"/>
      <c r="C176" s="17"/>
      <c r="D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customHeight="1">
      <c r="A177" s="18"/>
      <c r="B177" s="17"/>
      <c r="C177" s="17"/>
      <c r="D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customHeight="1">
      <c r="A178" s="18"/>
      <c r="B178" s="17"/>
      <c r="C178" s="17"/>
      <c r="D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customHeight="1">
      <c r="A179" s="18"/>
      <c r="B179" s="17"/>
      <c r="C179" s="17"/>
      <c r="D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customHeight="1">
      <c r="A180" s="18"/>
      <c r="B180" s="17"/>
      <c r="C180" s="17"/>
      <c r="D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customHeight="1">
      <c r="A181" s="18"/>
      <c r="B181" s="17"/>
      <c r="C181" s="17"/>
      <c r="D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customHeight="1">
      <c r="A182" s="18"/>
      <c r="B182" s="17"/>
      <c r="C182" s="17"/>
      <c r="D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customHeight="1">
      <c r="A183" s="18"/>
      <c r="B183" s="17"/>
      <c r="C183" s="17"/>
      <c r="D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customHeight="1">
      <c r="A184" s="18"/>
      <c r="B184" s="17"/>
      <c r="C184" s="17"/>
      <c r="D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customHeight="1">
      <c r="A185" s="18"/>
      <c r="B185" s="17"/>
      <c r="C185" s="17"/>
      <c r="D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customHeight="1">
      <c r="A186" s="18"/>
      <c r="B186" s="17"/>
      <c r="C186" s="17"/>
      <c r="D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customHeight="1">
      <c r="A187" s="18"/>
      <c r="B187" s="17"/>
      <c r="C187" s="17"/>
      <c r="D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customHeight="1">
      <c r="A188" s="18"/>
      <c r="B188" s="17"/>
      <c r="C188" s="17"/>
      <c r="D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customHeight="1">
      <c r="A189" s="18"/>
      <c r="B189" s="17"/>
      <c r="C189" s="17"/>
      <c r="D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customHeight="1">
      <c r="A190" s="18"/>
      <c r="B190" s="17"/>
      <c r="C190" s="17"/>
      <c r="D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customHeight="1">
      <c r="A191" s="18"/>
      <c r="B191" s="17"/>
      <c r="C191" s="17"/>
      <c r="D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customHeight="1">
      <c r="A192" s="18"/>
      <c r="B192" s="17"/>
      <c r="C192" s="17"/>
      <c r="D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customHeight="1">
      <c r="A193" s="18"/>
      <c r="B193" s="17"/>
      <c r="C193" s="17"/>
      <c r="D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customHeight="1">
      <c r="A194" s="18"/>
      <c r="B194" s="17"/>
      <c r="C194" s="17"/>
      <c r="D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customHeight="1">
      <c r="A195" s="18"/>
      <c r="B195" s="17"/>
      <c r="C195" s="17"/>
      <c r="D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customHeight="1">
      <c r="A196" s="18"/>
      <c r="B196" s="17"/>
      <c r="C196" s="17"/>
      <c r="D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customHeight="1">
      <c r="A197" s="18"/>
      <c r="B197" s="17"/>
      <c r="C197" s="17"/>
      <c r="D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customHeight="1">
      <c r="A198" s="18"/>
      <c r="B198" s="17"/>
      <c r="C198" s="17"/>
      <c r="D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customHeight="1">
      <c r="A199" s="18"/>
      <c r="B199" s="17"/>
      <c r="C199" s="17"/>
      <c r="D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customHeight="1">
      <c r="A200" s="18"/>
      <c r="B200" s="17"/>
      <c r="C200" s="17"/>
      <c r="D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customHeight="1">
      <c r="A201" s="18"/>
      <c r="B201" s="17"/>
      <c r="C201" s="17"/>
      <c r="D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customHeight="1">
      <c r="A202" s="18"/>
      <c r="B202" s="17"/>
      <c r="C202" s="17"/>
      <c r="D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customHeight="1">
      <c r="A203" s="18"/>
      <c r="B203" s="17"/>
      <c r="C203" s="17"/>
      <c r="D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customHeight="1">
      <c r="A204" s="18"/>
      <c r="B204" s="17"/>
      <c r="C204" s="17"/>
      <c r="D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customHeight="1">
      <c r="A205" s="18"/>
      <c r="B205" s="17"/>
      <c r="C205" s="17"/>
      <c r="D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customHeight="1">
      <c r="A206" s="18"/>
      <c r="B206" s="17"/>
      <c r="C206" s="17"/>
      <c r="D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customHeight="1">
      <c r="A207" s="18"/>
      <c r="B207" s="17"/>
      <c r="C207" s="17"/>
      <c r="D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customHeight="1">
      <c r="A208" s="18"/>
      <c r="B208" s="17"/>
      <c r="C208" s="17"/>
      <c r="D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customHeight="1">
      <c r="A209" s="18"/>
      <c r="B209" s="17"/>
      <c r="C209" s="17"/>
      <c r="D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customHeight="1">
      <c r="A210" s="18"/>
      <c r="B210" s="17"/>
      <c r="C210" s="17"/>
      <c r="D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customHeight="1">
      <c r="A211" s="18"/>
      <c r="B211" s="17"/>
      <c r="C211" s="17"/>
      <c r="D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customHeight="1">
      <c r="A212" s="18"/>
      <c r="B212" s="17"/>
      <c r="C212" s="17"/>
      <c r="D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18"/>
      <c r="B213" s="17"/>
      <c r="C213" s="17"/>
      <c r="D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18"/>
      <c r="B214" s="17"/>
      <c r="C214" s="17"/>
      <c r="D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18"/>
      <c r="B215" s="17"/>
      <c r="C215" s="17"/>
      <c r="D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18"/>
      <c r="B216" s="17"/>
      <c r="C216" s="17"/>
      <c r="D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18"/>
      <c r="B217" s="17"/>
      <c r="C217" s="17"/>
      <c r="D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18"/>
      <c r="B218" s="17"/>
      <c r="C218" s="17"/>
      <c r="D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18"/>
      <c r="B219" s="17"/>
      <c r="C219" s="17"/>
      <c r="D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18"/>
      <c r="B220" s="17"/>
      <c r="C220" s="17"/>
      <c r="D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8"/>
      <c r="B221" s="17"/>
      <c r="C221" s="17"/>
      <c r="D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8"/>
      <c r="B222" s="17"/>
      <c r="C222" s="17"/>
      <c r="D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8"/>
      <c r="B223" s="17"/>
      <c r="C223" s="17"/>
      <c r="D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8"/>
      <c r="B224" s="17"/>
      <c r="C224" s="17"/>
      <c r="D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8"/>
      <c r="B225" s="17"/>
      <c r="C225" s="17"/>
      <c r="D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8"/>
      <c r="B226" s="17"/>
      <c r="C226" s="17"/>
      <c r="D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8"/>
      <c r="B227" s="17"/>
      <c r="C227" s="17"/>
      <c r="D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8"/>
      <c r="B228" s="17"/>
      <c r="C228" s="17"/>
      <c r="D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8"/>
      <c r="B229" s="17"/>
      <c r="C229" s="17"/>
      <c r="D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8"/>
      <c r="B230" s="17"/>
      <c r="C230" s="17"/>
      <c r="D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8"/>
      <c r="B231" s="17"/>
      <c r="C231" s="17"/>
      <c r="D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8"/>
      <c r="B232" s="17"/>
      <c r="C232" s="17"/>
      <c r="D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8"/>
      <c r="B233" s="17"/>
      <c r="C233" s="17"/>
      <c r="D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8"/>
      <c r="B234" s="17"/>
      <c r="C234" s="17"/>
      <c r="D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8"/>
      <c r="B235" s="17"/>
      <c r="C235" s="17"/>
      <c r="D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8"/>
      <c r="B236" s="17"/>
      <c r="C236" s="17"/>
      <c r="D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8"/>
      <c r="B237" s="17"/>
      <c r="C237" s="17"/>
      <c r="D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8"/>
      <c r="B238" s="17"/>
      <c r="C238" s="17"/>
      <c r="D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8"/>
      <c r="B239" s="17"/>
      <c r="C239" s="17"/>
      <c r="D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8"/>
      <c r="B240" s="17"/>
      <c r="C240" s="17"/>
      <c r="D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8"/>
      <c r="B241" s="17"/>
      <c r="C241" s="17"/>
      <c r="D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8"/>
      <c r="B242" s="17"/>
      <c r="C242" s="17"/>
      <c r="D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17"/>
      <c r="C243" s="17"/>
      <c r="D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17"/>
      <c r="C244" s="17"/>
      <c r="D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17"/>
      <c r="C245" s="17"/>
      <c r="D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17"/>
      <c r="C246" s="17"/>
      <c r="D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17"/>
      <c r="C247" s="17"/>
      <c r="D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17"/>
      <c r="C248" s="17"/>
      <c r="D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17"/>
      <c r="C249" s="17"/>
      <c r="D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17"/>
      <c r="C250" s="17"/>
      <c r="D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17"/>
      <c r="C251" s="17"/>
      <c r="D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17"/>
      <c r="C252" s="17"/>
      <c r="D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17"/>
      <c r="C253" s="17"/>
      <c r="D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17"/>
      <c r="C254" s="17"/>
      <c r="D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17"/>
      <c r="C255" s="17"/>
      <c r="D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17"/>
      <c r="C256" s="17"/>
      <c r="D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17"/>
      <c r="C257" s="17"/>
      <c r="D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17"/>
      <c r="C258" s="17"/>
      <c r="D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17"/>
      <c r="C259" s="17"/>
      <c r="D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17"/>
      <c r="C260" s="17"/>
      <c r="D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17"/>
      <c r="C261" s="17"/>
      <c r="D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17"/>
      <c r="C262" s="17"/>
      <c r="D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17"/>
      <c r="C263" s="17"/>
      <c r="D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17"/>
      <c r="C264" s="17"/>
      <c r="D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17"/>
      <c r="C265" s="17"/>
      <c r="D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17"/>
      <c r="C266" s="17"/>
      <c r="D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17"/>
      <c r="C267" s="17"/>
      <c r="D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17"/>
      <c r="C268" s="17"/>
      <c r="D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17"/>
      <c r="C269" s="17"/>
      <c r="D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17"/>
      <c r="C270" s="17"/>
      <c r="D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17"/>
      <c r="C271" s="17"/>
      <c r="D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17"/>
      <c r="C272" s="17"/>
      <c r="D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17"/>
      <c r="C273" s="17"/>
      <c r="D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17"/>
      <c r="C274" s="17"/>
      <c r="D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17"/>
      <c r="C275" s="17"/>
      <c r="D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17"/>
      <c r="C276" s="17"/>
      <c r="D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17"/>
      <c r="C277" s="17"/>
      <c r="D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17"/>
      <c r="C278" s="17"/>
      <c r="D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17"/>
      <c r="C279" s="17"/>
      <c r="D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17"/>
      <c r="C280" s="17"/>
      <c r="D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17"/>
      <c r="C281" s="17"/>
      <c r="D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17"/>
      <c r="C282" s="17"/>
      <c r="D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17"/>
      <c r="C283" s="17"/>
      <c r="D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17"/>
      <c r="C284" s="17"/>
      <c r="D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17"/>
      <c r="C285" s="17"/>
      <c r="D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17"/>
      <c r="C286" s="17"/>
      <c r="D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17"/>
      <c r="C287" s="17"/>
      <c r="D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17"/>
      <c r="C288" s="17"/>
      <c r="D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17"/>
      <c r="C289" s="17"/>
      <c r="D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17"/>
      <c r="C290" s="17"/>
      <c r="D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17"/>
      <c r="C291" s="17"/>
      <c r="D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17"/>
      <c r="C292" s="17"/>
      <c r="D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17"/>
      <c r="C293" s="17"/>
      <c r="D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17"/>
      <c r="C294" s="17"/>
      <c r="D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17"/>
      <c r="C295" s="17"/>
      <c r="D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17"/>
      <c r="C296" s="17"/>
      <c r="D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17"/>
      <c r="C297" s="17"/>
      <c r="D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17"/>
      <c r="C298" s="17"/>
      <c r="D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17"/>
      <c r="C299" s="17"/>
      <c r="D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17"/>
      <c r="C300" s="17"/>
      <c r="D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17"/>
      <c r="C301" s="17"/>
      <c r="D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17"/>
      <c r="C302" s="17"/>
      <c r="D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17"/>
      <c r="C303" s="17"/>
      <c r="D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17"/>
      <c r="C304" s="17"/>
      <c r="D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17"/>
      <c r="C305" s="17"/>
      <c r="D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17"/>
      <c r="C306" s="17"/>
      <c r="D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17"/>
      <c r="C307" s="17"/>
      <c r="D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17"/>
      <c r="C308" s="17"/>
      <c r="D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17"/>
      <c r="C309" s="17"/>
      <c r="D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17"/>
      <c r="C310" s="17"/>
      <c r="D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17"/>
      <c r="C311" s="17"/>
      <c r="D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17"/>
      <c r="C312" s="17"/>
      <c r="D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17"/>
      <c r="C313" s="17"/>
      <c r="D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17"/>
      <c r="C314" s="17"/>
      <c r="D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17"/>
      <c r="C315" s="17"/>
      <c r="D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17"/>
      <c r="C316" s="17"/>
      <c r="D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17"/>
      <c r="C317" s="17"/>
      <c r="D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17"/>
      <c r="C318" s="17"/>
      <c r="D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17"/>
      <c r="C319" s="17"/>
      <c r="D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17"/>
      <c r="C320" s="17"/>
      <c r="D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17"/>
      <c r="C321" s="17"/>
      <c r="D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17"/>
      <c r="C322" s="17"/>
      <c r="D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17"/>
      <c r="C323" s="17"/>
      <c r="D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17"/>
      <c r="C324" s="17"/>
      <c r="D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17"/>
      <c r="C325" s="17"/>
      <c r="D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17"/>
      <c r="C326" s="17"/>
      <c r="D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17"/>
      <c r="C327" s="17"/>
      <c r="D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17"/>
      <c r="C328" s="17"/>
      <c r="D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17"/>
      <c r="C329" s="17"/>
      <c r="D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17"/>
      <c r="C330" s="17"/>
      <c r="D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17"/>
      <c r="C331" s="17"/>
      <c r="D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17"/>
      <c r="C332" s="17"/>
      <c r="D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17"/>
      <c r="C333" s="17"/>
      <c r="D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17"/>
      <c r="C334" s="17"/>
      <c r="D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17"/>
      <c r="C335" s="17"/>
      <c r="D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17"/>
      <c r="C336" s="17"/>
      <c r="D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17"/>
      <c r="C337" s="17"/>
      <c r="D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17"/>
      <c r="C338" s="17"/>
      <c r="D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17"/>
      <c r="C339" s="17"/>
      <c r="D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17"/>
      <c r="C340" s="17"/>
      <c r="D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17"/>
      <c r="C341" s="17"/>
      <c r="D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17"/>
      <c r="C342" s="17"/>
      <c r="D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17"/>
      <c r="C343" s="17"/>
      <c r="D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17"/>
      <c r="C344" s="17"/>
      <c r="D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17"/>
      <c r="C345" s="17"/>
      <c r="D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17"/>
      <c r="C346" s="17"/>
      <c r="D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17"/>
      <c r="C347" s="17"/>
      <c r="D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17"/>
      <c r="C348" s="17"/>
      <c r="D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17"/>
      <c r="C349" s="17"/>
      <c r="D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17"/>
      <c r="C350" s="17"/>
      <c r="D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17"/>
      <c r="C351" s="17"/>
      <c r="D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17"/>
      <c r="C352" s="17"/>
      <c r="D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17"/>
      <c r="C353" s="17"/>
      <c r="D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17"/>
      <c r="C354" s="17"/>
      <c r="D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17"/>
      <c r="C355" s="17"/>
      <c r="D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17"/>
      <c r="C356" s="17"/>
      <c r="D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17"/>
      <c r="C357" s="17"/>
      <c r="D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17"/>
      <c r="C358" s="17"/>
      <c r="D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17"/>
      <c r="C359" s="17"/>
      <c r="D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17"/>
      <c r="C360" s="17"/>
      <c r="D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17"/>
      <c r="C361" s="17"/>
      <c r="D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17"/>
      <c r="C362" s="17"/>
      <c r="D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17"/>
      <c r="C363" s="17"/>
      <c r="D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17"/>
      <c r="C364" s="17"/>
      <c r="D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17"/>
      <c r="C365" s="17"/>
      <c r="D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17"/>
      <c r="C366" s="17"/>
      <c r="D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17"/>
      <c r="C367" s="17"/>
      <c r="D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17"/>
      <c r="C368" s="17"/>
      <c r="D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17"/>
      <c r="C369" s="17"/>
      <c r="D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17"/>
      <c r="C370" s="17"/>
      <c r="D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17"/>
      <c r="C371" s="17"/>
      <c r="D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17"/>
      <c r="C372" s="17"/>
      <c r="D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17"/>
      <c r="C373" s="17"/>
      <c r="D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17"/>
      <c r="C374" s="17"/>
      <c r="D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17"/>
      <c r="C375" s="17"/>
      <c r="D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17"/>
      <c r="C376" s="17"/>
      <c r="D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17"/>
      <c r="C377" s="17"/>
      <c r="D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17"/>
      <c r="C378" s="17"/>
      <c r="D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17"/>
      <c r="C379" s="17"/>
      <c r="D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17"/>
      <c r="C380" s="17"/>
      <c r="D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17"/>
      <c r="C381" s="17"/>
      <c r="D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17"/>
      <c r="C382" s="17"/>
      <c r="D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17"/>
      <c r="C383" s="17"/>
      <c r="D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17"/>
      <c r="C384" s="17"/>
      <c r="D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17"/>
      <c r="C385" s="17"/>
      <c r="D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17"/>
      <c r="C386" s="17"/>
      <c r="D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17"/>
      <c r="C387" s="17"/>
      <c r="D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17"/>
      <c r="C388" s="17"/>
      <c r="D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17"/>
      <c r="C389" s="17"/>
      <c r="D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17"/>
      <c r="C390" s="17"/>
      <c r="D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17"/>
      <c r="C391" s="17"/>
      <c r="D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17"/>
      <c r="C392" s="17"/>
      <c r="D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17"/>
      <c r="C393" s="17"/>
      <c r="D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17"/>
      <c r="C394" s="17"/>
      <c r="D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17"/>
      <c r="C395" s="17"/>
      <c r="D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17"/>
      <c r="C396" s="17"/>
      <c r="D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17"/>
      <c r="C397" s="17"/>
      <c r="D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17"/>
      <c r="C398" s="17"/>
      <c r="D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17"/>
      <c r="C399" s="17"/>
      <c r="D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17"/>
      <c r="C400" s="17"/>
      <c r="D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17"/>
      <c r="C401" s="17"/>
      <c r="D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17"/>
      <c r="C402" s="17"/>
      <c r="D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17"/>
      <c r="C403" s="17"/>
      <c r="D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17"/>
      <c r="C404" s="17"/>
      <c r="D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17"/>
      <c r="C405" s="17"/>
      <c r="D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17"/>
      <c r="C406" s="17"/>
      <c r="D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17"/>
      <c r="C407" s="17"/>
      <c r="D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17"/>
      <c r="C408" s="17"/>
      <c r="D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17"/>
      <c r="C409" s="17"/>
      <c r="D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17"/>
      <c r="C410" s="17"/>
      <c r="D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17"/>
      <c r="C411" s="17"/>
      <c r="D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17"/>
      <c r="C412" s="17"/>
      <c r="D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17"/>
      <c r="C413" s="17"/>
      <c r="D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17"/>
      <c r="C414" s="17"/>
      <c r="D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17"/>
      <c r="C415" s="17"/>
      <c r="D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17"/>
      <c r="C416" s="17"/>
      <c r="D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17"/>
      <c r="C417" s="17"/>
      <c r="D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17"/>
      <c r="C418" s="17"/>
      <c r="D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17"/>
      <c r="C419" s="17"/>
      <c r="D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17"/>
      <c r="C420" s="17"/>
      <c r="D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17"/>
      <c r="C421" s="17"/>
      <c r="D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17"/>
      <c r="C422" s="17"/>
      <c r="D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17"/>
      <c r="C423" s="17"/>
      <c r="D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17"/>
      <c r="C424" s="17"/>
      <c r="D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17"/>
      <c r="C425" s="17"/>
      <c r="D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17"/>
      <c r="C426" s="17"/>
      <c r="D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17"/>
      <c r="C427" s="17"/>
      <c r="D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17"/>
      <c r="C428" s="17"/>
      <c r="D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17"/>
      <c r="C429" s="17"/>
      <c r="D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17"/>
      <c r="C430" s="17"/>
      <c r="D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17"/>
      <c r="C431" s="17"/>
      <c r="D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17"/>
      <c r="C432" s="17"/>
      <c r="D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17"/>
      <c r="C433" s="17"/>
      <c r="D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17"/>
      <c r="C434" s="17"/>
      <c r="D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17"/>
      <c r="C435" s="17"/>
      <c r="D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17"/>
      <c r="C436" s="17"/>
      <c r="D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17"/>
      <c r="C437" s="17"/>
      <c r="D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17"/>
      <c r="C438" s="17"/>
      <c r="D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17"/>
      <c r="C439" s="17"/>
      <c r="D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17"/>
      <c r="C440" s="17"/>
      <c r="D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17"/>
      <c r="C441" s="17"/>
      <c r="D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17"/>
      <c r="C442" s="17"/>
      <c r="D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7"/>
      <c r="C443" s="17"/>
      <c r="D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7"/>
      <c r="C444" s="17"/>
      <c r="D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7"/>
      <c r="C445" s="17"/>
      <c r="D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7"/>
      <c r="C446" s="17"/>
      <c r="D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7"/>
      <c r="C447" s="17"/>
      <c r="D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7"/>
      <c r="C448" s="17"/>
      <c r="D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7"/>
      <c r="C449" s="17"/>
      <c r="D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7"/>
      <c r="C450" s="17"/>
      <c r="D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7"/>
      <c r="C451" s="17"/>
      <c r="D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7"/>
      <c r="C452" s="17"/>
      <c r="D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7"/>
      <c r="C453" s="17"/>
      <c r="D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7"/>
      <c r="C454" s="17"/>
      <c r="D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7"/>
      <c r="C455" s="17"/>
      <c r="D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7"/>
      <c r="C456" s="17"/>
      <c r="D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7"/>
      <c r="C457" s="17"/>
      <c r="D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7"/>
      <c r="C458" s="17"/>
      <c r="D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7"/>
      <c r="C459" s="17"/>
      <c r="D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7"/>
      <c r="C460" s="17"/>
      <c r="D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7"/>
      <c r="C461" s="17"/>
      <c r="D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7"/>
      <c r="C462" s="17"/>
      <c r="D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7"/>
      <c r="C463" s="17"/>
      <c r="D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7"/>
      <c r="C464" s="17"/>
      <c r="D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7"/>
      <c r="C465" s="17"/>
      <c r="D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7"/>
      <c r="C466" s="17"/>
      <c r="D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7"/>
      <c r="C467" s="17"/>
      <c r="D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7"/>
      <c r="C468" s="17"/>
      <c r="D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7"/>
      <c r="C469" s="17"/>
      <c r="D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7"/>
      <c r="C470" s="17"/>
      <c r="D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7"/>
      <c r="C471" s="17"/>
      <c r="D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7"/>
      <c r="C472" s="17"/>
      <c r="D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7"/>
      <c r="C473" s="17"/>
      <c r="D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7"/>
      <c r="C474" s="17"/>
      <c r="D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7"/>
      <c r="C475" s="17"/>
      <c r="D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7"/>
      <c r="C476" s="17"/>
      <c r="D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7"/>
      <c r="C477" s="17"/>
      <c r="D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7"/>
      <c r="C478" s="17"/>
      <c r="D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7"/>
      <c r="C479" s="17"/>
      <c r="D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7"/>
      <c r="C480" s="17"/>
      <c r="D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7"/>
      <c r="C481" s="17"/>
      <c r="D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7"/>
      <c r="C482" s="17"/>
      <c r="D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7"/>
      <c r="C483" s="17"/>
      <c r="D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7"/>
      <c r="C484" s="17"/>
      <c r="D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7"/>
      <c r="C485" s="17"/>
      <c r="D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7"/>
      <c r="C486" s="17"/>
      <c r="D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7"/>
      <c r="C487" s="17"/>
      <c r="D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7"/>
      <c r="C488" s="17"/>
      <c r="D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7"/>
      <c r="C489" s="17"/>
      <c r="D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7"/>
      <c r="C490" s="17"/>
      <c r="D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7"/>
      <c r="C491" s="17"/>
      <c r="D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7"/>
      <c r="C492" s="17"/>
      <c r="D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7"/>
      <c r="C493" s="17"/>
      <c r="D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7"/>
      <c r="C494" s="17"/>
      <c r="D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7"/>
      <c r="C495" s="17"/>
      <c r="D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7"/>
      <c r="C496" s="17"/>
      <c r="D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7"/>
      <c r="C497" s="17"/>
      <c r="D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7"/>
      <c r="C498" s="17"/>
      <c r="D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7"/>
      <c r="C499" s="17"/>
      <c r="D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7"/>
      <c r="C500" s="17"/>
      <c r="D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7"/>
      <c r="C501" s="17"/>
      <c r="D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7"/>
      <c r="C502" s="17"/>
      <c r="D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7"/>
      <c r="C503" s="17"/>
      <c r="D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7"/>
      <c r="C504" s="17"/>
      <c r="D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7"/>
      <c r="C505" s="17"/>
      <c r="D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7"/>
      <c r="C506" s="17"/>
      <c r="D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7"/>
      <c r="C507" s="17"/>
      <c r="D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7"/>
      <c r="C508" s="17"/>
      <c r="D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7"/>
      <c r="C509" s="17"/>
      <c r="D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7"/>
      <c r="C510" s="17"/>
      <c r="D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7"/>
      <c r="C511" s="17"/>
      <c r="D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7"/>
      <c r="C512" s="17"/>
      <c r="D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7"/>
      <c r="C513" s="17"/>
      <c r="D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7"/>
      <c r="C514" s="17"/>
      <c r="D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7"/>
      <c r="C515" s="17"/>
      <c r="D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7"/>
      <c r="C516" s="17"/>
      <c r="D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7"/>
      <c r="C517" s="17"/>
      <c r="D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7"/>
      <c r="C518" s="17"/>
      <c r="D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7"/>
      <c r="C519" s="17"/>
      <c r="D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7"/>
      <c r="C520" s="17"/>
      <c r="D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7"/>
      <c r="C521" s="17"/>
      <c r="D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7"/>
      <c r="C522" s="17"/>
      <c r="D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7"/>
      <c r="C523" s="17"/>
      <c r="D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7"/>
      <c r="C524" s="17"/>
      <c r="D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7"/>
      <c r="C525" s="17"/>
      <c r="D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7"/>
      <c r="C526" s="17"/>
      <c r="D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7"/>
      <c r="C527" s="17"/>
      <c r="D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7"/>
      <c r="C528" s="17"/>
      <c r="D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7"/>
      <c r="C529" s="17"/>
      <c r="D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7"/>
      <c r="C530" s="17"/>
      <c r="D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7"/>
      <c r="C531" s="17"/>
      <c r="D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7"/>
      <c r="C532" s="17"/>
      <c r="D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7"/>
      <c r="C533" s="17"/>
      <c r="D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7"/>
      <c r="C534" s="17"/>
      <c r="D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7"/>
      <c r="C535" s="17"/>
      <c r="D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7"/>
      <c r="C536" s="17"/>
      <c r="D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7"/>
      <c r="C537" s="17"/>
      <c r="D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7"/>
      <c r="C538" s="17"/>
      <c r="D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7"/>
      <c r="C539" s="17"/>
      <c r="D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7"/>
      <c r="C540" s="17"/>
      <c r="D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7"/>
      <c r="C541" s="17"/>
      <c r="D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7"/>
      <c r="C542" s="17"/>
      <c r="D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7"/>
      <c r="C543" s="17"/>
      <c r="D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7"/>
      <c r="C544" s="17"/>
      <c r="D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7"/>
      <c r="C545" s="17"/>
      <c r="D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7"/>
      <c r="C546" s="17"/>
      <c r="D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7"/>
      <c r="C547" s="17"/>
      <c r="D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7"/>
      <c r="C548" s="17"/>
      <c r="D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7"/>
      <c r="C549" s="17"/>
      <c r="D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7"/>
      <c r="C550" s="17"/>
      <c r="D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7"/>
      <c r="C551" s="17"/>
      <c r="D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7"/>
      <c r="C552" s="17"/>
      <c r="D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7"/>
      <c r="C553" s="17"/>
      <c r="D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7"/>
      <c r="C554" s="17"/>
      <c r="D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7"/>
      <c r="C555" s="17"/>
      <c r="D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7"/>
      <c r="C556" s="17"/>
      <c r="D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7"/>
      <c r="C557" s="17"/>
      <c r="D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7"/>
      <c r="C558" s="17"/>
      <c r="D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7"/>
      <c r="C559" s="17"/>
      <c r="D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7"/>
      <c r="C560" s="17"/>
      <c r="D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7"/>
      <c r="C561" s="17"/>
      <c r="D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7"/>
      <c r="C562" s="17"/>
      <c r="D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7"/>
      <c r="C563" s="17"/>
      <c r="D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7"/>
      <c r="C564" s="17"/>
      <c r="D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7"/>
      <c r="C565" s="17"/>
      <c r="D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7"/>
      <c r="C566" s="17"/>
      <c r="D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7"/>
      <c r="C567" s="17"/>
      <c r="D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7"/>
      <c r="C568" s="17"/>
      <c r="D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7"/>
      <c r="C569" s="17"/>
      <c r="D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7"/>
      <c r="C570" s="17"/>
      <c r="D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7"/>
      <c r="C571" s="17"/>
      <c r="D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7"/>
      <c r="C572" s="17"/>
      <c r="D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7"/>
      <c r="C573" s="17"/>
      <c r="D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7"/>
      <c r="C574" s="17"/>
      <c r="D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7"/>
      <c r="C575" s="17"/>
      <c r="D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7"/>
      <c r="C576" s="17"/>
      <c r="D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7"/>
      <c r="C577" s="17"/>
      <c r="D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7"/>
      <c r="C578" s="17"/>
      <c r="D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7"/>
      <c r="C579" s="17"/>
      <c r="D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7"/>
      <c r="C580" s="17"/>
      <c r="D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7"/>
      <c r="C581" s="17"/>
      <c r="D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7"/>
      <c r="C582" s="17"/>
      <c r="D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7"/>
      <c r="C583" s="17"/>
      <c r="D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7"/>
      <c r="C584" s="17"/>
      <c r="D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7"/>
      <c r="C585" s="17"/>
      <c r="D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7"/>
      <c r="C586" s="17"/>
      <c r="D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7"/>
      <c r="C587" s="17"/>
      <c r="D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7"/>
      <c r="C588" s="17"/>
      <c r="D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7"/>
      <c r="C589" s="17"/>
      <c r="D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7"/>
      <c r="C590" s="17"/>
      <c r="D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7"/>
      <c r="C591" s="17"/>
      <c r="D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7"/>
      <c r="C592" s="17"/>
      <c r="D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7"/>
      <c r="C593" s="17"/>
      <c r="D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7"/>
      <c r="C594" s="17"/>
      <c r="D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7"/>
      <c r="C595" s="17"/>
      <c r="D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7"/>
      <c r="C596" s="17"/>
      <c r="D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7"/>
      <c r="C597" s="17"/>
      <c r="D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7"/>
      <c r="C598" s="17"/>
      <c r="D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7"/>
      <c r="C599" s="17"/>
      <c r="D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7"/>
      <c r="C600" s="17"/>
      <c r="D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7"/>
      <c r="C601" s="17"/>
      <c r="D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7"/>
      <c r="C602" s="17"/>
      <c r="D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7"/>
      <c r="C603" s="17"/>
      <c r="D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7"/>
      <c r="C604" s="17"/>
      <c r="D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7"/>
      <c r="C605" s="17"/>
      <c r="D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7"/>
      <c r="C606" s="17"/>
      <c r="D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7"/>
      <c r="C607" s="17"/>
      <c r="D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7"/>
      <c r="C608" s="17"/>
      <c r="D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7"/>
      <c r="C609" s="17"/>
      <c r="D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7"/>
      <c r="C610" s="17"/>
      <c r="D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7"/>
      <c r="C611" s="17"/>
      <c r="D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7"/>
      <c r="C612" s="17"/>
      <c r="D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7"/>
      <c r="C613" s="17"/>
      <c r="D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7"/>
      <c r="C614" s="17"/>
      <c r="D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7"/>
      <c r="C615" s="17"/>
      <c r="D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7"/>
      <c r="C616" s="17"/>
      <c r="D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7"/>
      <c r="C617" s="17"/>
      <c r="D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7"/>
      <c r="C618" s="17"/>
      <c r="D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7"/>
      <c r="C619" s="17"/>
      <c r="D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7"/>
      <c r="C620" s="17"/>
      <c r="D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7"/>
      <c r="C621" s="17"/>
      <c r="D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7"/>
      <c r="C622" s="17"/>
      <c r="D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7"/>
      <c r="C623" s="17"/>
      <c r="D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7"/>
      <c r="C624" s="17"/>
      <c r="D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7"/>
      <c r="C625" s="17"/>
      <c r="D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7"/>
      <c r="C626" s="17"/>
      <c r="D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7"/>
      <c r="C627" s="17"/>
      <c r="D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7"/>
      <c r="C628" s="17"/>
      <c r="D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7"/>
      <c r="C629" s="17"/>
      <c r="D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7"/>
      <c r="C630" s="17"/>
      <c r="D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7"/>
      <c r="C631" s="17"/>
      <c r="D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7"/>
      <c r="C632" s="17"/>
      <c r="D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7"/>
      <c r="C633" s="17"/>
      <c r="D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7"/>
      <c r="C634" s="17"/>
      <c r="D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7"/>
      <c r="C635" s="17"/>
      <c r="D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7"/>
      <c r="C636" s="17"/>
      <c r="D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7"/>
      <c r="C637" s="17"/>
      <c r="D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7"/>
      <c r="C638" s="17"/>
      <c r="D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7"/>
      <c r="C639" s="17"/>
      <c r="D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7"/>
      <c r="C640" s="17"/>
      <c r="D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7"/>
      <c r="C641" s="17"/>
      <c r="D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7"/>
      <c r="C642" s="17"/>
      <c r="D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7"/>
      <c r="C643" s="17"/>
      <c r="D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7"/>
      <c r="C644" s="17"/>
      <c r="D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7"/>
      <c r="C645" s="17"/>
      <c r="D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7"/>
      <c r="C646" s="17"/>
      <c r="D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7"/>
      <c r="C647" s="17"/>
      <c r="D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7"/>
      <c r="C648" s="17"/>
      <c r="D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7"/>
      <c r="C649" s="17"/>
      <c r="D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7"/>
      <c r="C650" s="17"/>
      <c r="D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7"/>
      <c r="C651" s="17"/>
      <c r="D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7"/>
      <c r="C652" s="17"/>
      <c r="D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7"/>
      <c r="C653" s="17"/>
      <c r="D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7"/>
      <c r="C654" s="17"/>
      <c r="D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7"/>
      <c r="C655" s="17"/>
      <c r="D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7"/>
      <c r="C656" s="17"/>
      <c r="D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7"/>
      <c r="C657" s="17"/>
      <c r="D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7"/>
      <c r="C658" s="17"/>
      <c r="D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7"/>
      <c r="C659" s="17"/>
      <c r="D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7"/>
      <c r="C660" s="17"/>
      <c r="D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7"/>
      <c r="C661" s="17"/>
      <c r="D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7"/>
      <c r="C662" s="17"/>
      <c r="D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7"/>
      <c r="C663" s="17"/>
      <c r="D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7"/>
      <c r="C664" s="17"/>
      <c r="D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7"/>
      <c r="C665" s="17"/>
      <c r="D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7"/>
      <c r="C666" s="17"/>
      <c r="D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7"/>
      <c r="C667" s="17"/>
      <c r="D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7"/>
      <c r="C668" s="17"/>
      <c r="D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7"/>
      <c r="C669" s="17"/>
      <c r="D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7"/>
      <c r="C670" s="17"/>
      <c r="D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7"/>
      <c r="C671" s="17"/>
      <c r="D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7"/>
      <c r="C672" s="17"/>
      <c r="D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7"/>
      <c r="C673" s="17"/>
      <c r="D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7"/>
      <c r="C674" s="17"/>
      <c r="D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7"/>
      <c r="C675" s="17"/>
      <c r="D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7"/>
      <c r="C676" s="17"/>
      <c r="D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7"/>
      <c r="C677" s="17"/>
      <c r="D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7"/>
      <c r="C678" s="17"/>
      <c r="D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7"/>
      <c r="C679" s="17"/>
      <c r="D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7"/>
      <c r="C680" s="17"/>
      <c r="D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7"/>
      <c r="C681" s="17"/>
      <c r="D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7"/>
      <c r="C682" s="17"/>
      <c r="D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7"/>
      <c r="C683" s="17"/>
      <c r="D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7"/>
      <c r="C684" s="17"/>
      <c r="D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7"/>
      <c r="C685" s="17"/>
      <c r="D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7"/>
      <c r="C686" s="17"/>
      <c r="D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7"/>
      <c r="C687" s="17"/>
      <c r="D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7"/>
      <c r="C688" s="17"/>
      <c r="D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7"/>
      <c r="C689" s="17"/>
      <c r="D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7"/>
      <c r="C690" s="17"/>
      <c r="D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7"/>
      <c r="C691" s="17"/>
      <c r="D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7"/>
      <c r="C692" s="17"/>
      <c r="D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7"/>
      <c r="C693" s="17"/>
      <c r="D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7"/>
      <c r="C694" s="17"/>
      <c r="D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7"/>
      <c r="C695" s="17"/>
      <c r="D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7"/>
      <c r="C696" s="17"/>
      <c r="D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7"/>
      <c r="C697" s="17"/>
      <c r="D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7"/>
      <c r="C698" s="17"/>
      <c r="D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7"/>
      <c r="C699" s="17"/>
      <c r="D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7"/>
      <c r="C700" s="17"/>
      <c r="D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7"/>
      <c r="C701" s="17"/>
      <c r="D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7"/>
      <c r="C702" s="17"/>
      <c r="D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7"/>
      <c r="C703" s="17"/>
      <c r="D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7"/>
      <c r="C704" s="17"/>
      <c r="D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7"/>
      <c r="C705" s="17"/>
      <c r="D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7"/>
      <c r="C706" s="17"/>
      <c r="D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7"/>
      <c r="C707" s="17"/>
      <c r="D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7"/>
      <c r="C708" s="17"/>
      <c r="D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7"/>
      <c r="C709" s="17"/>
      <c r="D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7"/>
      <c r="C710" s="17"/>
      <c r="D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7"/>
      <c r="C711" s="17"/>
      <c r="D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7"/>
      <c r="C712" s="17"/>
      <c r="D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7"/>
      <c r="C713" s="17"/>
      <c r="D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7"/>
      <c r="C714" s="17"/>
      <c r="D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7"/>
      <c r="C715" s="17"/>
      <c r="D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7"/>
      <c r="C716" s="17"/>
      <c r="D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7"/>
      <c r="C717" s="17"/>
      <c r="D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7"/>
      <c r="C718" s="17"/>
      <c r="D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7"/>
      <c r="C719" s="17"/>
      <c r="D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7"/>
      <c r="C720" s="17"/>
      <c r="D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7"/>
      <c r="C721" s="17"/>
      <c r="D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7"/>
      <c r="C722" s="17"/>
      <c r="D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7"/>
      <c r="C723" s="17"/>
      <c r="D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7"/>
      <c r="C724" s="17"/>
      <c r="D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7"/>
      <c r="C725" s="17"/>
      <c r="D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7"/>
      <c r="C726" s="17"/>
      <c r="D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7"/>
      <c r="C727" s="17"/>
      <c r="D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7"/>
      <c r="C728" s="17"/>
      <c r="D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7"/>
      <c r="C729" s="17"/>
      <c r="D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7"/>
      <c r="C730" s="17"/>
      <c r="D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7"/>
      <c r="C731" s="17"/>
      <c r="D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7"/>
      <c r="C732" s="17"/>
      <c r="D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7"/>
      <c r="C733" s="17"/>
      <c r="D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7"/>
      <c r="C734" s="17"/>
      <c r="D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7"/>
      <c r="C735" s="17"/>
      <c r="D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7"/>
      <c r="C736" s="17"/>
      <c r="D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7"/>
      <c r="C737" s="17"/>
      <c r="D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7"/>
      <c r="C738" s="17"/>
      <c r="D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7"/>
      <c r="C739" s="17"/>
      <c r="D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7"/>
      <c r="C740" s="17"/>
      <c r="D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7"/>
      <c r="C741" s="17"/>
      <c r="D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7"/>
      <c r="C742" s="17"/>
      <c r="D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7"/>
      <c r="C743" s="17"/>
      <c r="D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7"/>
      <c r="C744" s="17"/>
      <c r="D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7"/>
      <c r="C745" s="17"/>
      <c r="D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7"/>
      <c r="C746" s="17"/>
      <c r="D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7"/>
      <c r="C747" s="17"/>
      <c r="D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7"/>
      <c r="C748" s="17"/>
      <c r="D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7"/>
      <c r="C749" s="17"/>
      <c r="D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7"/>
      <c r="C750" s="17"/>
      <c r="D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7"/>
      <c r="C751" s="17"/>
      <c r="D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7"/>
      <c r="C752" s="17"/>
      <c r="D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7"/>
      <c r="C753" s="17"/>
      <c r="D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7"/>
      <c r="C754" s="17"/>
      <c r="D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7"/>
      <c r="C755" s="17"/>
      <c r="D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7"/>
      <c r="C756" s="17"/>
      <c r="D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7"/>
      <c r="C757" s="17"/>
      <c r="D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7"/>
      <c r="C758" s="17"/>
      <c r="D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7"/>
      <c r="C759" s="17"/>
      <c r="D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7"/>
      <c r="C760" s="17"/>
      <c r="D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7"/>
      <c r="C761" s="17"/>
      <c r="D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7"/>
      <c r="C762" s="17"/>
      <c r="D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7"/>
      <c r="C763" s="17"/>
      <c r="D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7"/>
      <c r="C764" s="17"/>
      <c r="D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7"/>
      <c r="C765" s="17"/>
      <c r="D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7"/>
      <c r="C766" s="17"/>
      <c r="D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7"/>
      <c r="C767" s="17"/>
      <c r="D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7"/>
      <c r="C768" s="17"/>
      <c r="D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7"/>
      <c r="C769" s="17"/>
      <c r="D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7"/>
      <c r="C770" s="17"/>
      <c r="D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7"/>
      <c r="C771" s="17"/>
      <c r="D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7"/>
      <c r="C772" s="17"/>
      <c r="D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7"/>
      <c r="C773" s="17"/>
      <c r="D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7"/>
      <c r="C774" s="17"/>
      <c r="D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7"/>
      <c r="C775" s="17"/>
      <c r="D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7"/>
      <c r="C776" s="17"/>
      <c r="D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7"/>
      <c r="C777" s="17"/>
      <c r="D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7"/>
      <c r="C778" s="17"/>
      <c r="D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7"/>
      <c r="C779" s="17"/>
      <c r="D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7"/>
      <c r="C780" s="17"/>
      <c r="D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7"/>
      <c r="C781" s="17"/>
      <c r="D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7"/>
      <c r="C782" s="17"/>
      <c r="D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7"/>
      <c r="C783" s="17"/>
      <c r="D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7"/>
      <c r="C784" s="17"/>
      <c r="D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7"/>
      <c r="C785" s="17"/>
      <c r="D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7"/>
      <c r="C786" s="17"/>
      <c r="D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7"/>
      <c r="C787" s="17"/>
      <c r="D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7"/>
      <c r="C788" s="17"/>
      <c r="D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7"/>
      <c r="C789" s="17"/>
      <c r="D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7"/>
      <c r="C790" s="17"/>
      <c r="D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7"/>
      <c r="C791" s="17"/>
      <c r="D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7"/>
      <c r="C792" s="17"/>
      <c r="D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7"/>
      <c r="C793" s="17"/>
      <c r="D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7"/>
      <c r="C794" s="17"/>
      <c r="D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7"/>
      <c r="C795" s="17"/>
      <c r="D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7"/>
      <c r="C796" s="17"/>
      <c r="D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7"/>
      <c r="C797" s="17"/>
      <c r="D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7"/>
      <c r="C798" s="17"/>
      <c r="D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7"/>
      <c r="C799" s="17"/>
      <c r="D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7"/>
      <c r="C800" s="17"/>
      <c r="D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7"/>
      <c r="C801" s="17"/>
      <c r="D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7"/>
      <c r="C802" s="17"/>
      <c r="D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7"/>
      <c r="C803" s="17"/>
      <c r="D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7"/>
      <c r="C804" s="17"/>
      <c r="D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7"/>
      <c r="C805" s="17"/>
      <c r="D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7"/>
      <c r="C806" s="17"/>
      <c r="D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7"/>
      <c r="C807" s="17"/>
      <c r="D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7"/>
      <c r="C808" s="17"/>
      <c r="D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7"/>
      <c r="C809" s="17"/>
      <c r="D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7"/>
      <c r="C810" s="17"/>
      <c r="D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7"/>
      <c r="C811" s="17"/>
      <c r="D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7"/>
      <c r="C812" s="17"/>
      <c r="D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7"/>
      <c r="C813" s="17"/>
      <c r="D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7"/>
      <c r="C814" s="17"/>
      <c r="D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7"/>
      <c r="C815" s="17"/>
      <c r="D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7"/>
      <c r="C816" s="17"/>
      <c r="D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7"/>
      <c r="C817" s="17"/>
      <c r="D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7"/>
      <c r="C818" s="17"/>
      <c r="D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7"/>
      <c r="C819" s="17"/>
      <c r="D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7"/>
      <c r="C820" s="17"/>
      <c r="D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7"/>
      <c r="C821" s="17"/>
      <c r="D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7"/>
      <c r="C822" s="17"/>
      <c r="D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7"/>
      <c r="C823" s="17"/>
      <c r="D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7"/>
      <c r="C824" s="17"/>
      <c r="D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7"/>
      <c r="C825" s="17"/>
      <c r="D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7"/>
      <c r="C826" s="17"/>
      <c r="D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7"/>
      <c r="C827" s="17"/>
      <c r="D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7"/>
      <c r="C828" s="17"/>
      <c r="D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7"/>
      <c r="C829" s="17"/>
      <c r="D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7"/>
      <c r="C830" s="17"/>
      <c r="D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7"/>
      <c r="C831" s="17"/>
      <c r="D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7"/>
      <c r="C832" s="17"/>
      <c r="D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7"/>
      <c r="C833" s="17"/>
      <c r="D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7"/>
      <c r="C834" s="17"/>
      <c r="D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7"/>
      <c r="C835" s="17"/>
      <c r="D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7"/>
      <c r="C836" s="17"/>
      <c r="D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7"/>
      <c r="C837" s="17"/>
      <c r="D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7"/>
      <c r="C838" s="17"/>
      <c r="D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7"/>
      <c r="C839" s="17"/>
      <c r="D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7"/>
      <c r="C840" s="17"/>
      <c r="D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7"/>
      <c r="C841" s="17"/>
      <c r="D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7"/>
      <c r="C842" s="17"/>
      <c r="D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7"/>
      <c r="C843" s="17"/>
      <c r="D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7"/>
      <c r="C844" s="17"/>
      <c r="D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7"/>
      <c r="C845" s="17"/>
      <c r="D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7"/>
      <c r="C846" s="17"/>
      <c r="D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7"/>
      <c r="C847" s="17"/>
      <c r="D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7"/>
      <c r="C848" s="17"/>
      <c r="D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7"/>
      <c r="C849" s="17"/>
      <c r="D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7"/>
      <c r="C850" s="17"/>
      <c r="D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7"/>
      <c r="C851" s="17"/>
      <c r="D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7"/>
      <c r="C852" s="17"/>
      <c r="D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7"/>
      <c r="C853" s="17"/>
      <c r="D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7"/>
      <c r="C854" s="17"/>
      <c r="D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7"/>
      <c r="C855" s="17"/>
      <c r="D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7"/>
      <c r="C856" s="17"/>
      <c r="D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7"/>
      <c r="C857" s="17"/>
      <c r="D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7"/>
      <c r="C858" s="17"/>
      <c r="D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7"/>
      <c r="C859" s="17"/>
      <c r="D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7"/>
      <c r="C860" s="17"/>
      <c r="D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7"/>
      <c r="C861" s="17"/>
      <c r="D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7"/>
      <c r="C862" s="17"/>
      <c r="D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7"/>
      <c r="C863" s="17"/>
      <c r="D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7"/>
      <c r="C864" s="17"/>
      <c r="D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7"/>
      <c r="C865" s="17"/>
      <c r="D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7"/>
      <c r="C866" s="17"/>
      <c r="D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7"/>
      <c r="C867" s="17"/>
      <c r="D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7"/>
      <c r="C868" s="17"/>
      <c r="D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7"/>
      <c r="C869" s="17"/>
      <c r="D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7"/>
      <c r="C870" s="17"/>
      <c r="D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7"/>
      <c r="C871" s="17"/>
      <c r="D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7"/>
      <c r="C872" s="17"/>
      <c r="D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7"/>
      <c r="C873" s="17"/>
      <c r="D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7"/>
      <c r="C874" s="17"/>
      <c r="D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7"/>
      <c r="C875" s="17"/>
      <c r="D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7"/>
      <c r="C876" s="17"/>
      <c r="D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7"/>
      <c r="C877" s="17"/>
      <c r="D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7"/>
      <c r="C878" s="17"/>
      <c r="D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7"/>
      <c r="C879" s="17"/>
      <c r="D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7"/>
      <c r="C880" s="17"/>
      <c r="D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7"/>
      <c r="C881" s="17"/>
      <c r="D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7"/>
      <c r="C882" s="17"/>
      <c r="D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7"/>
      <c r="C883" s="17"/>
      <c r="D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7"/>
      <c r="C884" s="17"/>
      <c r="D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7"/>
      <c r="C885" s="17"/>
      <c r="D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7"/>
      <c r="C886" s="17"/>
      <c r="D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7"/>
      <c r="C887" s="17"/>
      <c r="D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7"/>
      <c r="C888" s="17"/>
      <c r="D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7"/>
      <c r="C889" s="17"/>
      <c r="D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7"/>
      <c r="C890" s="17"/>
      <c r="D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7"/>
      <c r="C891" s="17"/>
      <c r="D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7"/>
      <c r="C892" s="17"/>
      <c r="D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7"/>
      <c r="C893" s="17"/>
      <c r="D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7"/>
      <c r="C894" s="17"/>
      <c r="D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7"/>
      <c r="C895" s="17"/>
      <c r="D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7"/>
      <c r="C896" s="17"/>
      <c r="D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7"/>
      <c r="C897" s="17"/>
      <c r="D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7"/>
      <c r="C898" s="17"/>
      <c r="D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7"/>
      <c r="C899" s="17"/>
      <c r="D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7"/>
      <c r="C900" s="17"/>
      <c r="D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7"/>
      <c r="C901" s="17"/>
      <c r="D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7"/>
      <c r="C902" s="17"/>
      <c r="D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7"/>
      <c r="C903" s="17"/>
      <c r="D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7"/>
      <c r="C904" s="17"/>
      <c r="D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7"/>
      <c r="C905" s="17"/>
      <c r="D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7"/>
      <c r="C906" s="17"/>
      <c r="D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7"/>
      <c r="C907" s="17"/>
      <c r="D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7"/>
      <c r="C908" s="17"/>
      <c r="D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7"/>
      <c r="C909" s="17"/>
      <c r="D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7"/>
      <c r="C910" s="17"/>
      <c r="D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7"/>
      <c r="C911" s="17"/>
      <c r="D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7"/>
      <c r="C912" s="17"/>
      <c r="D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7"/>
      <c r="C913" s="17"/>
      <c r="D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7"/>
      <c r="C914" s="17"/>
      <c r="D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7"/>
      <c r="C915" s="17"/>
      <c r="D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7"/>
      <c r="C916" s="17"/>
      <c r="D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7"/>
      <c r="C917" s="17"/>
      <c r="D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7"/>
      <c r="C918" s="17"/>
      <c r="D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7"/>
      <c r="C919" s="17"/>
      <c r="D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7"/>
      <c r="C920" s="17"/>
      <c r="D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7"/>
      <c r="C921" s="17"/>
      <c r="D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7"/>
      <c r="C922" s="17"/>
      <c r="D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17"/>
      <c r="C923" s="17"/>
      <c r="D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17"/>
      <c r="C924" s="17"/>
      <c r="D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17"/>
      <c r="C925" s="17"/>
      <c r="D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17"/>
      <c r="C926" s="17"/>
      <c r="D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17"/>
      <c r="C927" s="17"/>
      <c r="D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17"/>
      <c r="C928" s="17"/>
      <c r="D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17"/>
      <c r="C929" s="17"/>
      <c r="D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17"/>
      <c r="C930" s="17"/>
      <c r="D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17"/>
      <c r="C931" s="17"/>
      <c r="D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17"/>
      <c r="C932" s="17"/>
      <c r="D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17"/>
      <c r="C933" s="17"/>
      <c r="D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17"/>
      <c r="C934" s="17"/>
      <c r="D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17"/>
      <c r="C935" s="17"/>
      <c r="D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17"/>
      <c r="C936" s="17"/>
      <c r="D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17"/>
      <c r="C937" s="17"/>
      <c r="D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17"/>
      <c r="C938" s="17"/>
      <c r="D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17"/>
      <c r="C939" s="17"/>
      <c r="D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17"/>
      <c r="C940" s="17"/>
      <c r="D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17"/>
      <c r="C941" s="17"/>
      <c r="D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17"/>
      <c r="C942" s="17"/>
      <c r="D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17"/>
      <c r="C943" s="17"/>
      <c r="D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17"/>
      <c r="C944" s="17"/>
      <c r="D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17"/>
      <c r="C945" s="17"/>
      <c r="D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17"/>
      <c r="C946" s="17"/>
      <c r="D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17"/>
      <c r="C947" s="17"/>
      <c r="D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17"/>
      <c r="C948" s="17"/>
      <c r="D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17"/>
      <c r="C949" s="17"/>
      <c r="D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17"/>
      <c r="C950" s="17"/>
      <c r="D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17"/>
      <c r="C951" s="17"/>
      <c r="D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8"/>
      <c r="B952" s="17"/>
      <c r="C952" s="17"/>
      <c r="D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18"/>
      <c r="B953" s="17"/>
      <c r="C953" s="17"/>
      <c r="D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18"/>
      <c r="B954" s="17"/>
      <c r="C954" s="17"/>
      <c r="D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18"/>
      <c r="B955" s="17"/>
      <c r="C955" s="17"/>
      <c r="D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18"/>
      <c r="B956" s="17"/>
      <c r="C956" s="17"/>
      <c r="D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customHeight="1">
      <c r="A957" s="18"/>
      <c r="B957" s="17"/>
      <c r="C957" s="17"/>
      <c r="D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customHeight="1">
      <c r="A958" s="18"/>
      <c r="B958" s="17"/>
      <c r="C958" s="17"/>
      <c r="D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customHeight="1">
      <c r="A959" s="18"/>
      <c r="B959" s="17"/>
      <c r="C959" s="17"/>
      <c r="D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customHeight="1">
      <c r="A960" s="18"/>
      <c r="B960" s="17"/>
      <c r="C960" s="17"/>
      <c r="D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customHeight="1">
      <c r="A961" s="18"/>
      <c r="B961" s="17"/>
      <c r="C961" s="17"/>
      <c r="D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customHeight="1">
      <c r="A962" s="18"/>
      <c r="B962" s="17"/>
      <c r="C962" s="17"/>
      <c r="D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customHeight="1">
      <c r="A963" s="18"/>
      <c r="B963" s="17"/>
      <c r="C963" s="17"/>
      <c r="D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customHeight="1">
      <c r="A964" s="18"/>
      <c r="B964" s="17"/>
      <c r="C964" s="17"/>
      <c r="D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customHeight="1">
      <c r="A965" s="18"/>
      <c r="B965" s="17"/>
      <c r="C965" s="17"/>
      <c r="D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customHeight="1">
      <c r="A966" s="18"/>
      <c r="B966" s="17"/>
      <c r="C966" s="17"/>
      <c r="D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customHeight="1">
      <c r="A967" s="18"/>
      <c r="B967" s="17"/>
      <c r="C967" s="17"/>
      <c r="D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customHeight="1">
      <c r="A968" s="18"/>
      <c r="B968" s="17"/>
      <c r="C968" s="17"/>
      <c r="D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customHeight="1">
      <c r="A969" s="18"/>
      <c r="B969" s="17"/>
      <c r="C969" s="17"/>
      <c r="D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customHeight="1">
      <c r="A970" s="18"/>
      <c r="B970" s="17"/>
      <c r="C970" s="17"/>
      <c r="D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customHeight="1">
      <c r="A971" s="18"/>
      <c r="B971" s="17"/>
      <c r="C971" s="17"/>
      <c r="D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customHeight="1">
      <c r="A972" s="18"/>
      <c r="B972" s="17"/>
      <c r="C972" s="17"/>
      <c r="D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customHeight="1">
      <c r="A973" s="18"/>
      <c r="B973" s="17"/>
      <c r="C973" s="17"/>
      <c r="D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customHeight="1">
      <c r="A974" s="18"/>
      <c r="B974" s="17"/>
      <c r="C974" s="17"/>
      <c r="D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customHeight="1">
      <c r="A975" s="18"/>
      <c r="B975" s="17"/>
      <c r="C975" s="17"/>
      <c r="D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customHeight="1">
      <c r="A976" s="18"/>
      <c r="B976" s="17"/>
      <c r="C976" s="17"/>
      <c r="D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customHeight="1">
      <c r="A977" s="18"/>
      <c r="B977" s="17"/>
      <c r="C977" s="17"/>
      <c r="D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customHeight="1">
      <c r="A978" s="18"/>
      <c r="B978" s="17"/>
      <c r="C978" s="17"/>
      <c r="D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customHeight="1">
      <c r="A979" s="18"/>
      <c r="B979" s="17"/>
      <c r="C979" s="17"/>
      <c r="D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customHeight="1">
      <c r="A980" s="18"/>
      <c r="B980" s="17"/>
      <c r="C980" s="17"/>
      <c r="D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customHeight="1">
      <c r="A981" s="18"/>
      <c r="B981" s="17"/>
      <c r="C981" s="17"/>
      <c r="D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customHeight="1">
      <c r="A982" s="18"/>
      <c r="B982" s="17"/>
      <c r="C982" s="17"/>
      <c r="D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customHeight="1">
      <c r="A983" s="18"/>
      <c r="B983" s="17"/>
      <c r="C983" s="17"/>
      <c r="D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customHeight="1">
      <c r="A984" s="18"/>
      <c r="B984" s="17"/>
      <c r="C984" s="17"/>
      <c r="D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customHeight="1">
      <c r="A985" s="18"/>
      <c r="B985" s="17"/>
      <c r="C985" s="17"/>
      <c r="D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customHeight="1">
      <c r="A986" s="18"/>
      <c r="B986" s="17"/>
      <c r="C986" s="17"/>
      <c r="D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customHeight="1">
      <c r="A987" s="18"/>
      <c r="B987" s="17"/>
      <c r="C987" s="17"/>
      <c r="D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customHeight="1">
      <c r="A988" s="18"/>
      <c r="B988" s="17"/>
      <c r="C988" s="17"/>
      <c r="D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customHeight="1">
      <c r="A989" s="18"/>
      <c r="B989" s="17"/>
      <c r="C989" s="17"/>
      <c r="D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customHeight="1">
      <c r="A990" s="18"/>
      <c r="B990" s="17"/>
      <c r="C990" s="17"/>
      <c r="D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customHeight="1">
      <c r="A991" s="18"/>
      <c r="B991" s="17"/>
      <c r="C991" s="17"/>
      <c r="D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</sheetData>
  <pageMargins left="0.7" right="0.7" top="0.75" bottom="0.75" header="0" footer="0"/>
  <pageSetup orientation="portrait" r:id="rId1"/>
  <ignoredErrors>
    <ignoredError sqref="C46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F1" sqref="F1"/>
    </sheetView>
  </sheetViews>
  <sheetFormatPr baseColWidth="10" defaultColWidth="14.42578125" defaultRowHeight="15" customHeight="1"/>
  <cols>
    <col min="1" max="1" width="34.7109375" customWidth="1"/>
    <col min="2" max="5" width="14.140625" customWidth="1"/>
    <col min="6" max="6" width="22.5703125" customWidth="1"/>
    <col min="7" max="8" width="14.140625" customWidth="1"/>
    <col min="9" max="9" width="13.85546875" customWidth="1"/>
    <col min="10" max="11" width="10.85546875" customWidth="1"/>
    <col min="12" max="12" width="14.42578125" customWidth="1"/>
    <col min="13" max="26" width="33.140625" customWidth="1"/>
  </cols>
  <sheetData>
    <row r="1" spans="1:26" ht="20.65" customHeight="1">
      <c r="A1" s="16" t="s">
        <v>4</v>
      </c>
      <c r="B1" s="17"/>
      <c r="C1" s="17"/>
      <c r="D1" s="17"/>
      <c r="E1" s="17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2.75" customHeight="1">
      <c r="A2" s="18"/>
      <c r="B2" s="17"/>
      <c r="C2" s="17"/>
      <c r="D2" s="17"/>
      <c r="E2" s="17"/>
      <c r="F2" s="17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2.75" customHeight="1">
      <c r="A3" s="18"/>
      <c r="B3" s="17"/>
      <c r="C3" s="17"/>
      <c r="D3" s="17"/>
      <c r="E3" s="17"/>
      <c r="F3" s="17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2.75" customHeight="1">
      <c r="A4" s="19" t="s">
        <v>152</v>
      </c>
      <c r="B4" s="17"/>
      <c r="C4" s="17"/>
      <c r="D4" s="27"/>
      <c r="E4" s="17"/>
      <c r="F4" s="17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2.75" customHeight="1">
      <c r="A5" s="19" t="s">
        <v>153</v>
      </c>
      <c r="B5" s="17"/>
      <c r="C5" s="17"/>
      <c r="D5" s="17"/>
      <c r="E5" s="17"/>
      <c r="F5" s="17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2.75" customHeight="1">
      <c r="A6" s="20" t="s">
        <v>154</v>
      </c>
      <c r="B6" s="20" t="s">
        <v>67</v>
      </c>
      <c r="C6" s="20" t="s">
        <v>68</v>
      </c>
      <c r="D6" s="20" t="s">
        <v>69</v>
      </c>
      <c r="E6" s="17"/>
      <c r="F6" s="17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2.75" customHeight="1">
      <c r="A7" s="28" t="s">
        <v>155</v>
      </c>
      <c r="B7" s="22">
        <v>6676213</v>
      </c>
      <c r="C7" s="22">
        <v>1352609</v>
      </c>
      <c r="D7" s="29">
        <f t="shared" ref="D7:D11" si="0">SUM(B7:C7)</f>
        <v>8028822</v>
      </c>
      <c r="E7" s="17"/>
      <c r="F7" s="17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2.75" customHeight="1">
      <c r="A8" s="21" t="s">
        <v>156</v>
      </c>
      <c r="B8" s="24">
        <v>1781</v>
      </c>
      <c r="C8" s="24">
        <v>195</v>
      </c>
      <c r="D8" s="30">
        <f t="shared" si="0"/>
        <v>1976</v>
      </c>
      <c r="E8" s="17"/>
      <c r="F8" s="17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2.75" customHeight="1">
      <c r="A9" s="21" t="s">
        <v>157</v>
      </c>
      <c r="B9" s="24">
        <v>117498</v>
      </c>
      <c r="C9" s="24">
        <v>54307</v>
      </c>
      <c r="D9" s="30">
        <f t="shared" si="0"/>
        <v>171805</v>
      </c>
      <c r="E9" s="17"/>
      <c r="F9" s="17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2.75" customHeight="1">
      <c r="A10" s="21" t="s">
        <v>158</v>
      </c>
      <c r="B10" s="24">
        <v>143787</v>
      </c>
      <c r="C10" s="24">
        <v>83035</v>
      </c>
      <c r="D10" s="30">
        <f t="shared" si="0"/>
        <v>226822</v>
      </c>
      <c r="E10" s="17"/>
      <c r="F10" s="17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2.75" customHeight="1">
      <c r="A11" s="21" t="s">
        <v>159</v>
      </c>
      <c r="B11" s="24">
        <v>113534</v>
      </c>
      <c r="C11" s="24">
        <v>24467</v>
      </c>
      <c r="D11" s="30">
        <f t="shared" si="0"/>
        <v>138001</v>
      </c>
      <c r="E11" s="17"/>
      <c r="F11" s="17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2.75" customHeight="1">
      <c r="A12" s="31" t="s">
        <v>77</v>
      </c>
      <c r="B12" s="32">
        <f t="shared" ref="B12:C12" si="1">SUM(B7:B11)</f>
        <v>7052813</v>
      </c>
      <c r="C12" s="32">
        <f t="shared" si="1"/>
        <v>1514613</v>
      </c>
      <c r="D12" s="33">
        <f>SUM(D7:D11)</f>
        <v>8567426</v>
      </c>
      <c r="E12" s="47"/>
      <c r="F12" s="17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2.75" customHeight="1">
      <c r="A13" s="18"/>
      <c r="B13" s="17"/>
      <c r="C13" s="17"/>
      <c r="D13" s="17"/>
      <c r="E13" s="17"/>
      <c r="F13" s="17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2.75" customHeight="1">
      <c r="A14" s="18"/>
      <c r="B14" s="17"/>
      <c r="C14" s="17"/>
      <c r="D14" s="17"/>
      <c r="E14" s="17"/>
      <c r="F14" s="17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2.75" customHeight="1">
      <c r="A15" s="19" t="s">
        <v>160</v>
      </c>
      <c r="B15" s="17"/>
      <c r="C15" s="17"/>
      <c r="D15" s="27"/>
      <c r="E15" s="17"/>
      <c r="F15" s="17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2.75" customHeight="1">
      <c r="A16" s="19" t="s">
        <v>161</v>
      </c>
      <c r="B16" s="17"/>
      <c r="C16" s="17"/>
      <c r="D16" s="17"/>
      <c r="E16" s="17"/>
      <c r="F16" s="17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2.75" customHeight="1">
      <c r="A17" s="20" t="s">
        <v>154</v>
      </c>
      <c r="B17" s="20" t="s">
        <v>67</v>
      </c>
      <c r="C17" s="52" t="s">
        <v>68</v>
      </c>
      <c r="D17" s="20" t="s">
        <v>69</v>
      </c>
      <c r="E17" s="17"/>
      <c r="F17" s="17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2.75" customHeight="1">
      <c r="A18" s="21" t="s">
        <v>162</v>
      </c>
      <c r="B18" s="22">
        <v>6930807</v>
      </c>
      <c r="C18" s="22">
        <v>1485453</v>
      </c>
      <c r="D18" s="53">
        <f t="shared" ref="D18:D20" si="2">+B18+C18</f>
        <v>8416260</v>
      </c>
      <c r="E18" s="17"/>
      <c r="F18" s="17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2.75" customHeight="1">
      <c r="A19" s="21" t="s">
        <v>163</v>
      </c>
      <c r="B19" s="24">
        <v>122006</v>
      </c>
      <c r="C19" s="24">
        <v>27740</v>
      </c>
      <c r="D19" s="54">
        <f t="shared" si="2"/>
        <v>149746</v>
      </c>
      <c r="E19" s="17"/>
      <c r="F19" s="17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2.75" customHeight="1">
      <c r="A20" s="21" t="s">
        <v>76</v>
      </c>
      <c r="B20" s="24">
        <v>0</v>
      </c>
      <c r="C20" s="24">
        <v>1420</v>
      </c>
      <c r="D20" s="54">
        <f t="shared" si="2"/>
        <v>1420</v>
      </c>
      <c r="E20" s="17"/>
      <c r="F20" s="17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2.75" customHeight="1">
      <c r="A21" s="31" t="s">
        <v>77</v>
      </c>
      <c r="B21" s="32">
        <f t="shared" ref="B21" si="3">SUM(B18:B20)</f>
        <v>7052813</v>
      </c>
      <c r="C21" s="32">
        <f>SUM(C18:C20)</f>
        <v>1514613</v>
      </c>
      <c r="D21" s="55">
        <f>SUM(D18:D20)</f>
        <v>8567426</v>
      </c>
      <c r="E21" s="17"/>
      <c r="F21" s="17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2.75" customHeight="1">
      <c r="A22" s="18"/>
      <c r="B22" s="27"/>
      <c r="C22" s="17"/>
      <c r="D22" s="17"/>
      <c r="E22" s="17"/>
      <c r="F22" s="17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2.75" customHeight="1">
      <c r="A23" s="18"/>
      <c r="B23" s="17"/>
      <c r="C23" s="17"/>
      <c r="D23" s="17"/>
      <c r="E23" s="17"/>
      <c r="F23" s="17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2.75" customHeight="1">
      <c r="A24" s="18"/>
      <c r="B24" s="17"/>
      <c r="C24" s="17"/>
      <c r="D24" s="17"/>
      <c r="E24" s="17"/>
      <c r="F24" s="17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2.75" customHeight="1">
      <c r="A25" s="188" t="s">
        <v>164</v>
      </c>
      <c r="B25" s="189"/>
      <c r="C25" s="189"/>
      <c r="D25" s="189"/>
      <c r="E25" s="189"/>
      <c r="F25" s="189"/>
      <c r="G25" s="189"/>
      <c r="H25" s="189"/>
      <c r="I25" s="189"/>
      <c r="J25" s="190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2.75" customHeight="1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2.75" customHeight="1">
      <c r="A27" s="19" t="s">
        <v>165</v>
      </c>
      <c r="B27" s="17"/>
      <c r="C27" s="17"/>
      <c r="D27" s="17"/>
      <c r="E27" s="17"/>
      <c r="F27" s="19" t="s">
        <v>166</v>
      </c>
      <c r="G27" s="17"/>
      <c r="H27" s="17"/>
      <c r="I27" s="17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2.75" customHeight="1">
      <c r="A28" s="19" t="s">
        <v>167</v>
      </c>
      <c r="B28" s="17"/>
      <c r="C28" s="17"/>
      <c r="D28" s="17"/>
      <c r="E28" s="17"/>
      <c r="F28" s="19" t="s">
        <v>168</v>
      </c>
      <c r="G28" s="17"/>
      <c r="H28" s="17"/>
      <c r="I28" s="17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2.75" customHeight="1">
      <c r="A29" s="20" t="s">
        <v>66</v>
      </c>
      <c r="B29" s="20" t="s">
        <v>67</v>
      </c>
      <c r="C29" s="20" t="s">
        <v>68</v>
      </c>
      <c r="D29" s="20" t="s">
        <v>69</v>
      </c>
      <c r="E29" s="17"/>
      <c r="F29" s="20" t="s">
        <v>66</v>
      </c>
      <c r="G29" s="20" t="s">
        <v>67</v>
      </c>
      <c r="H29" s="20" t="s">
        <v>68</v>
      </c>
      <c r="I29" s="20" t="s">
        <v>69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2.75" customHeight="1">
      <c r="A30" s="21">
        <v>2020</v>
      </c>
      <c r="B30" s="22">
        <v>4535531</v>
      </c>
      <c r="C30" s="22">
        <v>1337883</v>
      </c>
      <c r="D30" s="29">
        <f t="shared" ref="D30:D34" si="4">+B30+C30</f>
        <v>5873414</v>
      </c>
      <c r="E30" s="49"/>
      <c r="F30" s="21">
        <v>2020</v>
      </c>
      <c r="G30" s="22">
        <v>72707828</v>
      </c>
      <c r="H30" s="22">
        <v>19644517</v>
      </c>
      <c r="I30" s="29">
        <f t="shared" ref="I30:I34" si="5">+G30+H30</f>
        <v>92352345</v>
      </c>
      <c r="J30" s="49"/>
      <c r="K30" s="49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2.75" customHeight="1">
      <c r="A31" s="21">
        <v>2021</v>
      </c>
      <c r="B31" s="24">
        <v>6749468</v>
      </c>
      <c r="C31" s="24">
        <v>1725876</v>
      </c>
      <c r="D31" s="30">
        <f t="shared" si="4"/>
        <v>8475344</v>
      </c>
      <c r="E31" s="49"/>
      <c r="F31" s="21">
        <v>2021</v>
      </c>
      <c r="G31" s="24">
        <v>103915407</v>
      </c>
      <c r="H31" s="24">
        <v>24832960</v>
      </c>
      <c r="I31" s="30">
        <f t="shared" si="5"/>
        <v>128748367</v>
      </c>
      <c r="J31" s="49"/>
      <c r="K31" s="49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2.75" customHeight="1">
      <c r="A32" s="21">
        <v>2022</v>
      </c>
      <c r="B32" s="24">
        <v>7489286</v>
      </c>
      <c r="C32" s="24">
        <v>2028298</v>
      </c>
      <c r="D32" s="30">
        <f t="shared" si="4"/>
        <v>9517584</v>
      </c>
      <c r="E32" s="49"/>
      <c r="F32" s="21">
        <v>2022</v>
      </c>
      <c r="G32" s="24">
        <v>108249547</v>
      </c>
      <c r="H32" s="24">
        <v>23200315</v>
      </c>
      <c r="I32" s="30">
        <f t="shared" si="5"/>
        <v>131449862</v>
      </c>
      <c r="J32" s="49"/>
      <c r="K32" s="49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2.75" customHeight="1">
      <c r="A33" s="21">
        <v>2023</v>
      </c>
      <c r="B33" s="24">
        <v>6544982</v>
      </c>
      <c r="C33" s="24">
        <v>1492586</v>
      </c>
      <c r="D33" s="30">
        <f t="shared" si="4"/>
        <v>8037568</v>
      </c>
      <c r="E33" s="49"/>
      <c r="F33" s="21">
        <v>2023</v>
      </c>
      <c r="G33" s="24">
        <v>98165818</v>
      </c>
      <c r="H33" s="24">
        <v>17266339</v>
      </c>
      <c r="I33" s="30">
        <f t="shared" si="5"/>
        <v>115432157</v>
      </c>
      <c r="J33" s="49"/>
      <c r="K33" s="49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2.75" customHeight="1">
      <c r="A34" s="25">
        <v>2024</v>
      </c>
      <c r="B34" s="26">
        <v>6791528</v>
      </c>
      <c r="C34" s="26">
        <v>1377271</v>
      </c>
      <c r="D34" s="57">
        <f t="shared" si="4"/>
        <v>8168799</v>
      </c>
      <c r="E34" s="49"/>
      <c r="F34" s="25">
        <v>2024</v>
      </c>
      <c r="G34" s="26">
        <v>101400626</v>
      </c>
      <c r="H34" s="26">
        <v>15710990</v>
      </c>
      <c r="I34" s="57">
        <f t="shared" si="5"/>
        <v>117111616</v>
      </c>
      <c r="J34" s="49"/>
      <c r="K34" s="49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2.75" customHeight="1">
      <c r="A35" s="50"/>
      <c r="B35" s="50"/>
      <c r="C35" s="50"/>
      <c r="D35" s="58"/>
      <c r="E35" s="49"/>
      <c r="F35" s="50"/>
      <c r="G35" s="50"/>
      <c r="H35" s="50"/>
      <c r="I35" s="58"/>
      <c r="J35" s="49"/>
      <c r="K35" s="49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2.75" customHeight="1">
      <c r="A36" s="18"/>
      <c r="B36" s="27"/>
      <c r="C36" s="27"/>
      <c r="D36" s="17"/>
      <c r="E36" s="59"/>
      <c r="F36" s="17"/>
      <c r="G36" s="49"/>
      <c r="H36" s="49"/>
      <c r="I36" s="49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2.75" customHeight="1">
      <c r="A37" s="19" t="s">
        <v>169</v>
      </c>
      <c r="B37" s="17"/>
      <c r="C37" s="17"/>
      <c r="D37" s="27"/>
      <c r="E37" s="17"/>
      <c r="F37" s="19" t="s">
        <v>170</v>
      </c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2.75" customHeight="1">
      <c r="A38" s="19" t="s">
        <v>171</v>
      </c>
      <c r="B38" s="17"/>
      <c r="C38" s="17"/>
      <c r="D38" s="17"/>
      <c r="E38" s="17"/>
      <c r="F38" s="19" t="s">
        <v>172</v>
      </c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2.75" customHeight="1">
      <c r="A39" s="20" t="s">
        <v>72</v>
      </c>
      <c r="B39" s="20" t="s">
        <v>67</v>
      </c>
      <c r="C39" s="20" t="s">
        <v>68</v>
      </c>
      <c r="D39" s="20" t="s">
        <v>69</v>
      </c>
      <c r="E39" s="17"/>
      <c r="F39" s="20" t="s">
        <v>72</v>
      </c>
      <c r="G39" s="20" t="s">
        <v>67</v>
      </c>
      <c r="H39" s="20" t="s">
        <v>68</v>
      </c>
      <c r="I39" s="20" t="s">
        <v>69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2.75" customHeight="1">
      <c r="A40" s="28" t="s">
        <v>73</v>
      </c>
      <c r="B40" s="22">
        <v>2539556</v>
      </c>
      <c r="C40" s="22">
        <v>594101</v>
      </c>
      <c r="D40" s="29">
        <f t="shared" ref="D40:D42" si="6">+B40+C40</f>
        <v>3133657</v>
      </c>
      <c r="E40" s="49"/>
      <c r="F40" s="28" t="s">
        <v>73</v>
      </c>
      <c r="G40" s="22">
        <v>41444894</v>
      </c>
      <c r="H40" s="22">
        <v>7132727</v>
      </c>
      <c r="I40" s="29">
        <f t="shared" ref="I40:I42" si="7">+G40+H40</f>
        <v>48577621</v>
      </c>
      <c r="J40" s="49"/>
      <c r="K40" s="49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2.75" customHeight="1">
      <c r="A41" s="21" t="s">
        <v>74</v>
      </c>
      <c r="B41" s="24">
        <v>4251972</v>
      </c>
      <c r="C41" s="24">
        <v>783166</v>
      </c>
      <c r="D41" s="30">
        <f t="shared" si="6"/>
        <v>5035138</v>
      </c>
      <c r="E41" s="49"/>
      <c r="F41" s="21" t="s">
        <v>74</v>
      </c>
      <c r="G41" s="24">
        <v>59955732</v>
      </c>
      <c r="H41" s="24">
        <v>8578227</v>
      </c>
      <c r="I41" s="30">
        <f t="shared" si="7"/>
        <v>68533959</v>
      </c>
      <c r="J41" s="49"/>
      <c r="K41" s="49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2.75" customHeight="1">
      <c r="A42" s="21" t="s">
        <v>76</v>
      </c>
      <c r="B42" s="24">
        <v>0</v>
      </c>
      <c r="C42" s="24">
        <v>4</v>
      </c>
      <c r="D42" s="30">
        <f t="shared" si="6"/>
        <v>4</v>
      </c>
      <c r="E42" s="49"/>
      <c r="F42" s="21" t="s">
        <v>76</v>
      </c>
      <c r="G42" s="24">
        <v>0</v>
      </c>
      <c r="H42" s="24">
        <v>36</v>
      </c>
      <c r="I42" s="30">
        <f t="shared" si="7"/>
        <v>36</v>
      </c>
      <c r="J42" s="49"/>
      <c r="K42" s="49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2.75" customHeight="1">
      <c r="A43" s="31" t="s">
        <v>77</v>
      </c>
      <c r="B43" s="32">
        <f t="shared" ref="B43:D43" si="8">SUM(B40:B42)</f>
        <v>6791528</v>
      </c>
      <c r="C43" s="32">
        <f t="shared" si="8"/>
        <v>1377271</v>
      </c>
      <c r="D43" s="33">
        <f t="shared" si="8"/>
        <v>8168799</v>
      </c>
      <c r="E43" s="49"/>
      <c r="F43" s="31" t="s">
        <v>77</v>
      </c>
      <c r="G43" s="32">
        <f t="shared" ref="G43:I43" si="9">SUM(G40:G42)</f>
        <v>101400626</v>
      </c>
      <c r="H43" s="32">
        <f t="shared" si="9"/>
        <v>15710990</v>
      </c>
      <c r="I43" s="33">
        <f t="shared" si="9"/>
        <v>117111616</v>
      </c>
      <c r="J43" s="49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2.75" customHeight="1">
      <c r="A44" s="18"/>
      <c r="B44" s="35"/>
      <c r="C44" s="35"/>
      <c r="D44" s="35"/>
      <c r="E44" s="17"/>
      <c r="F44" s="17"/>
      <c r="G44" s="49"/>
      <c r="H44" s="49"/>
      <c r="I44" s="49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2.75" customHeight="1">
      <c r="A45" s="18"/>
      <c r="B45" s="17"/>
      <c r="C45" s="27"/>
      <c r="D45" s="17"/>
      <c r="E45" s="17"/>
      <c r="F45" s="17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2.75" customHeight="1">
      <c r="A46" s="19" t="s">
        <v>173</v>
      </c>
      <c r="B46" s="17"/>
      <c r="C46" s="17"/>
      <c r="D46" s="17"/>
      <c r="E46" s="17"/>
      <c r="F46" s="19" t="s">
        <v>174</v>
      </c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2.75" customHeight="1">
      <c r="A47" s="19" t="s">
        <v>175</v>
      </c>
      <c r="B47" s="17"/>
      <c r="C47" s="17"/>
      <c r="D47" s="17"/>
      <c r="E47" s="17"/>
      <c r="F47" s="19" t="s">
        <v>176</v>
      </c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2.75" customHeight="1">
      <c r="A48" s="20" t="s">
        <v>80</v>
      </c>
      <c r="B48" s="20" t="s">
        <v>67</v>
      </c>
      <c r="C48" s="20" t="s">
        <v>68</v>
      </c>
      <c r="D48" s="20" t="s">
        <v>69</v>
      </c>
      <c r="E48" s="17"/>
      <c r="F48" s="20" t="s">
        <v>80</v>
      </c>
      <c r="G48" s="20" t="s">
        <v>67</v>
      </c>
      <c r="H48" s="20" t="s">
        <v>68</v>
      </c>
      <c r="I48" s="20" t="s">
        <v>69</v>
      </c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2.75" customHeight="1">
      <c r="A49" s="28" t="s">
        <v>81</v>
      </c>
      <c r="B49" s="22">
        <v>37295</v>
      </c>
      <c r="C49" s="22">
        <v>247</v>
      </c>
      <c r="D49" s="22">
        <f t="shared" ref="D49:D56" si="10">+B49+C49</f>
        <v>37542</v>
      </c>
      <c r="E49" s="49"/>
      <c r="F49" s="28" t="s">
        <v>81</v>
      </c>
      <c r="G49" s="22">
        <v>389667</v>
      </c>
      <c r="H49" s="22">
        <v>1827</v>
      </c>
      <c r="I49" s="22">
        <f t="shared" ref="I49:I56" si="11">+G49+H49</f>
        <v>391494</v>
      </c>
      <c r="J49" s="49"/>
      <c r="K49" s="49"/>
      <c r="L49" s="60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2.75" customHeight="1">
      <c r="A50" s="21" t="s">
        <v>82</v>
      </c>
      <c r="B50" s="24">
        <v>414625</v>
      </c>
      <c r="C50" s="24">
        <v>9603</v>
      </c>
      <c r="D50" s="24">
        <f t="shared" si="10"/>
        <v>424228</v>
      </c>
      <c r="E50" s="49"/>
      <c r="F50" s="21" t="s">
        <v>82</v>
      </c>
      <c r="G50" s="24">
        <v>5115164</v>
      </c>
      <c r="H50" s="24">
        <v>91075</v>
      </c>
      <c r="I50" s="24">
        <f t="shared" si="11"/>
        <v>5206239</v>
      </c>
      <c r="J50" s="49"/>
      <c r="K50" s="49"/>
      <c r="L50" s="60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2.75" customHeight="1">
      <c r="A51" s="21" t="s">
        <v>83</v>
      </c>
      <c r="B51" s="24">
        <v>2048071</v>
      </c>
      <c r="C51" s="24">
        <v>347616</v>
      </c>
      <c r="D51" s="24">
        <f t="shared" si="10"/>
        <v>2395687</v>
      </c>
      <c r="E51" s="49"/>
      <c r="F51" s="21" t="s">
        <v>83</v>
      </c>
      <c r="G51" s="24">
        <v>27218849</v>
      </c>
      <c r="H51" s="24">
        <v>3389722</v>
      </c>
      <c r="I51" s="24">
        <f t="shared" si="11"/>
        <v>30608571</v>
      </c>
      <c r="J51" s="49"/>
      <c r="K51" s="49"/>
      <c r="L51" s="60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2.75" customHeight="1">
      <c r="A52" s="21" t="s">
        <v>84</v>
      </c>
      <c r="B52" s="24">
        <v>1780656</v>
      </c>
      <c r="C52" s="24">
        <v>483808</v>
      </c>
      <c r="D52" s="24">
        <f t="shared" si="10"/>
        <v>2264464</v>
      </c>
      <c r="E52" s="49"/>
      <c r="F52" s="21" t="s">
        <v>84</v>
      </c>
      <c r="G52" s="24">
        <v>25360133</v>
      </c>
      <c r="H52" s="24">
        <v>5189249</v>
      </c>
      <c r="I52" s="24">
        <f t="shared" si="11"/>
        <v>30549382</v>
      </c>
      <c r="J52" s="49"/>
      <c r="K52" s="49"/>
      <c r="L52" s="60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2.75" customHeight="1">
      <c r="A53" s="21" t="s">
        <v>85</v>
      </c>
      <c r="B53" s="24">
        <v>1238184</v>
      </c>
      <c r="C53" s="24">
        <v>286670</v>
      </c>
      <c r="D53" s="24">
        <f t="shared" si="10"/>
        <v>1524854</v>
      </c>
      <c r="E53" s="49"/>
      <c r="F53" s="21" t="s">
        <v>85</v>
      </c>
      <c r="G53" s="24">
        <v>19400038</v>
      </c>
      <c r="H53" s="24">
        <v>3442956</v>
      </c>
      <c r="I53" s="24">
        <f t="shared" si="11"/>
        <v>22842994</v>
      </c>
      <c r="J53" s="49"/>
      <c r="K53" s="49"/>
      <c r="L53" s="60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2.75" customHeight="1">
      <c r="A54" s="21" t="s">
        <v>86</v>
      </c>
      <c r="B54" s="24">
        <v>970121</v>
      </c>
      <c r="C54" s="24">
        <v>194971</v>
      </c>
      <c r="D54" s="24">
        <f t="shared" si="10"/>
        <v>1165092</v>
      </c>
      <c r="E54" s="49"/>
      <c r="F54" s="21" t="s">
        <v>86</v>
      </c>
      <c r="G54" s="24">
        <v>17580791</v>
      </c>
      <c r="H54" s="24">
        <v>2718729</v>
      </c>
      <c r="I54" s="24">
        <f t="shared" si="11"/>
        <v>20299520</v>
      </c>
      <c r="J54" s="49"/>
      <c r="K54" s="49"/>
      <c r="L54" s="60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2.75" customHeight="1">
      <c r="A55" s="21" t="s">
        <v>87</v>
      </c>
      <c r="B55" s="24">
        <v>302576</v>
      </c>
      <c r="C55" s="24">
        <v>54327</v>
      </c>
      <c r="D55" s="24">
        <f t="shared" si="10"/>
        <v>356903</v>
      </c>
      <c r="E55" s="49"/>
      <c r="F55" s="21" t="s">
        <v>87</v>
      </c>
      <c r="G55" s="24">
        <v>6335984</v>
      </c>
      <c r="H55" s="24">
        <v>877098</v>
      </c>
      <c r="I55" s="24">
        <f t="shared" si="11"/>
        <v>7213082</v>
      </c>
      <c r="J55" s="49"/>
      <c r="K55" s="49"/>
      <c r="L55" s="60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2.75" customHeight="1">
      <c r="A56" s="21" t="s">
        <v>76</v>
      </c>
      <c r="B56" s="24">
        <v>0</v>
      </c>
      <c r="C56" s="24">
        <v>29</v>
      </c>
      <c r="D56" s="24">
        <f t="shared" si="10"/>
        <v>29</v>
      </c>
      <c r="E56" s="49"/>
      <c r="F56" s="21" t="s">
        <v>76</v>
      </c>
      <c r="G56" s="24">
        <v>0</v>
      </c>
      <c r="H56" s="24">
        <v>334</v>
      </c>
      <c r="I56" s="24">
        <f t="shared" si="11"/>
        <v>334</v>
      </c>
      <c r="J56" s="49"/>
      <c r="K56" s="49"/>
      <c r="L56" s="60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2.75" customHeight="1">
      <c r="A57" s="31" t="s">
        <v>77</v>
      </c>
      <c r="B57" s="32">
        <f t="shared" ref="B57:D57" si="12">SUM(B49:B56)</f>
        <v>6791528</v>
      </c>
      <c r="C57" s="32">
        <f t="shared" si="12"/>
        <v>1377271</v>
      </c>
      <c r="D57" s="32">
        <f t="shared" si="12"/>
        <v>8168799</v>
      </c>
      <c r="E57" s="49"/>
      <c r="F57" s="31" t="s">
        <v>77</v>
      </c>
      <c r="G57" s="32">
        <f t="shared" ref="G57:I57" si="13">SUM(G49:G56)</f>
        <v>101400626</v>
      </c>
      <c r="H57" s="32">
        <f t="shared" si="13"/>
        <v>15710990</v>
      </c>
      <c r="I57" s="32">
        <f t="shared" si="13"/>
        <v>117111616</v>
      </c>
      <c r="J57" s="49"/>
      <c r="K57" s="49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2.75" customHeight="1">
      <c r="A58" s="18"/>
      <c r="B58" s="35"/>
      <c r="C58" s="35"/>
      <c r="D58" s="35"/>
      <c r="E58" s="17"/>
      <c r="F58" s="17"/>
      <c r="G58" s="49"/>
      <c r="H58" s="49"/>
      <c r="I58" s="49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2.75" customHeight="1">
      <c r="A59" s="18"/>
      <c r="B59" s="17"/>
      <c r="C59" s="17"/>
      <c r="D59" s="17"/>
      <c r="E59" s="17"/>
      <c r="F59" s="17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2.75" customHeight="1">
      <c r="A60" s="19" t="s">
        <v>177</v>
      </c>
      <c r="B60" s="17"/>
      <c r="C60" s="17"/>
      <c r="D60" s="17"/>
      <c r="E60" s="17"/>
      <c r="F60" s="19" t="s">
        <v>178</v>
      </c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2.75" customHeight="1">
      <c r="A61" s="19" t="s">
        <v>179</v>
      </c>
      <c r="B61" s="17"/>
      <c r="C61" s="17"/>
      <c r="D61" s="17"/>
      <c r="E61" s="17"/>
      <c r="F61" s="19" t="s">
        <v>180</v>
      </c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2.75" customHeight="1">
      <c r="A62" s="20" t="s">
        <v>181</v>
      </c>
      <c r="B62" s="20" t="s">
        <v>684</v>
      </c>
      <c r="C62" s="20" t="s">
        <v>68</v>
      </c>
      <c r="D62" s="20" t="s">
        <v>69</v>
      </c>
      <c r="E62" s="17"/>
      <c r="F62" s="20" t="s">
        <v>181</v>
      </c>
      <c r="G62" s="20" t="s">
        <v>684</v>
      </c>
      <c r="H62" s="20" t="s">
        <v>68</v>
      </c>
      <c r="I62" s="20" t="s">
        <v>69</v>
      </c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2.75" customHeight="1">
      <c r="A63" s="21" t="s">
        <v>182</v>
      </c>
      <c r="B63" s="22"/>
      <c r="C63" s="22">
        <v>607533</v>
      </c>
      <c r="D63" s="22"/>
      <c r="E63" s="49"/>
      <c r="F63" s="21" t="s">
        <v>182</v>
      </c>
      <c r="G63" s="22"/>
      <c r="H63" s="22">
        <v>5330194</v>
      </c>
      <c r="I63" s="22"/>
      <c r="J63" s="49"/>
      <c r="K63" s="49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2.75" customHeight="1">
      <c r="A64" s="21" t="s">
        <v>183</v>
      </c>
      <c r="B64" s="24"/>
      <c r="C64" s="24">
        <v>752154</v>
      </c>
      <c r="D64" s="24"/>
      <c r="E64" s="49"/>
      <c r="F64" s="21" t="s">
        <v>183</v>
      </c>
      <c r="G64" s="24"/>
      <c r="H64" s="24">
        <v>10112085</v>
      </c>
      <c r="I64" s="24"/>
      <c r="J64" s="49"/>
      <c r="K64" s="49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2.75" customHeight="1">
      <c r="A65" s="21" t="s">
        <v>90</v>
      </c>
      <c r="B65" s="24"/>
      <c r="C65" s="24">
        <v>11771</v>
      </c>
      <c r="D65" s="24"/>
      <c r="E65" s="49"/>
      <c r="F65" s="21" t="s">
        <v>90</v>
      </c>
      <c r="G65" s="24"/>
      <c r="H65" s="24">
        <v>215198</v>
      </c>
      <c r="I65" s="24"/>
      <c r="J65" s="49"/>
      <c r="K65" s="49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2.75" customHeight="1">
      <c r="A66" s="21" t="s">
        <v>76</v>
      </c>
      <c r="B66" s="24"/>
      <c r="C66" s="24">
        <v>5813</v>
      </c>
      <c r="D66" s="24"/>
      <c r="E66" s="49"/>
      <c r="F66" s="21" t="s">
        <v>76</v>
      </c>
      <c r="G66" s="24"/>
      <c r="H66" s="24">
        <v>53513</v>
      </c>
      <c r="I66" s="24"/>
      <c r="J66" s="49"/>
      <c r="K66" s="49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2.75" customHeight="1">
      <c r="A67" s="31" t="s">
        <v>77</v>
      </c>
      <c r="B67" s="32">
        <v>6791528</v>
      </c>
      <c r="C67" s="32">
        <f t="shared" ref="C67" si="14">SUM(C63:C66)</f>
        <v>1377271</v>
      </c>
      <c r="D67" s="32">
        <v>8168799</v>
      </c>
      <c r="E67" s="49"/>
      <c r="F67" s="31" t="s">
        <v>77</v>
      </c>
      <c r="G67" s="32">
        <v>101400626</v>
      </c>
      <c r="H67" s="32">
        <f t="shared" ref="H67" si="15">SUM(H63:H66)</f>
        <v>15710990</v>
      </c>
      <c r="I67" s="32">
        <v>117111616</v>
      </c>
      <c r="J67" s="49"/>
      <c r="K67" s="49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2.75" customHeight="1">
      <c r="A68" s="18" t="s">
        <v>728</v>
      </c>
      <c r="B68" s="35"/>
      <c r="C68" s="35"/>
      <c r="D68" s="35"/>
      <c r="E68" s="17"/>
      <c r="F68" s="18" t="s">
        <v>728</v>
      </c>
      <c r="G68" s="49"/>
      <c r="H68" s="49"/>
      <c r="I68" s="49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2.75" customHeight="1">
      <c r="A69" s="18"/>
      <c r="B69" s="17"/>
      <c r="C69" s="17"/>
      <c r="D69" s="17"/>
      <c r="E69" s="17"/>
      <c r="F69" s="17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2.75" customHeight="1">
      <c r="A70" s="19" t="s">
        <v>184</v>
      </c>
      <c r="B70" s="17"/>
      <c r="C70" s="17"/>
      <c r="D70" s="17"/>
      <c r="E70" s="17"/>
      <c r="F70" s="19" t="s">
        <v>185</v>
      </c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2.75" customHeight="1">
      <c r="A71" s="19" t="s">
        <v>186</v>
      </c>
      <c r="B71" s="17"/>
      <c r="C71" s="17"/>
      <c r="D71" s="17"/>
      <c r="E71" s="17"/>
      <c r="F71" s="19" t="s">
        <v>187</v>
      </c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2.75" customHeight="1">
      <c r="A72" s="20" t="s">
        <v>188</v>
      </c>
      <c r="B72" s="20" t="s">
        <v>67</v>
      </c>
      <c r="C72" s="20" t="s">
        <v>68</v>
      </c>
      <c r="D72" s="20" t="s">
        <v>69</v>
      </c>
      <c r="E72" s="17"/>
      <c r="F72" s="20" t="s">
        <v>188</v>
      </c>
      <c r="G72" s="20" t="s">
        <v>67</v>
      </c>
      <c r="H72" s="20" t="s">
        <v>68</v>
      </c>
      <c r="I72" s="20" t="s">
        <v>69</v>
      </c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2.75" customHeight="1">
      <c r="A73" s="41" t="s">
        <v>189</v>
      </c>
      <c r="B73" s="22">
        <v>6345682</v>
      </c>
      <c r="C73" s="22">
        <v>1149362</v>
      </c>
      <c r="D73" s="22">
        <f t="shared" ref="D73:D78" si="16">SUM(B73:C73)</f>
        <v>7495044</v>
      </c>
      <c r="E73" s="49"/>
      <c r="F73" s="41" t="s">
        <v>189</v>
      </c>
      <c r="G73" s="22">
        <v>90895314</v>
      </c>
      <c r="H73" s="22">
        <v>12624952</v>
      </c>
      <c r="I73" s="22">
        <f t="shared" ref="I73:I78" si="17">SUM(G73:H73)</f>
        <v>103520266</v>
      </c>
      <c r="J73" s="49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2.75" customHeight="1">
      <c r="A74" s="41" t="s">
        <v>190</v>
      </c>
      <c r="B74" s="24">
        <v>27137</v>
      </c>
      <c r="C74" s="24">
        <v>72</v>
      </c>
      <c r="D74" s="24">
        <f t="shared" si="16"/>
        <v>27209</v>
      </c>
      <c r="E74" s="49"/>
      <c r="F74" s="41" t="s">
        <v>190</v>
      </c>
      <c r="G74" s="24">
        <v>603977</v>
      </c>
      <c r="H74" s="24">
        <v>477</v>
      </c>
      <c r="I74" s="24">
        <f t="shared" si="17"/>
        <v>604454</v>
      </c>
      <c r="J74" s="49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2.75" customHeight="1">
      <c r="A75" s="41" t="s">
        <v>191</v>
      </c>
      <c r="B75" s="24">
        <v>65068</v>
      </c>
      <c r="C75" s="24">
        <v>95452</v>
      </c>
      <c r="D75" s="24">
        <f t="shared" si="16"/>
        <v>160520</v>
      </c>
      <c r="E75" s="49"/>
      <c r="F75" s="41" t="s">
        <v>191</v>
      </c>
      <c r="G75" s="24">
        <v>1368162</v>
      </c>
      <c r="H75" s="24">
        <v>1094980</v>
      </c>
      <c r="I75" s="24">
        <f t="shared" si="17"/>
        <v>2463142</v>
      </c>
      <c r="J75" s="49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2.75" customHeight="1">
      <c r="A76" s="41" t="s">
        <v>192</v>
      </c>
      <c r="B76" s="24">
        <v>353524</v>
      </c>
      <c r="C76" s="24">
        <v>132385</v>
      </c>
      <c r="D76" s="24">
        <f t="shared" si="16"/>
        <v>485909</v>
      </c>
      <c r="E76" s="49"/>
      <c r="F76" s="41" t="s">
        <v>192</v>
      </c>
      <c r="G76" s="24">
        <v>8530488</v>
      </c>
      <c r="H76" s="24">
        <v>1990581</v>
      </c>
      <c r="I76" s="24">
        <f t="shared" si="17"/>
        <v>10521069</v>
      </c>
      <c r="J76" s="49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2.75" customHeight="1">
      <c r="A77" s="41" t="s">
        <v>193</v>
      </c>
      <c r="B77" s="24">
        <v>32</v>
      </c>
      <c r="C77" s="24">
        <v>0</v>
      </c>
      <c r="D77" s="24">
        <f t="shared" si="16"/>
        <v>32</v>
      </c>
      <c r="E77" s="49"/>
      <c r="F77" s="41" t="s">
        <v>193</v>
      </c>
      <c r="G77" s="24">
        <v>981</v>
      </c>
      <c r="H77" s="24">
        <v>0</v>
      </c>
      <c r="I77" s="24">
        <f t="shared" si="17"/>
        <v>981</v>
      </c>
      <c r="J77" s="49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2.75" customHeight="1">
      <c r="A78" s="41" t="s">
        <v>76</v>
      </c>
      <c r="B78" s="24">
        <v>85</v>
      </c>
      <c r="C78" s="24">
        <v>0</v>
      </c>
      <c r="D78" s="24">
        <f t="shared" si="16"/>
        <v>85</v>
      </c>
      <c r="E78" s="49"/>
      <c r="F78" s="41" t="s">
        <v>76</v>
      </c>
      <c r="G78" s="24">
        <v>1704</v>
      </c>
      <c r="H78" s="24">
        <v>0</v>
      </c>
      <c r="I78" s="24">
        <f t="shared" si="17"/>
        <v>1704</v>
      </c>
      <c r="J78" s="49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2.75" customHeight="1">
      <c r="A79" s="31" t="s">
        <v>77</v>
      </c>
      <c r="B79" s="32">
        <f t="shared" ref="B79:D79" si="18">SUM(B73:B78)</f>
        <v>6791528</v>
      </c>
      <c r="C79" s="32">
        <f t="shared" si="18"/>
        <v>1377271</v>
      </c>
      <c r="D79" s="32">
        <f t="shared" si="18"/>
        <v>8168799</v>
      </c>
      <c r="E79" s="49"/>
      <c r="F79" s="31" t="s">
        <v>77</v>
      </c>
      <c r="G79" s="32">
        <f t="shared" ref="G79:I79" si="19">SUM(G73:G78)</f>
        <v>101400626</v>
      </c>
      <c r="H79" s="32">
        <f t="shared" si="19"/>
        <v>15710990</v>
      </c>
      <c r="I79" s="32">
        <f t="shared" si="19"/>
        <v>117111616</v>
      </c>
      <c r="J79" s="49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2.75" customHeight="1">
      <c r="A80" s="18"/>
      <c r="B80" s="35"/>
      <c r="C80" s="35"/>
      <c r="D80" s="35"/>
      <c r="E80" s="17"/>
      <c r="F80" s="17"/>
      <c r="G80" s="49"/>
      <c r="H80" s="49"/>
      <c r="I80" s="49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2.75" customHeight="1">
      <c r="A81" s="18"/>
      <c r="B81" s="17"/>
      <c r="C81" s="17"/>
      <c r="D81" s="17"/>
      <c r="E81" s="17"/>
      <c r="F81" s="17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2.75" customHeight="1">
      <c r="A82" s="19" t="s">
        <v>194</v>
      </c>
      <c r="B82" s="17"/>
      <c r="C82" s="17"/>
      <c r="D82" s="17"/>
      <c r="E82" s="17"/>
      <c r="F82" s="19" t="s">
        <v>195</v>
      </c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2.75" customHeight="1">
      <c r="A83" s="19" t="s">
        <v>196</v>
      </c>
      <c r="B83" s="17"/>
      <c r="C83" s="17"/>
      <c r="D83" s="17"/>
      <c r="E83" s="17"/>
      <c r="F83" s="19" t="s">
        <v>197</v>
      </c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2.75" customHeight="1">
      <c r="A84" s="20" t="s">
        <v>94</v>
      </c>
      <c r="B84" s="20" t="s">
        <v>67</v>
      </c>
      <c r="C84" s="20" t="s">
        <v>68</v>
      </c>
      <c r="D84" s="20" t="s">
        <v>69</v>
      </c>
      <c r="E84" s="17"/>
      <c r="F84" s="20" t="s">
        <v>94</v>
      </c>
      <c r="G84" s="20" t="s">
        <v>67</v>
      </c>
      <c r="H84" s="20" t="s">
        <v>68</v>
      </c>
      <c r="I84" s="20" t="s">
        <v>69</v>
      </c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2.75" customHeight="1">
      <c r="A85" s="40" t="s">
        <v>95</v>
      </c>
      <c r="B85" s="141">
        <v>46726</v>
      </c>
      <c r="C85" s="22">
        <v>8503</v>
      </c>
      <c r="D85" s="22">
        <f t="shared" ref="D85:D101" si="20">+B85+C85</f>
        <v>55229</v>
      </c>
      <c r="E85" s="49"/>
      <c r="F85" s="40" t="s">
        <v>95</v>
      </c>
      <c r="G85" s="141">
        <v>488415</v>
      </c>
      <c r="H85" s="22">
        <v>77941</v>
      </c>
      <c r="I85" s="22">
        <f t="shared" ref="I85:I101" si="21">+G85+H85</f>
        <v>566356</v>
      </c>
      <c r="J85" s="49"/>
      <c r="K85" s="49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2.75" customHeight="1">
      <c r="A86" s="41" t="s">
        <v>96</v>
      </c>
      <c r="B86" s="142">
        <v>123968</v>
      </c>
      <c r="C86" s="24">
        <v>23351</v>
      </c>
      <c r="D86" s="24">
        <f t="shared" si="20"/>
        <v>147319</v>
      </c>
      <c r="E86" s="49"/>
      <c r="F86" s="41" t="s">
        <v>96</v>
      </c>
      <c r="G86" s="142">
        <v>2046784</v>
      </c>
      <c r="H86" s="24">
        <v>297931</v>
      </c>
      <c r="I86" s="24">
        <f t="shared" si="21"/>
        <v>2344715</v>
      </c>
      <c r="J86" s="49"/>
      <c r="K86" s="49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2.75" customHeight="1">
      <c r="A87" s="41" t="s">
        <v>97</v>
      </c>
      <c r="B87" s="142">
        <v>242681</v>
      </c>
      <c r="C87" s="24">
        <v>59073</v>
      </c>
      <c r="D87" s="24">
        <f t="shared" si="20"/>
        <v>301754</v>
      </c>
      <c r="E87" s="49"/>
      <c r="F87" s="41" t="s">
        <v>97</v>
      </c>
      <c r="G87" s="142">
        <v>4060411</v>
      </c>
      <c r="H87" s="24">
        <v>799631</v>
      </c>
      <c r="I87" s="24">
        <f t="shared" si="21"/>
        <v>4860042</v>
      </c>
      <c r="J87" s="49"/>
      <c r="K87" s="49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2.75" customHeight="1">
      <c r="A88" s="41" t="s">
        <v>98</v>
      </c>
      <c r="B88" s="142">
        <v>106753</v>
      </c>
      <c r="C88" s="24">
        <v>16221</v>
      </c>
      <c r="D88" s="24">
        <f t="shared" si="20"/>
        <v>122974</v>
      </c>
      <c r="E88" s="49"/>
      <c r="F88" s="41" t="s">
        <v>98</v>
      </c>
      <c r="G88" s="142">
        <v>1728057</v>
      </c>
      <c r="H88" s="24">
        <v>208105</v>
      </c>
      <c r="I88" s="24">
        <f t="shared" si="21"/>
        <v>1936162</v>
      </c>
      <c r="J88" s="49"/>
      <c r="K88" s="49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2.75" customHeight="1">
      <c r="A89" s="41" t="s">
        <v>99</v>
      </c>
      <c r="B89" s="142">
        <v>221451</v>
      </c>
      <c r="C89" s="24">
        <v>23352</v>
      </c>
      <c r="D89" s="24">
        <f t="shared" si="20"/>
        <v>244803</v>
      </c>
      <c r="E89" s="49"/>
      <c r="F89" s="41" t="s">
        <v>99</v>
      </c>
      <c r="G89" s="142">
        <v>3023576</v>
      </c>
      <c r="H89" s="24">
        <v>265271</v>
      </c>
      <c r="I89" s="24">
        <f t="shared" si="21"/>
        <v>3288847</v>
      </c>
      <c r="J89" s="49"/>
      <c r="K89" s="49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2.75" customHeight="1">
      <c r="A90" s="41" t="s">
        <v>100</v>
      </c>
      <c r="B90" s="142">
        <v>678612</v>
      </c>
      <c r="C90" s="24">
        <v>96146</v>
      </c>
      <c r="D90" s="24">
        <f t="shared" si="20"/>
        <v>774758</v>
      </c>
      <c r="E90" s="49"/>
      <c r="F90" s="41" t="s">
        <v>100</v>
      </c>
      <c r="G90" s="142">
        <v>10737209</v>
      </c>
      <c r="H90" s="24">
        <v>1190218</v>
      </c>
      <c r="I90" s="24">
        <f t="shared" si="21"/>
        <v>11927427</v>
      </c>
      <c r="J90" s="49"/>
      <c r="K90" s="49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2.75" customHeight="1">
      <c r="A91" s="41" t="s">
        <v>101</v>
      </c>
      <c r="B91" s="142">
        <v>3052511</v>
      </c>
      <c r="C91" s="24">
        <v>814133</v>
      </c>
      <c r="D91" s="24">
        <f t="shared" si="20"/>
        <v>3866644</v>
      </c>
      <c r="E91" s="49"/>
      <c r="F91" s="41" t="s">
        <v>101</v>
      </c>
      <c r="G91" s="142">
        <v>43967686</v>
      </c>
      <c r="H91" s="24">
        <v>8809807</v>
      </c>
      <c r="I91" s="24">
        <f t="shared" si="21"/>
        <v>52777493</v>
      </c>
      <c r="J91" s="49"/>
      <c r="K91" s="49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2.75" customHeight="1">
      <c r="A92" s="41" t="s">
        <v>102</v>
      </c>
      <c r="B92" s="142">
        <v>328974</v>
      </c>
      <c r="C92" s="24">
        <v>44841</v>
      </c>
      <c r="D92" s="24">
        <f t="shared" si="20"/>
        <v>373815</v>
      </c>
      <c r="E92" s="49"/>
      <c r="F92" s="41" t="s">
        <v>102</v>
      </c>
      <c r="G92" s="142">
        <v>5782096</v>
      </c>
      <c r="H92" s="24">
        <v>569918</v>
      </c>
      <c r="I92" s="24">
        <f t="shared" si="21"/>
        <v>6352014</v>
      </c>
      <c r="J92" s="49"/>
      <c r="K92" s="49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2.75" customHeight="1">
      <c r="A93" s="41" t="s">
        <v>103</v>
      </c>
      <c r="B93" s="142">
        <v>354802</v>
      </c>
      <c r="C93" s="24">
        <v>46103</v>
      </c>
      <c r="D93" s="24">
        <f t="shared" si="20"/>
        <v>400905</v>
      </c>
      <c r="E93" s="49"/>
      <c r="F93" s="41" t="s">
        <v>103</v>
      </c>
      <c r="G93" s="142">
        <v>5980610</v>
      </c>
      <c r="H93" s="24">
        <v>586810</v>
      </c>
      <c r="I93" s="24">
        <f t="shared" si="21"/>
        <v>6567420</v>
      </c>
      <c r="J93" s="49"/>
      <c r="K93" s="49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2.75" customHeight="1">
      <c r="A94" s="41" t="s">
        <v>104</v>
      </c>
      <c r="B94" s="142">
        <v>158302</v>
      </c>
      <c r="C94" s="24">
        <v>21227</v>
      </c>
      <c r="D94" s="24">
        <f t="shared" si="20"/>
        <v>179529</v>
      </c>
      <c r="E94" s="49"/>
      <c r="F94" s="41" t="s">
        <v>104</v>
      </c>
      <c r="G94" s="142">
        <v>2547303</v>
      </c>
      <c r="H94" s="24">
        <v>264007</v>
      </c>
      <c r="I94" s="24">
        <f t="shared" si="21"/>
        <v>2811310</v>
      </c>
      <c r="J94" s="49"/>
      <c r="K94" s="49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2.75" customHeight="1">
      <c r="A95" s="41" t="s">
        <v>105</v>
      </c>
      <c r="B95" s="142">
        <v>640716</v>
      </c>
      <c r="C95" s="24">
        <v>91187</v>
      </c>
      <c r="D95" s="24">
        <f t="shared" si="20"/>
        <v>731903</v>
      </c>
      <c r="E95" s="49"/>
      <c r="F95" s="41" t="s">
        <v>105</v>
      </c>
      <c r="G95" s="142">
        <v>10698644</v>
      </c>
      <c r="H95" s="24">
        <v>1169024</v>
      </c>
      <c r="I95" s="24">
        <f t="shared" si="21"/>
        <v>11867668</v>
      </c>
      <c r="J95" s="49"/>
      <c r="K95" s="49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2.75" customHeight="1">
      <c r="A96" s="41" t="s">
        <v>106</v>
      </c>
      <c r="B96" s="142">
        <v>284575</v>
      </c>
      <c r="C96" s="24">
        <v>41453</v>
      </c>
      <c r="D96" s="24">
        <f t="shared" si="20"/>
        <v>326028</v>
      </c>
      <c r="E96" s="49"/>
      <c r="F96" s="41" t="s">
        <v>106</v>
      </c>
      <c r="G96" s="142">
        <v>3673886</v>
      </c>
      <c r="H96" s="24">
        <v>451225</v>
      </c>
      <c r="I96" s="24">
        <f t="shared" si="21"/>
        <v>4125111</v>
      </c>
      <c r="J96" s="49"/>
      <c r="K96" s="49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2.75" customHeight="1">
      <c r="A97" s="41" t="s">
        <v>107</v>
      </c>
      <c r="B97" s="142">
        <v>117789</v>
      </c>
      <c r="C97" s="24">
        <v>16878</v>
      </c>
      <c r="D97" s="24">
        <f t="shared" si="20"/>
        <v>134667</v>
      </c>
      <c r="E97" s="49"/>
      <c r="F97" s="41" t="s">
        <v>107</v>
      </c>
      <c r="G97" s="142">
        <v>1201718</v>
      </c>
      <c r="H97" s="24">
        <v>155130</v>
      </c>
      <c r="I97" s="24">
        <f t="shared" si="21"/>
        <v>1356848</v>
      </c>
      <c r="J97" s="49"/>
      <c r="K97" s="49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2.75" customHeight="1">
      <c r="A98" s="41" t="s">
        <v>108</v>
      </c>
      <c r="B98" s="142">
        <v>326827</v>
      </c>
      <c r="C98" s="24">
        <v>54684</v>
      </c>
      <c r="D98" s="24">
        <f t="shared" si="20"/>
        <v>381511</v>
      </c>
      <c r="E98" s="49"/>
      <c r="F98" s="41" t="s">
        <v>108</v>
      </c>
      <c r="G98" s="142">
        <v>4117522</v>
      </c>
      <c r="H98" s="24">
        <v>618823</v>
      </c>
      <c r="I98" s="24">
        <f t="shared" si="21"/>
        <v>4736345</v>
      </c>
      <c r="J98" s="49"/>
      <c r="K98" s="49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2.75" customHeight="1">
      <c r="A99" s="41" t="s">
        <v>109</v>
      </c>
      <c r="B99" s="142">
        <v>41430</v>
      </c>
      <c r="C99" s="24">
        <v>5199</v>
      </c>
      <c r="D99" s="24">
        <f t="shared" si="20"/>
        <v>46629</v>
      </c>
      <c r="E99" s="49"/>
      <c r="F99" s="41" t="s">
        <v>109</v>
      </c>
      <c r="G99" s="142">
        <v>468151</v>
      </c>
      <c r="H99" s="24">
        <v>56170</v>
      </c>
      <c r="I99" s="24">
        <f t="shared" si="21"/>
        <v>524321</v>
      </c>
      <c r="J99" s="49"/>
      <c r="K99" s="49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2.75" customHeight="1">
      <c r="A100" s="41" t="s">
        <v>110</v>
      </c>
      <c r="B100" s="142">
        <v>65411</v>
      </c>
      <c r="C100" s="24">
        <v>13301</v>
      </c>
      <c r="D100" s="24">
        <f t="shared" si="20"/>
        <v>78712</v>
      </c>
      <c r="E100" s="49"/>
      <c r="F100" s="41" t="s">
        <v>110</v>
      </c>
      <c r="G100" s="142">
        <v>878558</v>
      </c>
      <c r="H100" s="24">
        <v>168147</v>
      </c>
      <c r="I100" s="24">
        <f t="shared" si="21"/>
        <v>1046705</v>
      </c>
      <c r="J100" s="49"/>
      <c r="K100" s="49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2.75" customHeight="1">
      <c r="A101" s="41" t="s">
        <v>76</v>
      </c>
      <c r="B101" s="24">
        <v>0</v>
      </c>
      <c r="C101" s="24">
        <v>1619</v>
      </c>
      <c r="D101" s="24">
        <f t="shared" si="20"/>
        <v>1619</v>
      </c>
      <c r="E101" s="49"/>
      <c r="F101" s="41" t="s">
        <v>76</v>
      </c>
      <c r="G101" s="24">
        <v>0</v>
      </c>
      <c r="H101" s="24">
        <v>22832</v>
      </c>
      <c r="I101" s="24">
        <f t="shared" si="21"/>
        <v>22832</v>
      </c>
      <c r="J101" s="49"/>
      <c r="K101" s="49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2.75" customHeight="1">
      <c r="A102" s="31" t="s">
        <v>77</v>
      </c>
      <c r="B102" s="32">
        <f t="shared" ref="B102:D102" si="22">SUM(B85:B101)</f>
        <v>6791528</v>
      </c>
      <c r="C102" s="32">
        <f t="shared" si="22"/>
        <v>1377271</v>
      </c>
      <c r="D102" s="32">
        <f t="shared" si="22"/>
        <v>8168799</v>
      </c>
      <c r="E102" s="49"/>
      <c r="F102" s="31" t="s">
        <v>77</v>
      </c>
      <c r="G102" s="32">
        <f t="shared" ref="G102:I102" si="23">SUM(G85:G101)</f>
        <v>101400626</v>
      </c>
      <c r="H102" s="32">
        <f t="shared" si="23"/>
        <v>15710990</v>
      </c>
      <c r="I102" s="32">
        <f t="shared" si="23"/>
        <v>117111616</v>
      </c>
      <c r="J102" s="49"/>
      <c r="K102" s="49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2.75" customHeight="1">
      <c r="A103" s="18"/>
      <c r="B103" s="35"/>
      <c r="C103" s="35"/>
      <c r="D103" s="35"/>
      <c r="E103" s="17"/>
      <c r="F103" s="17"/>
      <c r="G103" s="49"/>
      <c r="H103" s="49"/>
      <c r="I103" s="49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2.75" customHeight="1">
      <c r="A105" s="19" t="s">
        <v>198</v>
      </c>
      <c r="B105" s="17"/>
      <c r="C105" s="17"/>
      <c r="D105" s="17"/>
      <c r="E105" s="17"/>
      <c r="F105" s="19" t="s">
        <v>199</v>
      </c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2.75" customHeight="1">
      <c r="A106" s="19" t="s">
        <v>200</v>
      </c>
      <c r="B106" s="17"/>
      <c r="C106" s="17"/>
      <c r="D106" s="17"/>
      <c r="E106" s="17"/>
      <c r="F106" s="19" t="s">
        <v>201</v>
      </c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2.75" customHeight="1">
      <c r="A107" s="20" t="s">
        <v>94</v>
      </c>
      <c r="B107" s="20" t="s">
        <v>67</v>
      </c>
      <c r="C107" s="20" t="s">
        <v>68</v>
      </c>
      <c r="D107" s="20" t="s">
        <v>69</v>
      </c>
      <c r="E107" s="17"/>
      <c r="F107" s="20" t="s">
        <v>94</v>
      </c>
      <c r="G107" s="20" t="s">
        <v>67</v>
      </c>
      <c r="H107" s="20" t="s">
        <v>68</v>
      </c>
      <c r="I107" s="20" t="s">
        <v>69</v>
      </c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2.75" customHeight="1">
      <c r="A108" s="41" t="s">
        <v>95</v>
      </c>
      <c r="B108" s="141">
        <v>32652</v>
      </c>
      <c r="C108" s="22">
        <v>5070</v>
      </c>
      <c r="D108" s="22">
        <f t="shared" ref="D108:D124" si="24">+B108+C108</f>
        <v>37722</v>
      </c>
      <c r="E108" s="49"/>
      <c r="F108" s="41" t="s">
        <v>95</v>
      </c>
      <c r="G108" s="141">
        <v>318766</v>
      </c>
      <c r="H108" s="22">
        <v>46103</v>
      </c>
      <c r="I108" s="22">
        <f t="shared" ref="I108:I124" si="25">+G108+H108</f>
        <v>364869</v>
      </c>
      <c r="J108" s="39"/>
      <c r="K108" s="39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2.75" customHeight="1">
      <c r="A109" s="41" t="s">
        <v>96</v>
      </c>
      <c r="B109" s="142">
        <v>72013</v>
      </c>
      <c r="C109" s="24">
        <v>10849</v>
      </c>
      <c r="D109" s="24">
        <f t="shared" si="24"/>
        <v>82862</v>
      </c>
      <c r="E109" s="49"/>
      <c r="F109" s="41" t="s">
        <v>96</v>
      </c>
      <c r="G109" s="142">
        <v>1110523</v>
      </c>
      <c r="H109" s="24">
        <v>131964</v>
      </c>
      <c r="I109" s="24">
        <f t="shared" si="25"/>
        <v>1242487</v>
      </c>
      <c r="J109" s="39"/>
      <c r="K109" s="39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2.75" customHeight="1">
      <c r="A110" s="41" t="s">
        <v>97</v>
      </c>
      <c r="B110" s="142">
        <v>128841</v>
      </c>
      <c r="C110" s="24">
        <v>24740</v>
      </c>
      <c r="D110" s="24">
        <f t="shared" si="24"/>
        <v>153581</v>
      </c>
      <c r="E110" s="49"/>
      <c r="F110" s="41" t="s">
        <v>97</v>
      </c>
      <c r="G110" s="142">
        <v>2026666</v>
      </c>
      <c r="H110" s="24">
        <v>309304</v>
      </c>
      <c r="I110" s="24">
        <f t="shared" si="25"/>
        <v>2335970</v>
      </c>
      <c r="J110" s="39"/>
      <c r="K110" s="39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2.75" customHeight="1">
      <c r="A111" s="41" t="s">
        <v>98</v>
      </c>
      <c r="B111" s="142">
        <v>61638</v>
      </c>
      <c r="C111" s="24">
        <v>7570</v>
      </c>
      <c r="D111" s="24">
        <f t="shared" si="24"/>
        <v>69208</v>
      </c>
      <c r="E111" s="49"/>
      <c r="F111" s="41" t="s">
        <v>98</v>
      </c>
      <c r="G111" s="142">
        <v>889107</v>
      </c>
      <c r="H111" s="24">
        <v>86236</v>
      </c>
      <c r="I111" s="24">
        <f t="shared" si="25"/>
        <v>975343</v>
      </c>
      <c r="J111" s="39"/>
      <c r="K111" s="39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2.75" customHeight="1">
      <c r="A112" s="41" t="s">
        <v>99</v>
      </c>
      <c r="B112" s="142">
        <v>154271</v>
      </c>
      <c r="C112" s="24">
        <v>13409</v>
      </c>
      <c r="D112" s="24">
        <f t="shared" si="24"/>
        <v>167680</v>
      </c>
      <c r="E112" s="49"/>
      <c r="F112" s="41" t="s">
        <v>99</v>
      </c>
      <c r="G112" s="142">
        <v>1994043</v>
      </c>
      <c r="H112" s="24">
        <v>150045</v>
      </c>
      <c r="I112" s="24">
        <f t="shared" si="25"/>
        <v>2144088</v>
      </c>
      <c r="J112" s="39"/>
      <c r="K112" s="39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2.75" customHeight="1">
      <c r="A113" s="41" t="s">
        <v>100</v>
      </c>
      <c r="B113" s="142">
        <v>435294</v>
      </c>
      <c r="C113" s="24">
        <v>55492</v>
      </c>
      <c r="D113" s="24">
        <f t="shared" si="24"/>
        <v>490786</v>
      </c>
      <c r="E113" s="49"/>
      <c r="F113" s="41" t="s">
        <v>100</v>
      </c>
      <c r="G113" s="142">
        <v>6522151</v>
      </c>
      <c r="H113" s="24">
        <v>668604</v>
      </c>
      <c r="I113" s="24">
        <f t="shared" si="25"/>
        <v>7190755</v>
      </c>
      <c r="J113" s="39"/>
      <c r="K113" s="39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2.75" customHeight="1">
      <c r="A114" s="41" t="s">
        <v>101</v>
      </c>
      <c r="B114" s="142">
        <v>1877167</v>
      </c>
      <c r="C114" s="24">
        <v>472419</v>
      </c>
      <c r="D114" s="24">
        <f t="shared" si="24"/>
        <v>2349586</v>
      </c>
      <c r="E114" s="49"/>
      <c r="F114" s="41" t="s">
        <v>101</v>
      </c>
      <c r="G114" s="142">
        <v>25889438</v>
      </c>
      <c r="H114" s="24">
        <v>4906726</v>
      </c>
      <c r="I114" s="24">
        <f t="shared" si="25"/>
        <v>30796164</v>
      </c>
      <c r="J114" s="39"/>
      <c r="K114" s="39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2.75" customHeight="1">
      <c r="A115" s="41" t="s">
        <v>102</v>
      </c>
      <c r="B115" s="142">
        <v>195233</v>
      </c>
      <c r="C115" s="24">
        <v>24294</v>
      </c>
      <c r="D115" s="24">
        <f t="shared" si="24"/>
        <v>219527</v>
      </c>
      <c r="E115" s="49"/>
      <c r="F115" s="41" t="s">
        <v>102</v>
      </c>
      <c r="G115" s="142">
        <v>3213725</v>
      </c>
      <c r="H115" s="24">
        <v>301683</v>
      </c>
      <c r="I115" s="24">
        <f t="shared" si="25"/>
        <v>3515408</v>
      </c>
      <c r="J115" s="39"/>
      <c r="K115" s="39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2.75" customHeight="1">
      <c r="A116" s="41" t="s">
        <v>103</v>
      </c>
      <c r="B116" s="142">
        <v>232694</v>
      </c>
      <c r="C116" s="24">
        <v>26582</v>
      </c>
      <c r="D116" s="24">
        <f t="shared" si="24"/>
        <v>259276</v>
      </c>
      <c r="E116" s="49"/>
      <c r="F116" s="41" t="s">
        <v>103</v>
      </c>
      <c r="G116" s="142">
        <v>3684820</v>
      </c>
      <c r="H116" s="24">
        <v>333408</v>
      </c>
      <c r="I116" s="24">
        <f t="shared" si="25"/>
        <v>4018228</v>
      </c>
      <c r="J116" s="39"/>
      <c r="K116" s="39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2.75" customHeight="1">
      <c r="A117" s="41" t="s">
        <v>104</v>
      </c>
      <c r="B117" s="142">
        <v>100706</v>
      </c>
      <c r="C117" s="24">
        <v>11785</v>
      </c>
      <c r="D117" s="24">
        <f t="shared" si="24"/>
        <v>112491</v>
      </c>
      <c r="E117" s="49"/>
      <c r="F117" s="41" t="s">
        <v>104</v>
      </c>
      <c r="G117" s="142">
        <v>1500802</v>
      </c>
      <c r="H117" s="24">
        <v>146677</v>
      </c>
      <c r="I117" s="24">
        <f t="shared" si="25"/>
        <v>1647479</v>
      </c>
      <c r="J117" s="39"/>
      <c r="K117" s="39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2.75" customHeight="1">
      <c r="A118" s="41" t="s">
        <v>105</v>
      </c>
      <c r="B118" s="142">
        <v>393057</v>
      </c>
      <c r="C118" s="24">
        <v>53365</v>
      </c>
      <c r="D118" s="24">
        <f t="shared" si="24"/>
        <v>446422</v>
      </c>
      <c r="E118" s="49"/>
      <c r="F118" s="41" t="s">
        <v>105</v>
      </c>
      <c r="G118" s="142">
        <v>6134756</v>
      </c>
      <c r="H118" s="24">
        <v>661444</v>
      </c>
      <c r="I118" s="24">
        <f t="shared" si="25"/>
        <v>6796200</v>
      </c>
      <c r="J118" s="39"/>
      <c r="K118" s="39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2.75" customHeight="1">
      <c r="A119" s="41" t="s">
        <v>106</v>
      </c>
      <c r="B119" s="142">
        <v>198776</v>
      </c>
      <c r="C119" s="24">
        <v>25388</v>
      </c>
      <c r="D119" s="24">
        <f t="shared" si="24"/>
        <v>224164</v>
      </c>
      <c r="E119" s="49"/>
      <c r="F119" s="41" t="s">
        <v>106</v>
      </c>
      <c r="G119" s="142">
        <v>2476040</v>
      </c>
      <c r="H119" s="24">
        <v>278593</v>
      </c>
      <c r="I119" s="24">
        <f t="shared" si="25"/>
        <v>2754633</v>
      </c>
      <c r="J119" s="39"/>
      <c r="K119" s="39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2.75" customHeight="1">
      <c r="A120" s="41" t="s">
        <v>107</v>
      </c>
      <c r="B120" s="142">
        <v>81230</v>
      </c>
      <c r="C120" s="24">
        <v>10062</v>
      </c>
      <c r="D120" s="24">
        <f t="shared" si="24"/>
        <v>91292</v>
      </c>
      <c r="E120" s="49"/>
      <c r="F120" s="41" t="s">
        <v>107</v>
      </c>
      <c r="G120" s="142">
        <v>775037</v>
      </c>
      <c r="H120" s="24">
        <v>90503</v>
      </c>
      <c r="I120" s="24">
        <f t="shared" si="25"/>
        <v>865540</v>
      </c>
      <c r="J120" s="39"/>
      <c r="K120" s="39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2.75" customHeight="1">
      <c r="A121" s="41" t="s">
        <v>108</v>
      </c>
      <c r="B121" s="142">
        <v>214937</v>
      </c>
      <c r="C121" s="24">
        <v>31351</v>
      </c>
      <c r="D121" s="24">
        <f t="shared" si="24"/>
        <v>246288</v>
      </c>
      <c r="E121" s="49"/>
      <c r="F121" s="41" t="s">
        <v>108</v>
      </c>
      <c r="G121" s="142">
        <v>2533668</v>
      </c>
      <c r="H121" s="24">
        <v>342423</v>
      </c>
      <c r="I121" s="24">
        <f t="shared" si="25"/>
        <v>2876091</v>
      </c>
      <c r="J121" s="39"/>
      <c r="K121" s="39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2.75" customHeight="1">
      <c r="A122" s="41" t="s">
        <v>109</v>
      </c>
      <c r="B122" s="142">
        <v>29384</v>
      </c>
      <c r="C122" s="24">
        <v>2886</v>
      </c>
      <c r="D122" s="24">
        <f t="shared" si="24"/>
        <v>32270</v>
      </c>
      <c r="E122" s="49"/>
      <c r="F122" s="41" t="s">
        <v>109</v>
      </c>
      <c r="G122" s="142">
        <v>317618</v>
      </c>
      <c r="H122" s="24">
        <v>29341</v>
      </c>
      <c r="I122" s="24">
        <f t="shared" si="25"/>
        <v>346959</v>
      </c>
      <c r="J122" s="39"/>
      <c r="K122" s="39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2.75" customHeight="1">
      <c r="A123" s="41" t="s">
        <v>110</v>
      </c>
      <c r="B123" s="142">
        <v>44079</v>
      </c>
      <c r="C123" s="24">
        <v>7269</v>
      </c>
      <c r="D123" s="24">
        <f t="shared" si="24"/>
        <v>51348</v>
      </c>
      <c r="E123" s="49"/>
      <c r="F123" s="41" t="s">
        <v>110</v>
      </c>
      <c r="G123" s="142">
        <v>568572</v>
      </c>
      <c r="H123" s="24">
        <v>87586</v>
      </c>
      <c r="I123" s="24">
        <f t="shared" si="25"/>
        <v>656158</v>
      </c>
      <c r="J123" s="39"/>
      <c r="K123" s="39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2.75" customHeight="1">
      <c r="A124" s="41" t="s">
        <v>76</v>
      </c>
      <c r="B124" s="24">
        <v>0</v>
      </c>
      <c r="C124" s="24">
        <v>635</v>
      </c>
      <c r="D124" s="24">
        <f t="shared" si="24"/>
        <v>635</v>
      </c>
      <c r="E124" s="49"/>
      <c r="F124" s="41" t="s">
        <v>76</v>
      </c>
      <c r="G124" s="24">
        <v>0</v>
      </c>
      <c r="H124" s="24">
        <v>7587</v>
      </c>
      <c r="I124" s="24">
        <f t="shared" si="25"/>
        <v>7587</v>
      </c>
      <c r="J124" s="39"/>
      <c r="K124" s="39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2.75" customHeight="1">
      <c r="A125" s="31" t="s">
        <v>77</v>
      </c>
      <c r="B125" s="32">
        <f t="shared" ref="B125:D125" si="26">SUM(B108:B124)</f>
        <v>4251972</v>
      </c>
      <c r="C125" s="32">
        <f t="shared" si="26"/>
        <v>783166</v>
      </c>
      <c r="D125" s="32">
        <f t="shared" si="26"/>
        <v>5035138</v>
      </c>
      <c r="E125" s="49"/>
      <c r="F125" s="31" t="s">
        <v>77</v>
      </c>
      <c r="G125" s="32">
        <f t="shared" ref="G125:I125" si="27">SUM(G108:G124)</f>
        <v>59955732</v>
      </c>
      <c r="H125" s="32">
        <f t="shared" si="27"/>
        <v>8578227</v>
      </c>
      <c r="I125" s="32">
        <f t="shared" si="27"/>
        <v>68533959</v>
      </c>
      <c r="J125" s="39"/>
      <c r="K125" s="39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2.75" customHeight="1">
      <c r="A126" s="18"/>
      <c r="B126" s="35"/>
      <c r="C126" s="35"/>
      <c r="D126" s="35"/>
      <c r="E126" s="17"/>
      <c r="F126" s="17"/>
      <c r="G126" s="35"/>
      <c r="H126" s="35"/>
      <c r="I126" s="35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2.75" customHeight="1">
      <c r="A127" s="18"/>
      <c r="B127" s="35"/>
      <c r="C127" s="35"/>
      <c r="D127" s="35"/>
      <c r="E127" s="17"/>
      <c r="F127" s="17"/>
      <c r="G127" s="49"/>
      <c r="H127" s="49"/>
      <c r="I127" s="49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2.75" customHeight="1">
      <c r="A128" s="19" t="s">
        <v>202</v>
      </c>
      <c r="B128" s="17"/>
      <c r="C128" s="17"/>
      <c r="D128" s="17"/>
      <c r="E128" s="17"/>
      <c r="F128" s="19" t="s">
        <v>203</v>
      </c>
      <c r="G128" s="17"/>
      <c r="H128" s="17"/>
      <c r="I128" s="17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2.75" customHeight="1">
      <c r="A129" s="19" t="s">
        <v>204</v>
      </c>
      <c r="B129" s="17"/>
      <c r="C129" s="17"/>
      <c r="D129" s="17"/>
      <c r="E129" s="17"/>
      <c r="F129" s="19" t="s">
        <v>205</v>
      </c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2.75" customHeight="1">
      <c r="A130" s="20" t="s">
        <v>94</v>
      </c>
      <c r="B130" s="20" t="s">
        <v>67</v>
      </c>
      <c r="C130" s="20" t="s">
        <v>68</v>
      </c>
      <c r="D130" s="20" t="s">
        <v>69</v>
      </c>
      <c r="E130" s="17"/>
      <c r="F130" s="20" t="s">
        <v>94</v>
      </c>
      <c r="G130" s="20" t="s">
        <v>67</v>
      </c>
      <c r="H130" s="20" t="s">
        <v>68</v>
      </c>
      <c r="I130" s="20" t="s">
        <v>69</v>
      </c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2.75" customHeight="1">
      <c r="A131" s="41" t="s">
        <v>95</v>
      </c>
      <c r="B131" s="22">
        <v>14074</v>
      </c>
      <c r="C131" s="22">
        <v>3433</v>
      </c>
      <c r="D131" s="22">
        <f t="shared" ref="D131:D147" si="28">+B131+C131</f>
        <v>17507</v>
      </c>
      <c r="E131" s="35"/>
      <c r="F131" s="41" t="s">
        <v>95</v>
      </c>
      <c r="G131" s="22">
        <v>169649</v>
      </c>
      <c r="H131" s="22">
        <v>31838</v>
      </c>
      <c r="I131" s="22">
        <f t="shared" ref="I131:I147" si="29">+G131+H131</f>
        <v>201487</v>
      </c>
      <c r="J131" s="39"/>
      <c r="K131" s="49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2.75" customHeight="1">
      <c r="A132" s="41" t="s">
        <v>96</v>
      </c>
      <c r="B132" s="24">
        <v>51955</v>
      </c>
      <c r="C132" s="24">
        <v>12502</v>
      </c>
      <c r="D132" s="24">
        <f t="shared" si="28"/>
        <v>64457</v>
      </c>
      <c r="E132" s="36"/>
      <c r="F132" s="41" t="s">
        <v>96</v>
      </c>
      <c r="G132" s="24">
        <v>936261</v>
      </c>
      <c r="H132" s="24">
        <v>165967</v>
      </c>
      <c r="I132" s="24">
        <f t="shared" si="29"/>
        <v>1102228</v>
      </c>
      <c r="J132" s="39"/>
      <c r="K132" s="39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2.75" customHeight="1">
      <c r="A133" s="41" t="s">
        <v>97</v>
      </c>
      <c r="B133" s="24">
        <v>113840</v>
      </c>
      <c r="C133" s="24">
        <v>34333</v>
      </c>
      <c r="D133" s="24">
        <f t="shared" si="28"/>
        <v>148173</v>
      </c>
      <c r="E133" s="36"/>
      <c r="F133" s="41" t="s">
        <v>97</v>
      </c>
      <c r="G133" s="24">
        <v>2033745</v>
      </c>
      <c r="H133" s="24">
        <v>490327</v>
      </c>
      <c r="I133" s="24">
        <f t="shared" si="29"/>
        <v>2524072</v>
      </c>
      <c r="J133" s="39"/>
      <c r="K133" s="39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2.75" customHeight="1">
      <c r="A134" s="41" t="s">
        <v>98</v>
      </c>
      <c r="B134" s="24">
        <v>45115</v>
      </c>
      <c r="C134" s="24">
        <v>8651</v>
      </c>
      <c r="D134" s="24">
        <f t="shared" si="28"/>
        <v>53766</v>
      </c>
      <c r="E134" s="36"/>
      <c r="F134" s="41" t="s">
        <v>98</v>
      </c>
      <c r="G134" s="24">
        <v>838950</v>
      </c>
      <c r="H134" s="24">
        <v>121869</v>
      </c>
      <c r="I134" s="24">
        <f t="shared" si="29"/>
        <v>960819</v>
      </c>
      <c r="J134" s="39"/>
      <c r="K134" s="39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2.75" customHeight="1">
      <c r="A135" s="41" t="s">
        <v>99</v>
      </c>
      <c r="B135" s="24">
        <v>67180</v>
      </c>
      <c r="C135" s="24">
        <v>9943</v>
      </c>
      <c r="D135" s="24">
        <f t="shared" si="28"/>
        <v>77123</v>
      </c>
      <c r="E135" s="36"/>
      <c r="F135" s="41" t="s">
        <v>99</v>
      </c>
      <c r="G135" s="24">
        <v>1029533</v>
      </c>
      <c r="H135" s="24">
        <v>115226</v>
      </c>
      <c r="I135" s="24">
        <f t="shared" si="29"/>
        <v>1144759</v>
      </c>
      <c r="J135" s="39"/>
      <c r="K135" s="39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2.75" customHeight="1">
      <c r="A136" s="41" t="s">
        <v>100</v>
      </c>
      <c r="B136" s="24">
        <v>243318</v>
      </c>
      <c r="C136" s="24">
        <v>40654</v>
      </c>
      <c r="D136" s="24">
        <f t="shared" si="28"/>
        <v>283972</v>
      </c>
      <c r="E136" s="36"/>
      <c r="F136" s="41" t="s">
        <v>100</v>
      </c>
      <c r="G136" s="24">
        <v>4215058</v>
      </c>
      <c r="H136" s="24">
        <v>521614</v>
      </c>
      <c r="I136" s="24">
        <f t="shared" si="29"/>
        <v>4736672</v>
      </c>
      <c r="J136" s="39"/>
      <c r="K136" s="39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2.75" customHeight="1">
      <c r="A137" s="41" t="s">
        <v>101</v>
      </c>
      <c r="B137" s="24">
        <v>1175344</v>
      </c>
      <c r="C137" s="24">
        <v>341710</v>
      </c>
      <c r="D137" s="24">
        <f t="shared" si="28"/>
        <v>1517054</v>
      </c>
      <c r="E137" s="36"/>
      <c r="F137" s="41" t="s">
        <v>101</v>
      </c>
      <c r="G137" s="24">
        <v>18078248</v>
      </c>
      <c r="H137" s="24">
        <v>3903045</v>
      </c>
      <c r="I137" s="24">
        <f t="shared" si="29"/>
        <v>21981293</v>
      </c>
      <c r="J137" s="39"/>
      <c r="K137" s="39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2.75" customHeight="1">
      <c r="A138" s="41" t="s">
        <v>102</v>
      </c>
      <c r="B138" s="24">
        <v>133741</v>
      </c>
      <c r="C138" s="24">
        <v>20547</v>
      </c>
      <c r="D138" s="24">
        <f t="shared" si="28"/>
        <v>154288</v>
      </c>
      <c r="E138" s="36"/>
      <c r="F138" s="41" t="s">
        <v>102</v>
      </c>
      <c r="G138" s="24">
        <v>2568371</v>
      </c>
      <c r="H138" s="24">
        <v>268235</v>
      </c>
      <c r="I138" s="24">
        <f t="shared" si="29"/>
        <v>2836606</v>
      </c>
      <c r="J138" s="39"/>
      <c r="K138" s="39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2.75" customHeight="1">
      <c r="A139" s="41" t="s">
        <v>103</v>
      </c>
      <c r="B139" s="24">
        <v>122108</v>
      </c>
      <c r="C139" s="24">
        <v>19521</v>
      </c>
      <c r="D139" s="24">
        <f t="shared" si="28"/>
        <v>141629</v>
      </c>
      <c r="E139" s="36"/>
      <c r="F139" s="41" t="s">
        <v>103</v>
      </c>
      <c r="G139" s="24">
        <v>2295790</v>
      </c>
      <c r="H139" s="24">
        <v>253402</v>
      </c>
      <c r="I139" s="24">
        <f t="shared" si="29"/>
        <v>2549192</v>
      </c>
      <c r="J139" s="39"/>
      <c r="K139" s="39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2.75" customHeight="1">
      <c r="A140" s="41" t="s">
        <v>104</v>
      </c>
      <c r="B140" s="24">
        <v>57596</v>
      </c>
      <c r="C140" s="24">
        <v>9442</v>
      </c>
      <c r="D140" s="24">
        <f t="shared" si="28"/>
        <v>67038</v>
      </c>
      <c r="E140" s="36"/>
      <c r="F140" s="41" t="s">
        <v>104</v>
      </c>
      <c r="G140" s="24">
        <v>1046501</v>
      </c>
      <c r="H140" s="24">
        <v>117330</v>
      </c>
      <c r="I140" s="24">
        <f t="shared" si="29"/>
        <v>1163831</v>
      </c>
      <c r="J140" s="39"/>
      <c r="K140" s="39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2.75" customHeight="1">
      <c r="A141" s="41" t="s">
        <v>105</v>
      </c>
      <c r="B141" s="24">
        <v>247659</v>
      </c>
      <c r="C141" s="24">
        <v>37822</v>
      </c>
      <c r="D141" s="24">
        <f t="shared" si="28"/>
        <v>285481</v>
      </c>
      <c r="E141" s="36"/>
      <c r="F141" s="41" t="s">
        <v>105</v>
      </c>
      <c r="G141" s="24">
        <v>4563888</v>
      </c>
      <c r="H141" s="24">
        <v>507580</v>
      </c>
      <c r="I141" s="24">
        <f t="shared" si="29"/>
        <v>5071468</v>
      </c>
      <c r="J141" s="39"/>
      <c r="K141" s="39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2.75" customHeight="1">
      <c r="A142" s="41" t="s">
        <v>106</v>
      </c>
      <c r="B142" s="24">
        <v>85799</v>
      </c>
      <c r="C142" s="24">
        <v>16065</v>
      </c>
      <c r="D142" s="24">
        <f t="shared" si="28"/>
        <v>101864</v>
      </c>
      <c r="E142" s="36"/>
      <c r="F142" s="41" t="s">
        <v>106</v>
      </c>
      <c r="G142" s="24">
        <v>1197846</v>
      </c>
      <c r="H142" s="24">
        <v>172632</v>
      </c>
      <c r="I142" s="24">
        <f t="shared" si="29"/>
        <v>1370478</v>
      </c>
      <c r="J142" s="39"/>
      <c r="K142" s="39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2.75" customHeight="1">
      <c r="A143" s="41" t="s">
        <v>107</v>
      </c>
      <c r="B143" s="24">
        <v>36559</v>
      </c>
      <c r="C143" s="24">
        <v>6816</v>
      </c>
      <c r="D143" s="24">
        <f t="shared" si="28"/>
        <v>43375</v>
      </c>
      <c r="E143" s="36"/>
      <c r="F143" s="41" t="s">
        <v>107</v>
      </c>
      <c r="G143" s="24">
        <v>426681</v>
      </c>
      <c r="H143" s="24">
        <v>64627</v>
      </c>
      <c r="I143" s="24">
        <f t="shared" si="29"/>
        <v>491308</v>
      </c>
      <c r="J143" s="39"/>
      <c r="K143" s="39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2.75" customHeight="1">
      <c r="A144" s="41" t="s">
        <v>108</v>
      </c>
      <c r="B144" s="24">
        <v>111890</v>
      </c>
      <c r="C144" s="24">
        <v>23333</v>
      </c>
      <c r="D144" s="24">
        <f t="shared" si="28"/>
        <v>135223</v>
      </c>
      <c r="E144" s="36"/>
      <c r="F144" s="41" t="s">
        <v>108</v>
      </c>
      <c r="G144" s="24">
        <v>1583854</v>
      </c>
      <c r="H144" s="24">
        <v>276400</v>
      </c>
      <c r="I144" s="24">
        <f t="shared" si="29"/>
        <v>1860254</v>
      </c>
      <c r="J144" s="39"/>
      <c r="K144" s="39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2.75" customHeight="1">
      <c r="A145" s="41" t="s">
        <v>109</v>
      </c>
      <c r="B145" s="24">
        <v>12046</v>
      </c>
      <c r="C145" s="24">
        <v>2313</v>
      </c>
      <c r="D145" s="24">
        <f t="shared" si="28"/>
        <v>14359</v>
      </c>
      <c r="E145" s="36"/>
      <c r="F145" s="41" t="s">
        <v>109</v>
      </c>
      <c r="G145" s="24">
        <v>150533</v>
      </c>
      <c r="H145" s="24">
        <v>26829</v>
      </c>
      <c r="I145" s="24">
        <f t="shared" si="29"/>
        <v>177362</v>
      </c>
      <c r="J145" s="39"/>
      <c r="K145" s="39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2.75" customHeight="1">
      <c r="A146" s="41" t="s">
        <v>110</v>
      </c>
      <c r="B146" s="24">
        <v>21332</v>
      </c>
      <c r="C146" s="24">
        <v>6032</v>
      </c>
      <c r="D146" s="24">
        <f t="shared" si="28"/>
        <v>27364</v>
      </c>
      <c r="E146" s="36"/>
      <c r="F146" s="41" t="s">
        <v>110</v>
      </c>
      <c r="G146" s="24">
        <v>309986</v>
      </c>
      <c r="H146" s="24">
        <v>80561</v>
      </c>
      <c r="I146" s="24">
        <f t="shared" si="29"/>
        <v>390547</v>
      </c>
      <c r="J146" s="39"/>
      <c r="K146" s="39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2.75" customHeight="1">
      <c r="A147" s="41" t="s">
        <v>76</v>
      </c>
      <c r="B147" s="24">
        <v>0</v>
      </c>
      <c r="C147" s="24">
        <v>984</v>
      </c>
      <c r="D147" s="24">
        <f t="shared" si="28"/>
        <v>984</v>
      </c>
      <c r="E147" s="36"/>
      <c r="F147" s="41" t="s">
        <v>76</v>
      </c>
      <c r="G147" s="24">
        <v>0</v>
      </c>
      <c r="H147" s="24">
        <v>15245</v>
      </c>
      <c r="I147" s="24">
        <f t="shared" si="29"/>
        <v>15245</v>
      </c>
      <c r="J147" s="39"/>
      <c r="K147" s="39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2.75" customHeight="1">
      <c r="A148" s="31" t="s">
        <v>77</v>
      </c>
      <c r="B148" s="32">
        <f t="shared" ref="B148:D148" si="30">SUM(B131:B147)</f>
        <v>2539556</v>
      </c>
      <c r="C148" s="32">
        <f t="shared" si="30"/>
        <v>594101</v>
      </c>
      <c r="D148" s="32">
        <f t="shared" si="30"/>
        <v>3133657</v>
      </c>
      <c r="E148" s="36"/>
      <c r="F148" s="31" t="s">
        <v>77</v>
      </c>
      <c r="G148" s="32">
        <f t="shared" ref="G148:I148" si="31">SUM(G131:G147)</f>
        <v>41444894</v>
      </c>
      <c r="H148" s="32">
        <f t="shared" si="31"/>
        <v>7132727</v>
      </c>
      <c r="I148" s="32">
        <f t="shared" si="31"/>
        <v>48577621</v>
      </c>
      <c r="J148" s="39"/>
      <c r="K148" s="39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2.75" customHeight="1">
      <c r="A149" s="18"/>
      <c r="B149" s="61"/>
      <c r="C149" s="61"/>
      <c r="D149" s="61"/>
      <c r="E149" s="17"/>
      <c r="F149" s="17"/>
      <c r="G149" s="61"/>
      <c r="H149" s="61"/>
      <c r="I149" s="61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2.75" customHeight="1">
      <c r="A150" s="18"/>
      <c r="B150" s="61"/>
      <c r="C150" s="61"/>
      <c r="D150" s="61"/>
      <c r="E150" s="17"/>
      <c r="F150" s="17"/>
      <c r="G150" s="61"/>
      <c r="H150" s="61"/>
      <c r="I150" s="61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2.75" customHeight="1">
      <c r="A151" s="19" t="s">
        <v>206</v>
      </c>
      <c r="B151" s="17"/>
      <c r="C151" s="17"/>
      <c r="D151" s="17"/>
      <c r="E151" s="17"/>
      <c r="F151" s="19" t="s">
        <v>207</v>
      </c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2.75" customHeight="1">
      <c r="A152" s="19" t="s">
        <v>208</v>
      </c>
      <c r="B152" s="17"/>
      <c r="C152" s="17"/>
      <c r="D152" s="17"/>
      <c r="E152" s="17"/>
      <c r="F152" s="19" t="s">
        <v>209</v>
      </c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2.75" customHeight="1">
      <c r="A153" s="42" t="s">
        <v>126</v>
      </c>
      <c r="B153" s="43" t="s">
        <v>67</v>
      </c>
      <c r="C153" s="43" t="s">
        <v>68</v>
      </c>
      <c r="D153" s="43" t="s">
        <v>69</v>
      </c>
      <c r="E153" s="17"/>
      <c r="F153" s="42" t="s">
        <v>126</v>
      </c>
      <c r="G153" s="43" t="s">
        <v>67</v>
      </c>
      <c r="H153" s="43" t="s">
        <v>68</v>
      </c>
      <c r="I153" s="43" t="s">
        <v>69</v>
      </c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2.75" customHeight="1">
      <c r="A154" s="41" t="s">
        <v>127</v>
      </c>
      <c r="B154" s="22">
        <v>235585</v>
      </c>
      <c r="C154" s="22">
        <v>14426</v>
      </c>
      <c r="D154" s="22">
        <f t="shared" ref="D154:D162" si="32">SUM(B154:C154)</f>
        <v>250011</v>
      </c>
      <c r="E154" s="17"/>
      <c r="F154" s="41" t="s">
        <v>127</v>
      </c>
      <c r="G154" s="22">
        <v>4340313</v>
      </c>
      <c r="H154" s="22">
        <v>230343</v>
      </c>
      <c r="I154" s="22">
        <f t="shared" ref="I154:I162" si="33">SUM(G154:H154)</f>
        <v>4570656</v>
      </c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2.75" customHeight="1">
      <c r="A155" s="41" t="s">
        <v>128</v>
      </c>
      <c r="B155" s="24">
        <v>32596</v>
      </c>
      <c r="C155" s="24">
        <v>42762</v>
      </c>
      <c r="D155" s="24">
        <f t="shared" si="32"/>
        <v>75358</v>
      </c>
      <c r="E155" s="17"/>
      <c r="F155" s="41" t="s">
        <v>128</v>
      </c>
      <c r="G155" s="24">
        <v>540254</v>
      </c>
      <c r="H155" s="24">
        <v>590504</v>
      </c>
      <c r="I155" s="24">
        <f t="shared" si="33"/>
        <v>1130758</v>
      </c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2.75" customHeight="1">
      <c r="A156" s="41" t="s">
        <v>129</v>
      </c>
      <c r="B156" s="24">
        <v>455291</v>
      </c>
      <c r="C156" s="24">
        <v>73254</v>
      </c>
      <c r="D156" s="24">
        <f t="shared" si="32"/>
        <v>528545</v>
      </c>
      <c r="E156" s="17"/>
      <c r="F156" s="41" t="s">
        <v>129</v>
      </c>
      <c r="G156" s="24">
        <v>7465079</v>
      </c>
      <c r="H156" s="24">
        <v>1026678</v>
      </c>
      <c r="I156" s="24">
        <f t="shared" si="33"/>
        <v>8491757</v>
      </c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2.75" customHeight="1">
      <c r="A157" s="41" t="s">
        <v>130</v>
      </c>
      <c r="B157" s="24">
        <v>17930</v>
      </c>
      <c r="C157" s="24">
        <v>9932</v>
      </c>
      <c r="D157" s="24">
        <f t="shared" si="32"/>
        <v>27862</v>
      </c>
      <c r="E157" s="17"/>
      <c r="F157" s="41" t="s">
        <v>130</v>
      </c>
      <c r="G157" s="24">
        <v>302277</v>
      </c>
      <c r="H157" s="24">
        <v>121971</v>
      </c>
      <c r="I157" s="24">
        <f t="shared" si="33"/>
        <v>424248</v>
      </c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2.75" customHeight="1">
      <c r="A158" s="41" t="s">
        <v>131</v>
      </c>
      <c r="B158" s="24">
        <v>423386</v>
      </c>
      <c r="C158" s="24">
        <v>43325</v>
      </c>
      <c r="D158" s="24">
        <f t="shared" si="32"/>
        <v>466711</v>
      </c>
      <c r="E158" s="17"/>
      <c r="F158" s="41" t="s">
        <v>131</v>
      </c>
      <c r="G158" s="24">
        <v>8001812</v>
      </c>
      <c r="H158" s="24">
        <v>729954</v>
      </c>
      <c r="I158" s="24">
        <f t="shared" si="33"/>
        <v>8731766</v>
      </c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2.75" customHeight="1">
      <c r="A159" s="41" t="s">
        <v>132</v>
      </c>
      <c r="B159" s="24">
        <v>1264941</v>
      </c>
      <c r="C159" s="24">
        <v>120591</v>
      </c>
      <c r="D159" s="24">
        <f t="shared" si="32"/>
        <v>1385532</v>
      </c>
      <c r="E159" s="17"/>
      <c r="F159" s="41" t="s">
        <v>132</v>
      </c>
      <c r="G159" s="24">
        <v>20193768</v>
      </c>
      <c r="H159" s="24">
        <v>1742716</v>
      </c>
      <c r="I159" s="24">
        <f t="shared" si="33"/>
        <v>21936484</v>
      </c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2.75" customHeight="1">
      <c r="A160" s="41" t="s">
        <v>133</v>
      </c>
      <c r="B160" s="24">
        <v>404082</v>
      </c>
      <c r="C160" s="24">
        <v>66071</v>
      </c>
      <c r="D160" s="24">
        <f t="shared" si="32"/>
        <v>470153</v>
      </c>
      <c r="E160" s="17"/>
      <c r="F160" s="41" t="s">
        <v>133</v>
      </c>
      <c r="G160" s="24">
        <v>7128987</v>
      </c>
      <c r="H160" s="24">
        <v>917666</v>
      </c>
      <c r="I160" s="24">
        <f t="shared" si="33"/>
        <v>8046653</v>
      </c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2.75" customHeight="1">
      <c r="A161" s="41" t="s">
        <v>134</v>
      </c>
      <c r="B161" s="24">
        <v>3667114</v>
      </c>
      <c r="C161" s="24">
        <v>946909</v>
      </c>
      <c r="D161" s="24">
        <f t="shared" si="32"/>
        <v>4614023</v>
      </c>
      <c r="E161" s="17"/>
      <c r="F161" s="41" t="s">
        <v>134</v>
      </c>
      <c r="G161" s="24">
        <v>49743182</v>
      </c>
      <c r="H161" s="24">
        <v>9759262</v>
      </c>
      <c r="I161" s="24">
        <f t="shared" si="33"/>
        <v>59502444</v>
      </c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2.75" customHeight="1">
      <c r="A162" s="41" t="s">
        <v>76</v>
      </c>
      <c r="B162" s="24">
        <v>290603</v>
      </c>
      <c r="C162" s="24">
        <v>60001</v>
      </c>
      <c r="D162" s="24">
        <f t="shared" si="32"/>
        <v>350604</v>
      </c>
      <c r="E162" s="17"/>
      <c r="F162" s="41" t="s">
        <v>76</v>
      </c>
      <c r="G162" s="24">
        <v>3684954</v>
      </c>
      <c r="H162" s="24">
        <v>591896</v>
      </c>
      <c r="I162" s="24">
        <f t="shared" si="33"/>
        <v>4276850</v>
      </c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2.75" customHeight="1">
      <c r="A163" s="31" t="s">
        <v>77</v>
      </c>
      <c r="B163" s="32">
        <f t="shared" ref="B163:D163" si="34">SUM(B154:B162)</f>
        <v>6791528</v>
      </c>
      <c r="C163" s="32">
        <f t="shared" si="34"/>
        <v>1377271</v>
      </c>
      <c r="D163" s="32">
        <f t="shared" si="34"/>
        <v>8168799</v>
      </c>
      <c r="E163" s="17"/>
      <c r="F163" s="31" t="s">
        <v>77</v>
      </c>
      <c r="G163" s="32">
        <f t="shared" ref="G163:I163" si="35">SUM(G154:G162)</f>
        <v>101400626</v>
      </c>
      <c r="H163" s="32">
        <f t="shared" si="35"/>
        <v>15710990</v>
      </c>
      <c r="I163" s="32">
        <f t="shared" si="35"/>
        <v>117111616</v>
      </c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2.75" customHeight="1">
      <c r="A164" s="17"/>
      <c r="B164" s="62"/>
      <c r="C164" s="62"/>
      <c r="D164" s="62"/>
      <c r="E164" s="17"/>
      <c r="F164" s="62"/>
      <c r="G164" s="62"/>
      <c r="H164" s="62"/>
      <c r="I164" s="62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2.75" customHeight="1">
      <c r="A165" s="18"/>
      <c r="B165" s="17"/>
      <c r="C165" s="17"/>
      <c r="D165" s="17"/>
      <c r="E165" s="17"/>
      <c r="F165" s="17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2.75" customHeight="1">
      <c r="A166" s="19" t="s">
        <v>210</v>
      </c>
      <c r="B166" s="17"/>
      <c r="C166" s="17"/>
      <c r="D166" s="17"/>
      <c r="E166" s="17"/>
      <c r="F166" s="19" t="s">
        <v>211</v>
      </c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2.75" customHeight="1">
      <c r="A167" s="19" t="s">
        <v>212</v>
      </c>
      <c r="B167" s="17"/>
      <c r="C167" s="17"/>
      <c r="D167" s="17"/>
      <c r="E167" s="17"/>
      <c r="F167" s="19" t="s">
        <v>213</v>
      </c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2.75" customHeight="1">
      <c r="A168" s="42" t="s">
        <v>126</v>
      </c>
      <c r="B168" s="43" t="s">
        <v>67</v>
      </c>
      <c r="C168" s="43" t="s">
        <v>68</v>
      </c>
      <c r="D168" s="43" t="s">
        <v>69</v>
      </c>
      <c r="E168" s="17"/>
      <c r="F168" s="42" t="s">
        <v>126</v>
      </c>
      <c r="G168" s="43" t="s">
        <v>67</v>
      </c>
      <c r="H168" s="43" t="s">
        <v>68</v>
      </c>
      <c r="I168" s="43" t="s">
        <v>69</v>
      </c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2.75" customHeight="1">
      <c r="A169" s="41" t="s">
        <v>127</v>
      </c>
      <c r="B169" s="22">
        <v>93073</v>
      </c>
      <c r="C169" s="22">
        <v>4617</v>
      </c>
      <c r="D169" s="22">
        <f t="shared" ref="D169:D177" si="36">SUM(B169:C169)</f>
        <v>97690</v>
      </c>
      <c r="E169" s="17"/>
      <c r="F169" s="41" t="s">
        <v>127</v>
      </c>
      <c r="G169" s="22">
        <v>1581944</v>
      </c>
      <c r="H169" s="22">
        <v>71237</v>
      </c>
      <c r="I169" s="22">
        <f t="shared" ref="I169:I177" si="37">SUM(G169:H169)</f>
        <v>1653181</v>
      </c>
      <c r="J169" s="18"/>
      <c r="K169" s="45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2.75" customHeight="1">
      <c r="A170" s="41" t="s">
        <v>128</v>
      </c>
      <c r="B170" s="24">
        <v>6501</v>
      </c>
      <c r="C170" s="24">
        <v>9329</v>
      </c>
      <c r="D170" s="24">
        <f t="shared" si="36"/>
        <v>15830</v>
      </c>
      <c r="E170" s="17"/>
      <c r="F170" s="41" t="s">
        <v>128</v>
      </c>
      <c r="G170" s="24">
        <v>100645</v>
      </c>
      <c r="H170" s="24">
        <v>127510</v>
      </c>
      <c r="I170" s="24">
        <f t="shared" si="37"/>
        <v>228155</v>
      </c>
      <c r="J170" s="18"/>
      <c r="K170" s="45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2.75" customHeight="1">
      <c r="A171" s="41" t="s">
        <v>129</v>
      </c>
      <c r="B171" s="24">
        <v>180034</v>
      </c>
      <c r="C171" s="24">
        <v>21475</v>
      </c>
      <c r="D171" s="24">
        <f t="shared" si="36"/>
        <v>201509</v>
      </c>
      <c r="E171" s="17"/>
      <c r="F171" s="41" t="s">
        <v>129</v>
      </c>
      <c r="G171" s="24">
        <v>2944887</v>
      </c>
      <c r="H171" s="24">
        <v>290848</v>
      </c>
      <c r="I171" s="24">
        <f t="shared" si="37"/>
        <v>3235735</v>
      </c>
      <c r="J171" s="18"/>
      <c r="K171" s="45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2.75" customHeight="1">
      <c r="A172" s="41" t="s">
        <v>130</v>
      </c>
      <c r="B172" s="24">
        <v>5292</v>
      </c>
      <c r="C172" s="24">
        <v>3191</v>
      </c>
      <c r="D172" s="24">
        <f t="shared" si="36"/>
        <v>8483</v>
      </c>
      <c r="E172" s="17"/>
      <c r="F172" s="41" t="s">
        <v>130</v>
      </c>
      <c r="G172" s="24">
        <v>86579</v>
      </c>
      <c r="H172" s="24">
        <v>39205</v>
      </c>
      <c r="I172" s="24">
        <f t="shared" si="37"/>
        <v>125784</v>
      </c>
      <c r="J172" s="18"/>
      <c r="K172" s="45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2.75" customHeight="1">
      <c r="A173" s="41" t="s">
        <v>131</v>
      </c>
      <c r="B173" s="24">
        <v>69822</v>
      </c>
      <c r="C173" s="24">
        <v>9546</v>
      </c>
      <c r="D173" s="24">
        <f t="shared" si="36"/>
        <v>79368</v>
      </c>
      <c r="E173" s="17"/>
      <c r="F173" s="41" t="s">
        <v>131</v>
      </c>
      <c r="G173" s="24">
        <v>1283582</v>
      </c>
      <c r="H173" s="24">
        <v>159835</v>
      </c>
      <c r="I173" s="24">
        <f t="shared" si="37"/>
        <v>1443417</v>
      </c>
      <c r="J173" s="18"/>
      <c r="K173" s="45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2.75" customHeight="1">
      <c r="A174" s="41" t="s">
        <v>132</v>
      </c>
      <c r="B174" s="24">
        <v>849055</v>
      </c>
      <c r="C174" s="24">
        <v>52267</v>
      </c>
      <c r="D174" s="24">
        <f t="shared" si="36"/>
        <v>901322</v>
      </c>
      <c r="E174" s="17"/>
      <c r="F174" s="41" t="s">
        <v>132</v>
      </c>
      <c r="G174" s="24">
        <v>13671338</v>
      </c>
      <c r="H174" s="24">
        <v>773607</v>
      </c>
      <c r="I174" s="24">
        <f t="shared" si="37"/>
        <v>14444945</v>
      </c>
      <c r="J174" s="18"/>
      <c r="K174" s="45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2.75" customHeight="1">
      <c r="A175" s="41" t="s">
        <v>133</v>
      </c>
      <c r="B175" s="24">
        <v>106139</v>
      </c>
      <c r="C175" s="24">
        <v>17605</v>
      </c>
      <c r="D175" s="24">
        <f t="shared" si="36"/>
        <v>123744</v>
      </c>
      <c r="E175" s="17"/>
      <c r="F175" s="41" t="s">
        <v>133</v>
      </c>
      <c r="G175" s="24">
        <v>1715374</v>
      </c>
      <c r="H175" s="24">
        <v>232357</v>
      </c>
      <c r="I175" s="24">
        <f t="shared" si="37"/>
        <v>1947731</v>
      </c>
      <c r="J175" s="18"/>
      <c r="K175" s="45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2.75" customHeight="1">
      <c r="A176" s="41" t="s">
        <v>134</v>
      </c>
      <c r="B176" s="24">
        <v>2718190</v>
      </c>
      <c r="C176" s="24">
        <v>625408</v>
      </c>
      <c r="D176" s="24">
        <f t="shared" si="36"/>
        <v>3343598</v>
      </c>
      <c r="E176" s="17"/>
      <c r="F176" s="41" t="s">
        <v>134</v>
      </c>
      <c r="G176" s="24">
        <v>35871970</v>
      </c>
      <c r="H176" s="24">
        <v>6496561</v>
      </c>
      <c r="I176" s="24">
        <f t="shared" si="37"/>
        <v>42368531</v>
      </c>
      <c r="J176" s="18"/>
      <c r="K176" s="45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2.75" customHeight="1">
      <c r="A177" s="41" t="s">
        <v>76</v>
      </c>
      <c r="B177" s="24">
        <v>223866</v>
      </c>
      <c r="C177" s="24">
        <v>39728</v>
      </c>
      <c r="D177" s="24">
        <f t="shared" si="36"/>
        <v>263594</v>
      </c>
      <c r="E177" s="17"/>
      <c r="F177" s="41" t="s">
        <v>76</v>
      </c>
      <c r="G177" s="24">
        <v>2699413</v>
      </c>
      <c r="H177" s="24">
        <v>387067</v>
      </c>
      <c r="I177" s="24">
        <f t="shared" si="37"/>
        <v>3086480</v>
      </c>
      <c r="J177" s="18"/>
      <c r="K177" s="45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2.75" customHeight="1">
      <c r="A178" s="31" t="s">
        <v>77</v>
      </c>
      <c r="B178" s="32">
        <f t="shared" ref="B178:D178" si="38">SUM(B169:B177)</f>
        <v>4251972</v>
      </c>
      <c r="C178" s="32">
        <f t="shared" si="38"/>
        <v>783166</v>
      </c>
      <c r="D178" s="32">
        <f t="shared" si="38"/>
        <v>5035138</v>
      </c>
      <c r="E178" s="17"/>
      <c r="F178" s="31" t="s">
        <v>77</v>
      </c>
      <c r="G178" s="32">
        <f t="shared" ref="G178:I178" si="39">SUM(G169:G177)</f>
        <v>59955732</v>
      </c>
      <c r="H178" s="32">
        <f t="shared" si="39"/>
        <v>8578227</v>
      </c>
      <c r="I178" s="32">
        <f t="shared" si="39"/>
        <v>68533959</v>
      </c>
      <c r="J178" s="18"/>
      <c r="K178" s="45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2.75" customHeight="1">
      <c r="A179" s="18"/>
      <c r="B179" s="17"/>
      <c r="C179" s="17"/>
      <c r="D179" s="17"/>
      <c r="E179" s="17"/>
      <c r="F179" s="17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2.75" customHeight="1">
      <c r="A180" s="18"/>
      <c r="B180" s="17"/>
      <c r="C180" s="17"/>
      <c r="D180" s="17"/>
      <c r="E180" s="17"/>
      <c r="F180" s="17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2.75" customHeight="1">
      <c r="A181" s="19" t="s">
        <v>214</v>
      </c>
      <c r="B181" s="17"/>
      <c r="C181" s="17"/>
      <c r="D181" s="17"/>
      <c r="E181" s="17"/>
      <c r="F181" s="19" t="s">
        <v>215</v>
      </c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2.75" customHeight="1">
      <c r="A182" s="19" t="s">
        <v>216</v>
      </c>
      <c r="B182" s="17"/>
      <c r="C182" s="17"/>
      <c r="D182" s="17"/>
      <c r="E182" s="17"/>
      <c r="F182" s="19" t="s">
        <v>217</v>
      </c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2.75" customHeight="1">
      <c r="A183" s="42" t="s">
        <v>126</v>
      </c>
      <c r="B183" s="43" t="s">
        <v>67</v>
      </c>
      <c r="C183" s="43" t="s">
        <v>68</v>
      </c>
      <c r="D183" s="43" t="s">
        <v>69</v>
      </c>
      <c r="E183" s="17"/>
      <c r="F183" s="42" t="s">
        <v>126</v>
      </c>
      <c r="G183" s="43" t="s">
        <v>67</v>
      </c>
      <c r="H183" s="43" t="s">
        <v>68</v>
      </c>
      <c r="I183" s="43" t="s">
        <v>69</v>
      </c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2.75" customHeight="1">
      <c r="A184" s="41" t="s">
        <v>127</v>
      </c>
      <c r="B184" s="22">
        <v>142512</v>
      </c>
      <c r="C184" s="22">
        <v>9809</v>
      </c>
      <c r="D184" s="22">
        <f t="shared" ref="D184:D192" si="40">SUM(B184:C184)</f>
        <v>152321</v>
      </c>
      <c r="E184" s="17"/>
      <c r="F184" s="41" t="s">
        <v>127</v>
      </c>
      <c r="G184" s="22">
        <v>2758369</v>
      </c>
      <c r="H184" s="22">
        <v>159106</v>
      </c>
      <c r="I184" s="22">
        <f t="shared" ref="I184:I192" si="41">SUM(G184:H184)</f>
        <v>2917475</v>
      </c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2.75" customHeight="1">
      <c r="A185" s="41" t="s">
        <v>128</v>
      </c>
      <c r="B185" s="24">
        <v>26095</v>
      </c>
      <c r="C185" s="24">
        <v>33433</v>
      </c>
      <c r="D185" s="24">
        <f t="shared" si="40"/>
        <v>59528</v>
      </c>
      <c r="E185" s="17"/>
      <c r="F185" s="41" t="s">
        <v>128</v>
      </c>
      <c r="G185" s="24">
        <v>439609</v>
      </c>
      <c r="H185" s="24">
        <v>462994</v>
      </c>
      <c r="I185" s="24">
        <f t="shared" si="41"/>
        <v>902603</v>
      </c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2.75" customHeight="1">
      <c r="A186" s="41" t="s">
        <v>129</v>
      </c>
      <c r="B186" s="24">
        <v>275257</v>
      </c>
      <c r="C186" s="24">
        <v>51779</v>
      </c>
      <c r="D186" s="24">
        <f t="shared" si="40"/>
        <v>327036</v>
      </c>
      <c r="E186" s="17"/>
      <c r="F186" s="41" t="s">
        <v>129</v>
      </c>
      <c r="G186" s="24">
        <v>4520192</v>
      </c>
      <c r="H186" s="24">
        <v>735830</v>
      </c>
      <c r="I186" s="24">
        <f t="shared" si="41"/>
        <v>5256022</v>
      </c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2.75" customHeight="1">
      <c r="A187" s="41" t="s">
        <v>130</v>
      </c>
      <c r="B187" s="24">
        <v>12638</v>
      </c>
      <c r="C187" s="24">
        <v>6741</v>
      </c>
      <c r="D187" s="24">
        <f t="shared" si="40"/>
        <v>19379</v>
      </c>
      <c r="E187" s="17"/>
      <c r="F187" s="41" t="s">
        <v>130</v>
      </c>
      <c r="G187" s="24">
        <v>215698</v>
      </c>
      <c r="H187" s="24">
        <v>82766</v>
      </c>
      <c r="I187" s="24">
        <f t="shared" si="41"/>
        <v>298464</v>
      </c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2.75" customHeight="1">
      <c r="A188" s="41" t="s">
        <v>131</v>
      </c>
      <c r="B188" s="24">
        <v>353564</v>
      </c>
      <c r="C188" s="24">
        <v>33779</v>
      </c>
      <c r="D188" s="24">
        <f t="shared" si="40"/>
        <v>387343</v>
      </c>
      <c r="E188" s="17"/>
      <c r="F188" s="41" t="s">
        <v>131</v>
      </c>
      <c r="G188" s="24">
        <v>6718230</v>
      </c>
      <c r="H188" s="24">
        <v>570119</v>
      </c>
      <c r="I188" s="24">
        <f t="shared" si="41"/>
        <v>7288349</v>
      </c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2.75" customHeight="1">
      <c r="A189" s="41" t="s">
        <v>132</v>
      </c>
      <c r="B189" s="24">
        <v>415886</v>
      </c>
      <c r="C189" s="24">
        <v>68323</v>
      </c>
      <c r="D189" s="24">
        <f t="shared" si="40"/>
        <v>484209</v>
      </c>
      <c r="E189" s="17"/>
      <c r="F189" s="41" t="s">
        <v>132</v>
      </c>
      <c r="G189" s="24">
        <v>6522430</v>
      </c>
      <c r="H189" s="24">
        <v>969098</v>
      </c>
      <c r="I189" s="24">
        <f t="shared" si="41"/>
        <v>7491528</v>
      </c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2.75" customHeight="1">
      <c r="A190" s="41" t="s">
        <v>133</v>
      </c>
      <c r="B190" s="24">
        <v>297943</v>
      </c>
      <c r="C190" s="24">
        <v>48466</v>
      </c>
      <c r="D190" s="24">
        <f t="shared" si="40"/>
        <v>346409</v>
      </c>
      <c r="E190" s="17"/>
      <c r="F190" s="41" t="s">
        <v>133</v>
      </c>
      <c r="G190" s="24">
        <v>5413613</v>
      </c>
      <c r="H190" s="24">
        <v>685309</v>
      </c>
      <c r="I190" s="24">
        <f t="shared" si="41"/>
        <v>6098922</v>
      </c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2.75" customHeight="1">
      <c r="A191" s="41" t="s">
        <v>134</v>
      </c>
      <c r="B191" s="24">
        <v>948924</v>
      </c>
      <c r="C191" s="24">
        <v>321498</v>
      </c>
      <c r="D191" s="24">
        <f t="shared" si="40"/>
        <v>1270422</v>
      </c>
      <c r="E191" s="17"/>
      <c r="F191" s="41" t="s">
        <v>134</v>
      </c>
      <c r="G191" s="24">
        <v>13871212</v>
      </c>
      <c r="H191" s="24">
        <v>3262676</v>
      </c>
      <c r="I191" s="24">
        <f t="shared" si="41"/>
        <v>17133888</v>
      </c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2.75" customHeight="1">
      <c r="A192" s="41" t="s">
        <v>76</v>
      </c>
      <c r="B192" s="24">
        <v>66737</v>
      </c>
      <c r="C192" s="24">
        <v>20273</v>
      </c>
      <c r="D192" s="24">
        <f t="shared" si="40"/>
        <v>87010</v>
      </c>
      <c r="E192" s="17"/>
      <c r="F192" s="41" t="s">
        <v>76</v>
      </c>
      <c r="G192" s="24">
        <v>985541</v>
      </c>
      <c r="H192" s="24">
        <v>204829</v>
      </c>
      <c r="I192" s="24">
        <f t="shared" si="41"/>
        <v>1190370</v>
      </c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2.75" customHeight="1">
      <c r="A193" s="31" t="s">
        <v>77</v>
      </c>
      <c r="B193" s="32">
        <f t="shared" ref="B193:D193" si="42">SUM(B184:B192)</f>
        <v>2539556</v>
      </c>
      <c r="C193" s="32">
        <f t="shared" si="42"/>
        <v>594101</v>
      </c>
      <c r="D193" s="32">
        <f t="shared" si="42"/>
        <v>3133657</v>
      </c>
      <c r="E193" s="17"/>
      <c r="F193" s="31" t="s">
        <v>77</v>
      </c>
      <c r="G193" s="32">
        <f t="shared" ref="G193:I193" si="43">SUM(G184:G192)</f>
        <v>41444894</v>
      </c>
      <c r="H193" s="32">
        <f t="shared" si="43"/>
        <v>7132727</v>
      </c>
      <c r="I193" s="32">
        <f t="shared" si="43"/>
        <v>48577621</v>
      </c>
      <c r="J193" s="18"/>
      <c r="K193" s="45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2.75" customHeight="1">
      <c r="A194" s="18"/>
      <c r="B194" s="17"/>
      <c r="C194" s="17"/>
      <c r="D194" s="47"/>
      <c r="E194" s="17"/>
      <c r="F194" s="17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2.75" customHeight="1">
      <c r="A195" s="18"/>
      <c r="B195" s="17"/>
      <c r="C195" s="17"/>
      <c r="D195" s="17"/>
      <c r="E195" s="17"/>
      <c r="F195" s="17"/>
      <c r="G195" s="45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2.75" customHeight="1">
      <c r="A196" s="18"/>
      <c r="B196" s="17"/>
      <c r="C196" s="17"/>
      <c r="D196" s="17"/>
      <c r="E196" s="17"/>
      <c r="F196" s="17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2.75" customHeight="1">
      <c r="A197" s="18"/>
      <c r="B197" s="17"/>
      <c r="C197" s="17"/>
      <c r="D197" s="17"/>
      <c r="E197" s="17"/>
      <c r="F197" s="17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2.75" customHeight="1">
      <c r="A198" s="18"/>
      <c r="B198" s="17"/>
      <c r="C198" s="17"/>
      <c r="D198" s="17"/>
      <c r="E198" s="17"/>
      <c r="F198" s="17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2.75" customHeight="1">
      <c r="A199" s="18"/>
      <c r="B199" s="17"/>
      <c r="C199" s="17"/>
      <c r="D199" s="17"/>
      <c r="E199" s="17"/>
      <c r="F199" s="17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2.75" customHeight="1">
      <c r="A200" s="18"/>
      <c r="B200" s="17"/>
      <c r="C200" s="17"/>
      <c r="D200" s="17"/>
      <c r="E200" s="17"/>
      <c r="F200" s="17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2.75" customHeight="1">
      <c r="A201" s="18"/>
      <c r="B201" s="17"/>
      <c r="C201" s="17"/>
      <c r="D201" s="17"/>
      <c r="E201" s="17"/>
      <c r="F201" s="17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2.75" customHeight="1">
      <c r="A202" s="18"/>
      <c r="B202" s="17"/>
      <c r="C202" s="17"/>
      <c r="D202" s="17"/>
      <c r="E202" s="17"/>
      <c r="F202" s="17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2.75" customHeight="1">
      <c r="A203" s="18"/>
      <c r="B203" s="17"/>
      <c r="C203" s="17"/>
      <c r="D203" s="17"/>
      <c r="E203" s="17"/>
      <c r="F203" s="17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2.75" customHeight="1">
      <c r="A204" s="18"/>
      <c r="B204" s="17"/>
      <c r="C204" s="17"/>
      <c r="D204" s="17"/>
      <c r="E204" s="17"/>
      <c r="F204" s="17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2.75" customHeight="1">
      <c r="A205" s="18"/>
      <c r="B205" s="17"/>
      <c r="C205" s="17"/>
      <c r="D205" s="17"/>
      <c r="E205" s="17"/>
      <c r="F205" s="17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2.75" customHeight="1">
      <c r="A206" s="18"/>
      <c r="B206" s="17"/>
      <c r="C206" s="17"/>
      <c r="D206" s="17"/>
      <c r="E206" s="17"/>
      <c r="F206" s="17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2.75" customHeight="1">
      <c r="A207" s="18"/>
      <c r="B207" s="17"/>
      <c r="C207" s="17"/>
      <c r="D207" s="17"/>
      <c r="E207" s="17"/>
      <c r="F207" s="17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2.75" customHeight="1">
      <c r="A208" s="18"/>
      <c r="B208" s="17"/>
      <c r="C208" s="17"/>
      <c r="D208" s="17"/>
      <c r="E208" s="17"/>
      <c r="F208" s="17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2.75" customHeight="1">
      <c r="A209" s="18"/>
      <c r="B209" s="17"/>
      <c r="C209" s="17"/>
      <c r="D209" s="17"/>
      <c r="E209" s="17"/>
      <c r="F209" s="17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2.75" customHeight="1">
      <c r="A210" s="18"/>
      <c r="B210" s="17"/>
      <c r="C210" s="17"/>
      <c r="D210" s="17"/>
      <c r="E210" s="17"/>
      <c r="F210" s="17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2.75" customHeight="1">
      <c r="A211" s="18"/>
      <c r="B211" s="17"/>
      <c r="C211" s="17"/>
      <c r="D211" s="17"/>
      <c r="E211" s="17"/>
      <c r="F211" s="17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2.75" customHeight="1">
      <c r="A212" s="18"/>
      <c r="B212" s="17"/>
      <c r="C212" s="17"/>
      <c r="D212" s="17"/>
      <c r="E212" s="17"/>
      <c r="F212" s="17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2.75" customHeight="1">
      <c r="A213" s="18"/>
      <c r="B213" s="17"/>
      <c r="C213" s="17"/>
      <c r="D213" s="17"/>
      <c r="E213" s="17"/>
      <c r="F213" s="17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2.75" customHeight="1">
      <c r="A214" s="18"/>
      <c r="B214" s="17"/>
      <c r="C214" s="17"/>
      <c r="D214" s="17"/>
      <c r="E214" s="17"/>
      <c r="F214" s="17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2.75" customHeight="1">
      <c r="A215" s="18"/>
      <c r="B215" s="17"/>
      <c r="C215" s="17"/>
      <c r="D215" s="17"/>
      <c r="E215" s="17"/>
      <c r="F215" s="17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2.75" customHeight="1">
      <c r="A216" s="18"/>
      <c r="B216" s="17"/>
      <c r="C216" s="17"/>
      <c r="D216" s="17"/>
      <c r="E216" s="17"/>
      <c r="F216" s="17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2.75" customHeight="1">
      <c r="A217" s="18"/>
      <c r="B217" s="17"/>
      <c r="C217" s="17"/>
      <c r="D217" s="17"/>
      <c r="E217" s="17"/>
      <c r="F217" s="17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2.75" customHeight="1">
      <c r="A218" s="18"/>
      <c r="B218" s="17"/>
      <c r="C218" s="17"/>
      <c r="D218" s="17"/>
      <c r="E218" s="17"/>
      <c r="F218" s="17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2.75" customHeight="1">
      <c r="A219" s="18"/>
      <c r="B219" s="17"/>
      <c r="C219" s="17"/>
      <c r="D219" s="17"/>
      <c r="E219" s="17"/>
      <c r="F219" s="17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2.75" customHeight="1">
      <c r="A220" s="18"/>
      <c r="B220" s="17"/>
      <c r="C220" s="17"/>
      <c r="D220" s="17"/>
      <c r="E220" s="17"/>
      <c r="F220" s="17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2.75" customHeight="1">
      <c r="A221" s="18"/>
      <c r="B221" s="17"/>
      <c r="C221" s="17"/>
      <c r="D221" s="17"/>
      <c r="E221" s="17"/>
      <c r="F221" s="17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2.75" customHeight="1">
      <c r="A222" s="18"/>
      <c r="B222" s="17"/>
      <c r="C222" s="17"/>
      <c r="D222" s="17"/>
      <c r="E222" s="17"/>
      <c r="F222" s="17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2.75" customHeight="1">
      <c r="A223" s="18"/>
      <c r="B223" s="17"/>
      <c r="C223" s="17"/>
      <c r="D223" s="17"/>
      <c r="E223" s="17"/>
      <c r="F223" s="17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2.75" customHeight="1">
      <c r="A224" s="18"/>
      <c r="B224" s="17"/>
      <c r="C224" s="17"/>
      <c r="D224" s="17"/>
      <c r="E224" s="17"/>
      <c r="F224" s="17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>
      <c r="A225" s="18"/>
      <c r="B225" s="17"/>
      <c r="C225" s="17"/>
      <c r="D225" s="17"/>
      <c r="E225" s="17"/>
      <c r="F225" s="17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>
      <c r="A226" s="18"/>
      <c r="B226" s="17"/>
      <c r="C226" s="17"/>
      <c r="D226" s="17"/>
      <c r="E226" s="17"/>
      <c r="F226" s="17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2.75" customHeight="1">
      <c r="A227" s="18"/>
      <c r="B227" s="17"/>
      <c r="C227" s="17"/>
      <c r="D227" s="17"/>
      <c r="E227" s="17"/>
      <c r="F227" s="17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2.75" customHeight="1">
      <c r="A228" s="18"/>
      <c r="B228" s="17"/>
      <c r="C228" s="17"/>
      <c r="D228" s="17"/>
      <c r="E228" s="17"/>
      <c r="F228" s="17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2.75" customHeight="1">
      <c r="A229" s="18"/>
      <c r="B229" s="17"/>
      <c r="C229" s="17"/>
      <c r="D229" s="17"/>
      <c r="E229" s="17"/>
      <c r="F229" s="17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2.75" customHeight="1">
      <c r="A230" s="18"/>
      <c r="B230" s="17"/>
      <c r="C230" s="17"/>
      <c r="D230" s="17"/>
      <c r="E230" s="17"/>
      <c r="F230" s="17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2.75" customHeight="1">
      <c r="A231" s="18"/>
      <c r="B231" s="17"/>
      <c r="C231" s="17"/>
      <c r="D231" s="17"/>
      <c r="E231" s="17"/>
      <c r="F231" s="17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2.75" customHeight="1">
      <c r="A232" s="18"/>
      <c r="B232" s="17"/>
      <c r="C232" s="17"/>
      <c r="D232" s="17"/>
      <c r="E232" s="17"/>
      <c r="F232" s="17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2.75" customHeight="1">
      <c r="A233" s="18"/>
      <c r="B233" s="17"/>
      <c r="C233" s="17"/>
      <c r="D233" s="17"/>
      <c r="E233" s="17"/>
      <c r="F233" s="17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2.75" customHeight="1">
      <c r="A234" s="18"/>
      <c r="B234" s="17"/>
      <c r="C234" s="17"/>
      <c r="D234" s="17"/>
      <c r="E234" s="17"/>
      <c r="F234" s="17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2.75" customHeight="1">
      <c r="A235" s="18"/>
      <c r="B235" s="17"/>
      <c r="C235" s="17"/>
      <c r="D235" s="17"/>
      <c r="E235" s="17"/>
      <c r="F235" s="17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2.75" customHeight="1">
      <c r="A236" s="18"/>
      <c r="B236" s="17"/>
      <c r="C236" s="17"/>
      <c r="D236" s="17"/>
      <c r="E236" s="17"/>
      <c r="F236" s="17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2.75" customHeight="1">
      <c r="A237" s="18"/>
      <c r="B237" s="17"/>
      <c r="C237" s="17"/>
      <c r="D237" s="17"/>
      <c r="E237" s="17"/>
      <c r="F237" s="17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2.75" customHeight="1">
      <c r="A238" s="18"/>
      <c r="B238" s="17"/>
      <c r="C238" s="17"/>
      <c r="D238" s="17"/>
      <c r="E238" s="17"/>
      <c r="F238" s="17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2.75" customHeight="1">
      <c r="A239" s="18"/>
      <c r="B239" s="17"/>
      <c r="C239" s="17"/>
      <c r="D239" s="17"/>
      <c r="E239" s="17"/>
      <c r="F239" s="17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2.75" customHeight="1">
      <c r="A240" s="18"/>
      <c r="B240" s="17"/>
      <c r="C240" s="17"/>
      <c r="D240" s="17"/>
      <c r="E240" s="17"/>
      <c r="F240" s="17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2.75" customHeight="1">
      <c r="A241" s="18"/>
      <c r="B241" s="17"/>
      <c r="C241" s="17"/>
      <c r="D241" s="17"/>
      <c r="E241" s="17"/>
      <c r="F241" s="17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2.75" customHeight="1">
      <c r="A242" s="18"/>
      <c r="B242" s="17"/>
      <c r="C242" s="17"/>
      <c r="D242" s="17"/>
      <c r="E242" s="17"/>
      <c r="F242" s="17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2.75" customHeight="1">
      <c r="A243" s="18"/>
      <c r="B243" s="17"/>
      <c r="C243" s="17"/>
      <c r="D243" s="17"/>
      <c r="E243" s="17"/>
      <c r="F243" s="17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2.75" customHeight="1">
      <c r="A244" s="18"/>
      <c r="B244" s="17"/>
      <c r="C244" s="17"/>
      <c r="D244" s="17"/>
      <c r="E244" s="17"/>
      <c r="F244" s="17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2.75" customHeight="1">
      <c r="A245" s="18"/>
      <c r="B245" s="17"/>
      <c r="C245" s="17"/>
      <c r="D245" s="17"/>
      <c r="E245" s="17"/>
      <c r="F245" s="17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2.75" customHeight="1">
      <c r="A246" s="18"/>
      <c r="B246" s="17"/>
      <c r="C246" s="17"/>
      <c r="D246" s="17"/>
      <c r="E246" s="17"/>
      <c r="F246" s="17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2.75" customHeight="1">
      <c r="A247" s="18"/>
      <c r="B247" s="17"/>
      <c r="C247" s="17"/>
      <c r="D247" s="17"/>
      <c r="E247" s="17"/>
      <c r="F247" s="17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2.75" customHeight="1">
      <c r="A248" s="18"/>
      <c r="B248" s="17"/>
      <c r="C248" s="17"/>
      <c r="D248" s="17"/>
      <c r="E248" s="17"/>
      <c r="F248" s="17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2.75" customHeight="1">
      <c r="A249" s="18"/>
      <c r="B249" s="17"/>
      <c r="C249" s="17"/>
      <c r="D249" s="17"/>
      <c r="E249" s="17"/>
      <c r="F249" s="17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2.75" customHeight="1">
      <c r="A250" s="18"/>
      <c r="B250" s="17"/>
      <c r="C250" s="17"/>
      <c r="D250" s="17"/>
      <c r="E250" s="17"/>
      <c r="F250" s="17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2.75" customHeight="1">
      <c r="A251" s="18"/>
      <c r="B251" s="17"/>
      <c r="C251" s="17"/>
      <c r="D251" s="17"/>
      <c r="E251" s="17"/>
      <c r="F251" s="17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2.75" customHeight="1">
      <c r="A252" s="18"/>
      <c r="B252" s="17"/>
      <c r="C252" s="17"/>
      <c r="D252" s="17"/>
      <c r="E252" s="17"/>
      <c r="F252" s="17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2.75" customHeight="1">
      <c r="A253" s="18"/>
      <c r="B253" s="17"/>
      <c r="C253" s="17"/>
      <c r="D253" s="17"/>
      <c r="E253" s="17"/>
      <c r="F253" s="17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2.75" customHeight="1">
      <c r="A254" s="18"/>
      <c r="B254" s="17"/>
      <c r="C254" s="17"/>
      <c r="D254" s="17"/>
      <c r="E254" s="17"/>
      <c r="F254" s="17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2.75" customHeight="1">
      <c r="A255" s="18"/>
      <c r="B255" s="17"/>
      <c r="C255" s="17"/>
      <c r="D255" s="17"/>
      <c r="E255" s="17"/>
      <c r="F255" s="17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2.75" customHeight="1">
      <c r="A256" s="18"/>
      <c r="B256" s="17"/>
      <c r="C256" s="17"/>
      <c r="D256" s="17"/>
      <c r="E256" s="17"/>
      <c r="F256" s="17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2.75" customHeight="1">
      <c r="A257" s="18"/>
      <c r="B257" s="17"/>
      <c r="C257" s="17"/>
      <c r="D257" s="17"/>
      <c r="E257" s="17"/>
      <c r="F257" s="17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2.75" customHeight="1">
      <c r="A258" s="18"/>
      <c r="B258" s="17"/>
      <c r="C258" s="17"/>
      <c r="D258" s="17"/>
      <c r="E258" s="17"/>
      <c r="F258" s="17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2.75" customHeight="1">
      <c r="A259" s="18"/>
      <c r="B259" s="17"/>
      <c r="C259" s="17"/>
      <c r="D259" s="17"/>
      <c r="E259" s="17"/>
      <c r="F259" s="17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2.75" customHeight="1">
      <c r="A260" s="18"/>
      <c r="B260" s="17"/>
      <c r="C260" s="17"/>
      <c r="D260" s="17"/>
      <c r="E260" s="17"/>
      <c r="F260" s="17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2.75" customHeight="1">
      <c r="A261" s="18"/>
      <c r="B261" s="17"/>
      <c r="C261" s="17"/>
      <c r="D261" s="17"/>
      <c r="E261" s="17"/>
      <c r="F261" s="17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2.75" customHeight="1">
      <c r="A262" s="18"/>
      <c r="B262" s="17"/>
      <c r="C262" s="17"/>
      <c r="D262" s="17"/>
      <c r="E262" s="17"/>
      <c r="F262" s="17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2.75" customHeight="1">
      <c r="A263" s="18"/>
      <c r="B263" s="17"/>
      <c r="C263" s="17"/>
      <c r="D263" s="17"/>
      <c r="E263" s="17"/>
      <c r="F263" s="17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2.75" customHeight="1">
      <c r="A264" s="18"/>
      <c r="B264" s="17"/>
      <c r="C264" s="17"/>
      <c r="D264" s="17"/>
      <c r="E264" s="17"/>
      <c r="F264" s="17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2.75" customHeight="1">
      <c r="A265" s="18"/>
      <c r="B265" s="17"/>
      <c r="C265" s="17"/>
      <c r="D265" s="17"/>
      <c r="E265" s="17"/>
      <c r="F265" s="17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2.75" customHeight="1">
      <c r="A266" s="18"/>
      <c r="B266" s="17"/>
      <c r="C266" s="17"/>
      <c r="D266" s="17"/>
      <c r="E266" s="17"/>
      <c r="F266" s="17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2.75" customHeight="1">
      <c r="A267" s="18"/>
      <c r="B267" s="17"/>
      <c r="C267" s="17"/>
      <c r="D267" s="17"/>
      <c r="E267" s="17"/>
      <c r="F267" s="17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2.75" customHeight="1">
      <c r="A268" s="18"/>
      <c r="B268" s="17"/>
      <c r="C268" s="17"/>
      <c r="D268" s="17"/>
      <c r="E268" s="17"/>
      <c r="F268" s="17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2.75" customHeight="1">
      <c r="A269" s="18"/>
      <c r="B269" s="17"/>
      <c r="C269" s="17"/>
      <c r="D269" s="17"/>
      <c r="E269" s="17"/>
      <c r="F269" s="17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2.75" customHeight="1">
      <c r="A270" s="18"/>
      <c r="B270" s="17"/>
      <c r="C270" s="17"/>
      <c r="D270" s="17"/>
      <c r="E270" s="17"/>
      <c r="F270" s="17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2.75" customHeight="1">
      <c r="A271" s="18"/>
      <c r="B271" s="17"/>
      <c r="C271" s="17"/>
      <c r="D271" s="17"/>
      <c r="E271" s="17"/>
      <c r="F271" s="17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2.75" customHeight="1">
      <c r="A272" s="18"/>
      <c r="B272" s="17"/>
      <c r="C272" s="17"/>
      <c r="D272" s="17"/>
      <c r="E272" s="17"/>
      <c r="F272" s="17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2.75" customHeight="1">
      <c r="A273" s="18"/>
      <c r="B273" s="17"/>
      <c r="C273" s="17"/>
      <c r="D273" s="17"/>
      <c r="E273" s="17"/>
      <c r="F273" s="17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2.75" customHeight="1">
      <c r="A274" s="18"/>
      <c r="B274" s="17"/>
      <c r="C274" s="17"/>
      <c r="D274" s="17"/>
      <c r="E274" s="17"/>
      <c r="F274" s="17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2.75" customHeight="1">
      <c r="A275" s="18"/>
      <c r="B275" s="17"/>
      <c r="C275" s="17"/>
      <c r="D275" s="17"/>
      <c r="E275" s="17"/>
      <c r="F275" s="17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2.75" customHeight="1">
      <c r="A276" s="18"/>
      <c r="B276" s="17"/>
      <c r="C276" s="17"/>
      <c r="D276" s="17"/>
      <c r="E276" s="17"/>
      <c r="F276" s="17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2.75" customHeight="1">
      <c r="A277" s="18"/>
      <c r="B277" s="17"/>
      <c r="C277" s="17"/>
      <c r="D277" s="17"/>
      <c r="E277" s="17"/>
      <c r="F277" s="17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2.75" customHeight="1">
      <c r="A278" s="18"/>
      <c r="B278" s="17"/>
      <c r="C278" s="17"/>
      <c r="D278" s="17"/>
      <c r="E278" s="17"/>
      <c r="F278" s="17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2.75" customHeight="1">
      <c r="A279" s="18"/>
      <c r="B279" s="17"/>
      <c r="C279" s="17"/>
      <c r="D279" s="17"/>
      <c r="E279" s="17"/>
      <c r="F279" s="17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2.75" customHeight="1">
      <c r="A280" s="18"/>
      <c r="B280" s="17"/>
      <c r="C280" s="17"/>
      <c r="D280" s="17"/>
      <c r="E280" s="17"/>
      <c r="F280" s="17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2.75" customHeight="1">
      <c r="A281" s="18"/>
      <c r="B281" s="17"/>
      <c r="C281" s="17"/>
      <c r="D281" s="17"/>
      <c r="E281" s="17"/>
      <c r="F281" s="17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2.75" customHeight="1">
      <c r="A282" s="18"/>
      <c r="B282" s="17"/>
      <c r="C282" s="17"/>
      <c r="D282" s="17"/>
      <c r="E282" s="17"/>
      <c r="F282" s="17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2.75" customHeight="1">
      <c r="A283" s="18"/>
      <c r="B283" s="17"/>
      <c r="C283" s="17"/>
      <c r="D283" s="17"/>
      <c r="E283" s="17"/>
      <c r="F283" s="17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2.75" customHeight="1">
      <c r="A284" s="18"/>
      <c r="B284" s="17"/>
      <c r="C284" s="17"/>
      <c r="D284" s="17"/>
      <c r="E284" s="17"/>
      <c r="F284" s="17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2.75" customHeight="1">
      <c r="A285" s="18"/>
      <c r="B285" s="17"/>
      <c r="C285" s="17"/>
      <c r="D285" s="17"/>
      <c r="E285" s="17"/>
      <c r="F285" s="17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2.75" customHeight="1">
      <c r="A286" s="18"/>
      <c r="B286" s="17"/>
      <c r="C286" s="17"/>
      <c r="D286" s="17"/>
      <c r="E286" s="17"/>
      <c r="F286" s="17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2.75" customHeight="1">
      <c r="A287" s="18"/>
      <c r="B287" s="17"/>
      <c r="C287" s="17"/>
      <c r="D287" s="17"/>
      <c r="E287" s="17"/>
      <c r="F287" s="17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2.75" customHeight="1">
      <c r="A288" s="18"/>
      <c r="B288" s="17"/>
      <c r="C288" s="17"/>
      <c r="D288" s="17"/>
      <c r="E288" s="17"/>
      <c r="F288" s="17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2.75" customHeight="1">
      <c r="A289" s="18"/>
      <c r="B289" s="17"/>
      <c r="C289" s="17"/>
      <c r="D289" s="17"/>
      <c r="E289" s="17"/>
      <c r="F289" s="17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2.75" customHeight="1">
      <c r="A290" s="18"/>
      <c r="B290" s="17"/>
      <c r="C290" s="17"/>
      <c r="D290" s="17"/>
      <c r="E290" s="17"/>
      <c r="F290" s="17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2.75" customHeight="1">
      <c r="A291" s="18"/>
      <c r="B291" s="17"/>
      <c r="C291" s="17"/>
      <c r="D291" s="17"/>
      <c r="E291" s="17"/>
      <c r="F291" s="17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2.75" customHeight="1">
      <c r="A292" s="18"/>
      <c r="B292" s="17"/>
      <c r="C292" s="17"/>
      <c r="D292" s="17"/>
      <c r="E292" s="17"/>
      <c r="F292" s="17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2.75" customHeight="1">
      <c r="A293" s="18"/>
      <c r="B293" s="17"/>
      <c r="C293" s="17"/>
      <c r="D293" s="17"/>
      <c r="E293" s="17"/>
      <c r="F293" s="17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2.75" customHeight="1">
      <c r="A294" s="18"/>
      <c r="B294" s="17"/>
      <c r="C294" s="17"/>
      <c r="D294" s="17"/>
      <c r="E294" s="17"/>
      <c r="F294" s="17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2.75" customHeight="1">
      <c r="A295" s="18"/>
      <c r="B295" s="17"/>
      <c r="C295" s="17"/>
      <c r="D295" s="17"/>
      <c r="E295" s="17"/>
      <c r="F295" s="17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2.75" customHeight="1">
      <c r="A296" s="18"/>
      <c r="B296" s="17"/>
      <c r="C296" s="17"/>
      <c r="D296" s="17"/>
      <c r="E296" s="17"/>
      <c r="F296" s="17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2.75" customHeight="1">
      <c r="A297" s="18"/>
      <c r="B297" s="17"/>
      <c r="C297" s="17"/>
      <c r="D297" s="17"/>
      <c r="E297" s="17"/>
      <c r="F297" s="17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2.75" customHeight="1">
      <c r="A298" s="18"/>
      <c r="B298" s="17"/>
      <c r="C298" s="17"/>
      <c r="D298" s="17"/>
      <c r="E298" s="17"/>
      <c r="F298" s="17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2.75" customHeight="1">
      <c r="A299" s="18"/>
      <c r="B299" s="17"/>
      <c r="C299" s="17"/>
      <c r="D299" s="17"/>
      <c r="E299" s="17"/>
      <c r="F299" s="17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2.75" customHeight="1">
      <c r="A300" s="18"/>
      <c r="B300" s="17"/>
      <c r="C300" s="17"/>
      <c r="D300" s="17"/>
      <c r="E300" s="17"/>
      <c r="F300" s="17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2.75" customHeight="1">
      <c r="A301" s="18"/>
      <c r="B301" s="17"/>
      <c r="C301" s="17"/>
      <c r="D301" s="17"/>
      <c r="E301" s="17"/>
      <c r="F301" s="17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2.75" customHeight="1">
      <c r="A302" s="18"/>
      <c r="B302" s="17"/>
      <c r="C302" s="17"/>
      <c r="D302" s="17"/>
      <c r="E302" s="17"/>
      <c r="F302" s="17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2.75" customHeight="1">
      <c r="A303" s="18"/>
      <c r="B303" s="17"/>
      <c r="C303" s="17"/>
      <c r="D303" s="17"/>
      <c r="E303" s="17"/>
      <c r="F303" s="17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2.75" customHeight="1">
      <c r="A304" s="18"/>
      <c r="B304" s="17"/>
      <c r="C304" s="17"/>
      <c r="D304" s="17"/>
      <c r="E304" s="17"/>
      <c r="F304" s="17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2.75" customHeight="1">
      <c r="A305" s="18"/>
      <c r="B305" s="17"/>
      <c r="C305" s="17"/>
      <c r="D305" s="17"/>
      <c r="E305" s="17"/>
      <c r="F305" s="17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2.75" customHeight="1">
      <c r="A306" s="18"/>
      <c r="B306" s="17"/>
      <c r="C306" s="17"/>
      <c r="D306" s="17"/>
      <c r="E306" s="17"/>
      <c r="F306" s="17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2.75" customHeight="1">
      <c r="A307" s="18"/>
      <c r="B307" s="17"/>
      <c r="C307" s="17"/>
      <c r="D307" s="17"/>
      <c r="E307" s="17"/>
      <c r="F307" s="17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2.75" customHeight="1">
      <c r="A308" s="18"/>
      <c r="B308" s="17"/>
      <c r="C308" s="17"/>
      <c r="D308" s="17"/>
      <c r="E308" s="17"/>
      <c r="F308" s="17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2.75" customHeight="1">
      <c r="A309" s="18"/>
      <c r="B309" s="17"/>
      <c r="C309" s="17"/>
      <c r="D309" s="17"/>
      <c r="E309" s="17"/>
      <c r="F309" s="17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2.75" customHeight="1">
      <c r="A310" s="18"/>
      <c r="B310" s="17"/>
      <c r="C310" s="17"/>
      <c r="D310" s="17"/>
      <c r="E310" s="17"/>
      <c r="F310" s="17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2.75" customHeight="1">
      <c r="A311" s="18"/>
      <c r="B311" s="17"/>
      <c r="C311" s="17"/>
      <c r="D311" s="17"/>
      <c r="E311" s="17"/>
      <c r="F311" s="17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2.75" customHeight="1">
      <c r="A312" s="18"/>
      <c r="B312" s="17"/>
      <c r="C312" s="17"/>
      <c r="D312" s="17"/>
      <c r="E312" s="17"/>
      <c r="F312" s="17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2.75" customHeight="1">
      <c r="A313" s="18"/>
      <c r="B313" s="17"/>
      <c r="C313" s="17"/>
      <c r="D313" s="17"/>
      <c r="E313" s="17"/>
      <c r="F313" s="17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2.75" customHeight="1">
      <c r="A314" s="18"/>
      <c r="B314" s="17"/>
      <c r="C314" s="17"/>
      <c r="D314" s="17"/>
      <c r="E314" s="17"/>
      <c r="F314" s="17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2.75" customHeight="1">
      <c r="A315" s="18"/>
      <c r="B315" s="17"/>
      <c r="C315" s="17"/>
      <c r="D315" s="17"/>
      <c r="E315" s="17"/>
      <c r="F315" s="17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2.75" customHeight="1">
      <c r="A316" s="18"/>
      <c r="B316" s="17"/>
      <c r="C316" s="17"/>
      <c r="D316" s="17"/>
      <c r="E316" s="17"/>
      <c r="F316" s="17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2.75" customHeight="1">
      <c r="A317" s="18"/>
      <c r="B317" s="17"/>
      <c r="C317" s="17"/>
      <c r="D317" s="17"/>
      <c r="E317" s="17"/>
      <c r="F317" s="17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2.75" customHeight="1">
      <c r="A318" s="18"/>
      <c r="B318" s="17"/>
      <c r="C318" s="17"/>
      <c r="D318" s="17"/>
      <c r="E318" s="17"/>
      <c r="F318" s="17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2.75" customHeight="1">
      <c r="A319" s="18"/>
      <c r="B319" s="17"/>
      <c r="C319" s="17"/>
      <c r="D319" s="17"/>
      <c r="E319" s="17"/>
      <c r="F319" s="17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2.75" customHeight="1">
      <c r="A320" s="18"/>
      <c r="B320" s="17"/>
      <c r="C320" s="17"/>
      <c r="D320" s="17"/>
      <c r="E320" s="17"/>
      <c r="F320" s="17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2.75" customHeight="1">
      <c r="A321" s="18"/>
      <c r="B321" s="17"/>
      <c r="C321" s="17"/>
      <c r="D321" s="17"/>
      <c r="E321" s="17"/>
      <c r="F321" s="17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2.75" customHeight="1">
      <c r="A322" s="18"/>
      <c r="B322" s="17"/>
      <c r="C322" s="17"/>
      <c r="D322" s="17"/>
      <c r="E322" s="17"/>
      <c r="F322" s="17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2.75" customHeight="1">
      <c r="A323" s="18"/>
      <c r="B323" s="17"/>
      <c r="C323" s="17"/>
      <c r="D323" s="17"/>
      <c r="E323" s="17"/>
      <c r="F323" s="17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2.75" customHeight="1">
      <c r="A324" s="18"/>
      <c r="B324" s="17"/>
      <c r="C324" s="17"/>
      <c r="D324" s="17"/>
      <c r="E324" s="17"/>
      <c r="F324" s="17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2.75" customHeight="1">
      <c r="A325" s="18"/>
      <c r="B325" s="17"/>
      <c r="C325" s="17"/>
      <c r="D325" s="17"/>
      <c r="E325" s="17"/>
      <c r="F325" s="17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2.75" customHeight="1">
      <c r="A326" s="18"/>
      <c r="B326" s="17"/>
      <c r="C326" s="17"/>
      <c r="D326" s="17"/>
      <c r="E326" s="17"/>
      <c r="F326" s="17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2.75" customHeight="1">
      <c r="A327" s="18"/>
      <c r="B327" s="17"/>
      <c r="C327" s="17"/>
      <c r="D327" s="17"/>
      <c r="E327" s="17"/>
      <c r="F327" s="17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2.75" customHeight="1">
      <c r="A328" s="18"/>
      <c r="B328" s="17"/>
      <c r="C328" s="17"/>
      <c r="D328" s="17"/>
      <c r="E328" s="17"/>
      <c r="F328" s="17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2.75" customHeight="1">
      <c r="A329" s="18"/>
      <c r="B329" s="17"/>
      <c r="C329" s="17"/>
      <c r="D329" s="17"/>
      <c r="E329" s="17"/>
      <c r="F329" s="17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2.75" customHeight="1">
      <c r="A330" s="18"/>
      <c r="B330" s="17"/>
      <c r="C330" s="17"/>
      <c r="D330" s="17"/>
      <c r="E330" s="17"/>
      <c r="F330" s="17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2.75" customHeight="1">
      <c r="A331" s="18"/>
      <c r="B331" s="17"/>
      <c r="C331" s="17"/>
      <c r="D331" s="17"/>
      <c r="E331" s="17"/>
      <c r="F331" s="17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2.75" customHeight="1">
      <c r="A332" s="18"/>
      <c r="B332" s="17"/>
      <c r="C332" s="17"/>
      <c r="D332" s="17"/>
      <c r="E332" s="17"/>
      <c r="F332" s="17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2.75" customHeight="1">
      <c r="A333" s="18"/>
      <c r="B333" s="17"/>
      <c r="C333" s="17"/>
      <c r="D333" s="17"/>
      <c r="E333" s="17"/>
      <c r="F333" s="17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2.75" customHeight="1">
      <c r="A334" s="18"/>
      <c r="B334" s="17"/>
      <c r="C334" s="17"/>
      <c r="D334" s="17"/>
      <c r="E334" s="17"/>
      <c r="F334" s="17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2.75" customHeight="1">
      <c r="A335" s="18"/>
      <c r="B335" s="17"/>
      <c r="C335" s="17"/>
      <c r="D335" s="17"/>
      <c r="E335" s="17"/>
      <c r="F335" s="17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2.75" customHeight="1">
      <c r="A336" s="18"/>
      <c r="B336" s="17"/>
      <c r="C336" s="17"/>
      <c r="D336" s="17"/>
      <c r="E336" s="17"/>
      <c r="F336" s="17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2.75" customHeight="1">
      <c r="A337" s="18"/>
      <c r="B337" s="17"/>
      <c r="C337" s="17"/>
      <c r="D337" s="17"/>
      <c r="E337" s="17"/>
      <c r="F337" s="17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2.75" customHeight="1">
      <c r="A338" s="18"/>
      <c r="B338" s="17"/>
      <c r="C338" s="17"/>
      <c r="D338" s="17"/>
      <c r="E338" s="17"/>
      <c r="F338" s="17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2.75" customHeight="1">
      <c r="A339" s="18"/>
      <c r="B339" s="17"/>
      <c r="C339" s="17"/>
      <c r="D339" s="17"/>
      <c r="E339" s="17"/>
      <c r="F339" s="17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2.75" customHeight="1">
      <c r="A340" s="18"/>
      <c r="B340" s="17"/>
      <c r="C340" s="17"/>
      <c r="D340" s="17"/>
      <c r="E340" s="17"/>
      <c r="F340" s="17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2.75" customHeight="1">
      <c r="A341" s="18"/>
      <c r="B341" s="17"/>
      <c r="C341" s="17"/>
      <c r="D341" s="17"/>
      <c r="E341" s="17"/>
      <c r="F341" s="17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2.75" customHeight="1">
      <c r="A342" s="18"/>
      <c r="B342" s="17"/>
      <c r="C342" s="17"/>
      <c r="D342" s="17"/>
      <c r="E342" s="17"/>
      <c r="F342" s="17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2.75" customHeight="1">
      <c r="A343" s="18"/>
      <c r="B343" s="17"/>
      <c r="C343" s="17"/>
      <c r="D343" s="17"/>
      <c r="E343" s="17"/>
      <c r="F343" s="17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2.75" customHeight="1">
      <c r="A344" s="18"/>
      <c r="B344" s="17"/>
      <c r="C344" s="17"/>
      <c r="D344" s="17"/>
      <c r="E344" s="17"/>
      <c r="F344" s="17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2.75" customHeight="1">
      <c r="A345" s="18"/>
      <c r="B345" s="17"/>
      <c r="C345" s="17"/>
      <c r="D345" s="17"/>
      <c r="E345" s="17"/>
      <c r="F345" s="17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2.75" customHeight="1">
      <c r="A346" s="18"/>
      <c r="B346" s="17"/>
      <c r="C346" s="17"/>
      <c r="D346" s="17"/>
      <c r="E346" s="17"/>
      <c r="F346" s="17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2.75" customHeight="1">
      <c r="A347" s="18"/>
      <c r="B347" s="17"/>
      <c r="C347" s="17"/>
      <c r="D347" s="17"/>
      <c r="E347" s="17"/>
      <c r="F347" s="17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2.75" customHeight="1">
      <c r="A348" s="18"/>
      <c r="B348" s="17"/>
      <c r="C348" s="17"/>
      <c r="D348" s="17"/>
      <c r="E348" s="17"/>
      <c r="F348" s="17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2.75" customHeight="1">
      <c r="A349" s="18"/>
      <c r="B349" s="17"/>
      <c r="C349" s="17"/>
      <c r="D349" s="17"/>
      <c r="E349" s="17"/>
      <c r="F349" s="17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2.75" customHeight="1">
      <c r="A350" s="18"/>
      <c r="B350" s="17"/>
      <c r="C350" s="17"/>
      <c r="D350" s="17"/>
      <c r="E350" s="17"/>
      <c r="F350" s="17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2.75" customHeight="1">
      <c r="A351" s="18"/>
      <c r="B351" s="17"/>
      <c r="C351" s="17"/>
      <c r="D351" s="17"/>
      <c r="E351" s="17"/>
      <c r="F351" s="17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2.75" customHeight="1">
      <c r="A352" s="18"/>
      <c r="B352" s="17"/>
      <c r="C352" s="17"/>
      <c r="D352" s="17"/>
      <c r="E352" s="17"/>
      <c r="F352" s="17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2.75" customHeight="1">
      <c r="A353" s="18"/>
      <c r="B353" s="17"/>
      <c r="C353" s="17"/>
      <c r="D353" s="17"/>
      <c r="E353" s="17"/>
      <c r="F353" s="17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2.75" customHeight="1">
      <c r="A354" s="18"/>
      <c r="B354" s="17"/>
      <c r="C354" s="17"/>
      <c r="D354" s="17"/>
      <c r="E354" s="17"/>
      <c r="F354" s="17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2.75" customHeight="1">
      <c r="A355" s="18"/>
      <c r="B355" s="17"/>
      <c r="C355" s="17"/>
      <c r="D355" s="17"/>
      <c r="E355" s="17"/>
      <c r="F355" s="17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2.75" customHeight="1">
      <c r="A356" s="18"/>
      <c r="B356" s="17"/>
      <c r="C356" s="17"/>
      <c r="D356" s="17"/>
      <c r="E356" s="17"/>
      <c r="F356" s="17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2.75" customHeight="1">
      <c r="A357" s="18"/>
      <c r="B357" s="17"/>
      <c r="C357" s="17"/>
      <c r="D357" s="17"/>
      <c r="E357" s="17"/>
      <c r="F357" s="17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2.75" customHeight="1">
      <c r="A358" s="18"/>
      <c r="B358" s="17"/>
      <c r="C358" s="17"/>
      <c r="D358" s="17"/>
      <c r="E358" s="17"/>
      <c r="F358" s="17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2.75" customHeight="1">
      <c r="A359" s="18"/>
      <c r="B359" s="17"/>
      <c r="C359" s="17"/>
      <c r="D359" s="17"/>
      <c r="E359" s="17"/>
      <c r="F359" s="17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2.75" customHeight="1">
      <c r="A360" s="18"/>
      <c r="B360" s="17"/>
      <c r="C360" s="17"/>
      <c r="D360" s="17"/>
      <c r="E360" s="17"/>
      <c r="F360" s="17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2.75" customHeight="1">
      <c r="A361" s="18"/>
      <c r="B361" s="17"/>
      <c r="C361" s="17"/>
      <c r="D361" s="17"/>
      <c r="E361" s="17"/>
      <c r="F361" s="17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2.75" customHeight="1">
      <c r="A362" s="18"/>
      <c r="B362" s="17"/>
      <c r="C362" s="17"/>
      <c r="D362" s="17"/>
      <c r="E362" s="17"/>
      <c r="F362" s="17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2.75" customHeight="1">
      <c r="A363" s="18"/>
      <c r="B363" s="17"/>
      <c r="C363" s="17"/>
      <c r="D363" s="17"/>
      <c r="E363" s="17"/>
      <c r="F363" s="17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2.75" customHeight="1">
      <c r="A364" s="18"/>
      <c r="B364" s="17"/>
      <c r="C364" s="17"/>
      <c r="D364" s="17"/>
      <c r="E364" s="17"/>
      <c r="F364" s="17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2.75" customHeight="1">
      <c r="A365" s="18"/>
      <c r="B365" s="17"/>
      <c r="C365" s="17"/>
      <c r="D365" s="17"/>
      <c r="E365" s="17"/>
      <c r="F365" s="17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2.75" customHeight="1">
      <c r="A366" s="18"/>
      <c r="B366" s="17"/>
      <c r="C366" s="17"/>
      <c r="D366" s="17"/>
      <c r="E366" s="17"/>
      <c r="F366" s="17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2.75" customHeight="1">
      <c r="A367" s="18"/>
      <c r="B367" s="17"/>
      <c r="C367" s="17"/>
      <c r="D367" s="17"/>
      <c r="E367" s="17"/>
      <c r="F367" s="17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2.75" customHeight="1">
      <c r="A368" s="18"/>
      <c r="B368" s="17"/>
      <c r="C368" s="17"/>
      <c r="D368" s="17"/>
      <c r="E368" s="17"/>
      <c r="F368" s="17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2.75" customHeight="1">
      <c r="A369" s="18"/>
      <c r="B369" s="17"/>
      <c r="C369" s="17"/>
      <c r="D369" s="17"/>
      <c r="E369" s="17"/>
      <c r="F369" s="17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2.75" customHeight="1">
      <c r="A370" s="18"/>
      <c r="B370" s="17"/>
      <c r="C370" s="17"/>
      <c r="D370" s="17"/>
      <c r="E370" s="17"/>
      <c r="F370" s="17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2.75" customHeight="1">
      <c r="A371" s="18"/>
      <c r="B371" s="17"/>
      <c r="C371" s="17"/>
      <c r="D371" s="17"/>
      <c r="E371" s="17"/>
      <c r="F371" s="17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2.75" customHeight="1">
      <c r="A372" s="18"/>
      <c r="B372" s="17"/>
      <c r="C372" s="17"/>
      <c r="D372" s="17"/>
      <c r="E372" s="17"/>
      <c r="F372" s="17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2.75" customHeight="1">
      <c r="A373" s="18"/>
      <c r="B373" s="17"/>
      <c r="C373" s="17"/>
      <c r="D373" s="17"/>
      <c r="E373" s="17"/>
      <c r="F373" s="17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2.75" customHeight="1">
      <c r="A374" s="18"/>
      <c r="B374" s="17"/>
      <c r="C374" s="17"/>
      <c r="D374" s="17"/>
      <c r="E374" s="17"/>
      <c r="F374" s="17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2.75" customHeight="1">
      <c r="A375" s="18"/>
      <c r="B375" s="17"/>
      <c r="C375" s="17"/>
      <c r="D375" s="17"/>
      <c r="E375" s="17"/>
      <c r="F375" s="17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2.75" customHeight="1">
      <c r="A376" s="18"/>
      <c r="B376" s="17"/>
      <c r="C376" s="17"/>
      <c r="D376" s="17"/>
      <c r="E376" s="17"/>
      <c r="F376" s="17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2.75" customHeight="1">
      <c r="A377" s="18"/>
      <c r="B377" s="17"/>
      <c r="C377" s="17"/>
      <c r="D377" s="17"/>
      <c r="E377" s="17"/>
      <c r="F377" s="17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2.75" customHeight="1">
      <c r="A378" s="18"/>
      <c r="B378" s="17"/>
      <c r="C378" s="17"/>
      <c r="D378" s="17"/>
      <c r="E378" s="17"/>
      <c r="F378" s="17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2.75" customHeight="1">
      <c r="A379" s="18"/>
      <c r="B379" s="17"/>
      <c r="C379" s="17"/>
      <c r="D379" s="17"/>
      <c r="E379" s="17"/>
      <c r="F379" s="17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2.75" customHeight="1">
      <c r="A380" s="18"/>
      <c r="B380" s="17"/>
      <c r="C380" s="17"/>
      <c r="D380" s="17"/>
      <c r="E380" s="17"/>
      <c r="F380" s="17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2.75" customHeight="1">
      <c r="A381" s="18"/>
      <c r="B381" s="17"/>
      <c r="C381" s="17"/>
      <c r="D381" s="17"/>
      <c r="E381" s="17"/>
      <c r="F381" s="17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2.75" customHeight="1">
      <c r="A382" s="18"/>
      <c r="B382" s="17"/>
      <c r="C382" s="17"/>
      <c r="D382" s="17"/>
      <c r="E382" s="17"/>
      <c r="F382" s="17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2.75" customHeight="1">
      <c r="A383" s="18"/>
      <c r="B383" s="17"/>
      <c r="C383" s="17"/>
      <c r="D383" s="17"/>
      <c r="E383" s="17"/>
      <c r="F383" s="17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2.75" customHeight="1">
      <c r="A384" s="18"/>
      <c r="B384" s="17"/>
      <c r="C384" s="17"/>
      <c r="D384" s="17"/>
      <c r="E384" s="17"/>
      <c r="F384" s="17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2.75" customHeight="1">
      <c r="A385" s="18"/>
      <c r="B385" s="17"/>
      <c r="C385" s="17"/>
      <c r="D385" s="17"/>
      <c r="E385" s="17"/>
      <c r="F385" s="17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2.75" customHeight="1">
      <c r="A386" s="18"/>
      <c r="B386" s="17"/>
      <c r="C386" s="17"/>
      <c r="D386" s="17"/>
      <c r="E386" s="17"/>
      <c r="F386" s="17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2.75" customHeight="1">
      <c r="A387" s="18"/>
      <c r="B387" s="17"/>
      <c r="C387" s="17"/>
      <c r="D387" s="17"/>
      <c r="E387" s="17"/>
      <c r="F387" s="17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2.75" customHeight="1">
      <c r="A388" s="18"/>
      <c r="B388" s="17"/>
      <c r="C388" s="17"/>
      <c r="D388" s="17"/>
      <c r="E388" s="17"/>
      <c r="F388" s="17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2.75" customHeight="1">
      <c r="A389" s="18"/>
      <c r="B389" s="17"/>
      <c r="C389" s="17"/>
      <c r="D389" s="17"/>
      <c r="E389" s="17"/>
      <c r="F389" s="17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2.75" customHeight="1">
      <c r="A390" s="18"/>
      <c r="B390" s="17"/>
      <c r="C390" s="17"/>
      <c r="D390" s="17"/>
      <c r="E390" s="17"/>
      <c r="F390" s="17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2.75" customHeight="1">
      <c r="A391" s="18"/>
      <c r="B391" s="17"/>
      <c r="C391" s="17"/>
      <c r="D391" s="17"/>
      <c r="E391" s="17"/>
      <c r="F391" s="17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2.75" customHeight="1">
      <c r="A392" s="18"/>
      <c r="B392" s="17"/>
      <c r="C392" s="17"/>
      <c r="D392" s="17"/>
      <c r="E392" s="17"/>
      <c r="F392" s="17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2.75" customHeight="1">
      <c r="A393" s="18"/>
      <c r="B393" s="17"/>
      <c r="C393" s="17"/>
      <c r="D393" s="17"/>
      <c r="E393" s="17"/>
      <c r="F393" s="17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2.75" customHeight="1">
      <c r="A394" s="18"/>
      <c r="B394" s="17"/>
      <c r="C394" s="17"/>
      <c r="D394" s="17"/>
      <c r="E394" s="17"/>
      <c r="F394" s="17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2.75" customHeight="1">
      <c r="A395" s="18"/>
      <c r="B395" s="17"/>
      <c r="C395" s="17"/>
      <c r="D395" s="17"/>
      <c r="E395" s="17"/>
      <c r="F395" s="17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2.75" customHeight="1">
      <c r="A396" s="18"/>
      <c r="B396" s="17"/>
      <c r="C396" s="17"/>
      <c r="D396" s="17"/>
      <c r="E396" s="17"/>
      <c r="F396" s="17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2.75" customHeight="1">
      <c r="A397" s="18"/>
      <c r="B397" s="17"/>
      <c r="C397" s="17"/>
      <c r="D397" s="17"/>
      <c r="E397" s="17"/>
      <c r="F397" s="17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2.75" customHeight="1">
      <c r="A398" s="18"/>
      <c r="B398" s="17"/>
      <c r="C398" s="17"/>
      <c r="D398" s="17"/>
      <c r="E398" s="17"/>
      <c r="F398" s="17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2.75" customHeight="1">
      <c r="A399" s="18"/>
      <c r="B399" s="17"/>
      <c r="C399" s="17"/>
      <c r="D399" s="17"/>
      <c r="E399" s="17"/>
      <c r="F399" s="17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2.75" customHeight="1">
      <c r="A400" s="18"/>
      <c r="B400" s="17"/>
      <c r="C400" s="17"/>
      <c r="D400" s="17"/>
      <c r="E400" s="17"/>
      <c r="F400" s="17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2.75" customHeight="1">
      <c r="A401" s="18"/>
      <c r="B401" s="17"/>
      <c r="C401" s="17"/>
      <c r="D401" s="17"/>
      <c r="E401" s="17"/>
      <c r="F401" s="17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2.75" customHeight="1">
      <c r="A402" s="18"/>
      <c r="B402" s="17"/>
      <c r="C402" s="17"/>
      <c r="D402" s="17"/>
      <c r="E402" s="17"/>
      <c r="F402" s="17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2.75" customHeight="1">
      <c r="A403" s="18"/>
      <c r="B403" s="17"/>
      <c r="C403" s="17"/>
      <c r="D403" s="17"/>
      <c r="E403" s="17"/>
      <c r="F403" s="17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2.75" customHeight="1">
      <c r="A404" s="18"/>
      <c r="B404" s="17"/>
      <c r="C404" s="17"/>
      <c r="D404" s="17"/>
      <c r="E404" s="17"/>
      <c r="F404" s="17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2.75" customHeight="1">
      <c r="A405" s="18"/>
      <c r="B405" s="17"/>
      <c r="C405" s="17"/>
      <c r="D405" s="17"/>
      <c r="E405" s="17"/>
      <c r="F405" s="17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2.75" customHeight="1">
      <c r="A406" s="18"/>
      <c r="B406" s="17"/>
      <c r="C406" s="17"/>
      <c r="D406" s="17"/>
      <c r="E406" s="17"/>
      <c r="F406" s="17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2.75" customHeight="1">
      <c r="A407" s="18"/>
      <c r="B407" s="17"/>
      <c r="C407" s="17"/>
      <c r="D407" s="17"/>
      <c r="E407" s="17"/>
      <c r="F407" s="17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2.75" customHeight="1">
      <c r="A408" s="18"/>
      <c r="B408" s="17"/>
      <c r="C408" s="17"/>
      <c r="D408" s="17"/>
      <c r="E408" s="17"/>
      <c r="F408" s="17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2.75" customHeight="1">
      <c r="A409" s="18"/>
      <c r="B409" s="17"/>
      <c r="C409" s="17"/>
      <c r="D409" s="17"/>
      <c r="E409" s="17"/>
      <c r="F409" s="17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2.75" customHeight="1">
      <c r="A410" s="18"/>
      <c r="B410" s="17"/>
      <c r="C410" s="17"/>
      <c r="D410" s="17"/>
      <c r="E410" s="17"/>
      <c r="F410" s="17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2.75" customHeight="1">
      <c r="A411" s="18"/>
      <c r="B411" s="17"/>
      <c r="C411" s="17"/>
      <c r="D411" s="17"/>
      <c r="E411" s="17"/>
      <c r="F411" s="17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2.75" customHeight="1">
      <c r="A412" s="18"/>
      <c r="B412" s="17"/>
      <c r="C412" s="17"/>
      <c r="D412" s="17"/>
      <c r="E412" s="17"/>
      <c r="F412" s="17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2.75" customHeight="1">
      <c r="A413" s="18"/>
      <c r="B413" s="17"/>
      <c r="C413" s="17"/>
      <c r="D413" s="17"/>
      <c r="E413" s="17"/>
      <c r="F413" s="17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2.75" customHeight="1">
      <c r="A414" s="18"/>
      <c r="B414" s="17"/>
      <c r="C414" s="17"/>
      <c r="D414" s="17"/>
      <c r="E414" s="17"/>
      <c r="F414" s="17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2.75" customHeight="1">
      <c r="A415" s="18"/>
      <c r="B415" s="17"/>
      <c r="C415" s="17"/>
      <c r="D415" s="17"/>
      <c r="E415" s="17"/>
      <c r="F415" s="17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2.75" customHeight="1">
      <c r="A416" s="18"/>
      <c r="B416" s="17"/>
      <c r="C416" s="17"/>
      <c r="D416" s="17"/>
      <c r="E416" s="17"/>
      <c r="F416" s="17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2.75" customHeight="1">
      <c r="A417" s="18"/>
      <c r="B417" s="17"/>
      <c r="C417" s="17"/>
      <c r="D417" s="17"/>
      <c r="E417" s="17"/>
      <c r="F417" s="17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2.75" customHeight="1">
      <c r="A418" s="18"/>
      <c r="B418" s="17"/>
      <c r="C418" s="17"/>
      <c r="D418" s="17"/>
      <c r="E418" s="17"/>
      <c r="F418" s="17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2.75" customHeight="1">
      <c r="A419" s="18"/>
      <c r="B419" s="17"/>
      <c r="C419" s="17"/>
      <c r="D419" s="17"/>
      <c r="E419" s="17"/>
      <c r="F419" s="17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2.75" customHeight="1">
      <c r="A420" s="18"/>
      <c r="B420" s="17"/>
      <c r="C420" s="17"/>
      <c r="D420" s="17"/>
      <c r="E420" s="17"/>
      <c r="F420" s="17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2.75" customHeight="1">
      <c r="A421" s="18"/>
      <c r="B421" s="17"/>
      <c r="C421" s="17"/>
      <c r="D421" s="17"/>
      <c r="E421" s="17"/>
      <c r="F421" s="17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2.75" customHeight="1">
      <c r="A422" s="18"/>
      <c r="B422" s="17"/>
      <c r="C422" s="17"/>
      <c r="D422" s="17"/>
      <c r="E422" s="17"/>
      <c r="F422" s="17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2.75" customHeight="1">
      <c r="A423" s="18"/>
      <c r="B423" s="17"/>
      <c r="C423" s="17"/>
      <c r="D423" s="17"/>
      <c r="E423" s="17"/>
      <c r="F423" s="17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2.75" customHeight="1">
      <c r="A424" s="18"/>
      <c r="B424" s="17"/>
      <c r="C424" s="17"/>
      <c r="D424" s="17"/>
      <c r="E424" s="17"/>
      <c r="F424" s="17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2.75" customHeight="1">
      <c r="A425" s="18"/>
      <c r="B425" s="17"/>
      <c r="C425" s="17"/>
      <c r="D425" s="17"/>
      <c r="E425" s="17"/>
      <c r="F425" s="17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2.75" customHeight="1">
      <c r="A426" s="18"/>
      <c r="B426" s="17"/>
      <c r="C426" s="17"/>
      <c r="D426" s="17"/>
      <c r="E426" s="17"/>
      <c r="F426" s="17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2.75" customHeight="1">
      <c r="A427" s="18"/>
      <c r="B427" s="17"/>
      <c r="C427" s="17"/>
      <c r="D427" s="17"/>
      <c r="E427" s="17"/>
      <c r="F427" s="17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2.75" customHeight="1">
      <c r="A428" s="18"/>
      <c r="B428" s="17"/>
      <c r="C428" s="17"/>
      <c r="D428" s="17"/>
      <c r="E428" s="17"/>
      <c r="F428" s="17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2.75" customHeight="1">
      <c r="A429" s="18"/>
      <c r="B429" s="17"/>
      <c r="C429" s="17"/>
      <c r="D429" s="17"/>
      <c r="E429" s="17"/>
      <c r="F429" s="17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2.75" customHeight="1">
      <c r="A430" s="18"/>
      <c r="B430" s="17"/>
      <c r="C430" s="17"/>
      <c r="D430" s="17"/>
      <c r="E430" s="17"/>
      <c r="F430" s="17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2.75" customHeight="1">
      <c r="A431" s="18"/>
      <c r="B431" s="17"/>
      <c r="C431" s="17"/>
      <c r="D431" s="17"/>
      <c r="E431" s="17"/>
      <c r="F431" s="17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2.75" customHeight="1">
      <c r="A432" s="18"/>
      <c r="B432" s="17"/>
      <c r="C432" s="17"/>
      <c r="D432" s="17"/>
      <c r="E432" s="17"/>
      <c r="F432" s="17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2.75" customHeight="1">
      <c r="A433" s="18"/>
      <c r="B433" s="17"/>
      <c r="C433" s="17"/>
      <c r="D433" s="17"/>
      <c r="E433" s="17"/>
      <c r="F433" s="17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2.75" customHeight="1">
      <c r="A434" s="18"/>
      <c r="B434" s="17"/>
      <c r="C434" s="17"/>
      <c r="D434" s="17"/>
      <c r="E434" s="17"/>
      <c r="F434" s="17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2.75" customHeight="1">
      <c r="A435" s="18"/>
      <c r="B435" s="17"/>
      <c r="C435" s="17"/>
      <c r="D435" s="17"/>
      <c r="E435" s="17"/>
      <c r="F435" s="17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2.75" customHeight="1">
      <c r="A436" s="18"/>
      <c r="B436" s="17"/>
      <c r="C436" s="17"/>
      <c r="D436" s="17"/>
      <c r="E436" s="17"/>
      <c r="F436" s="17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2.75" customHeight="1">
      <c r="A437" s="18"/>
      <c r="B437" s="17"/>
      <c r="C437" s="17"/>
      <c r="D437" s="17"/>
      <c r="E437" s="17"/>
      <c r="F437" s="17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2.75" customHeight="1">
      <c r="A438" s="18"/>
      <c r="B438" s="17"/>
      <c r="C438" s="17"/>
      <c r="D438" s="17"/>
      <c r="E438" s="17"/>
      <c r="F438" s="17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2.75" customHeight="1">
      <c r="A439" s="18"/>
      <c r="B439" s="17"/>
      <c r="C439" s="17"/>
      <c r="D439" s="17"/>
      <c r="E439" s="17"/>
      <c r="F439" s="17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2.75" customHeight="1">
      <c r="A440" s="18"/>
      <c r="B440" s="17"/>
      <c r="C440" s="17"/>
      <c r="D440" s="17"/>
      <c r="E440" s="17"/>
      <c r="F440" s="17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2.75" customHeight="1">
      <c r="A441" s="18"/>
      <c r="B441" s="17"/>
      <c r="C441" s="17"/>
      <c r="D441" s="17"/>
      <c r="E441" s="17"/>
      <c r="F441" s="17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2.75" customHeight="1">
      <c r="A442" s="18"/>
      <c r="B442" s="17"/>
      <c r="C442" s="17"/>
      <c r="D442" s="17"/>
      <c r="E442" s="17"/>
      <c r="F442" s="17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2.75" customHeight="1">
      <c r="A443" s="18"/>
      <c r="B443" s="17"/>
      <c r="C443" s="17"/>
      <c r="D443" s="17"/>
      <c r="E443" s="17"/>
      <c r="F443" s="17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2.75" customHeight="1">
      <c r="A444" s="18"/>
      <c r="B444" s="17"/>
      <c r="C444" s="17"/>
      <c r="D444" s="17"/>
      <c r="E444" s="17"/>
      <c r="F444" s="17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2.75" customHeight="1">
      <c r="A445" s="18"/>
      <c r="B445" s="17"/>
      <c r="C445" s="17"/>
      <c r="D445" s="17"/>
      <c r="E445" s="17"/>
      <c r="F445" s="17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2.75" customHeight="1">
      <c r="A446" s="18"/>
      <c r="B446" s="17"/>
      <c r="C446" s="17"/>
      <c r="D446" s="17"/>
      <c r="E446" s="17"/>
      <c r="F446" s="17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2.75" customHeight="1">
      <c r="A447" s="18"/>
      <c r="B447" s="17"/>
      <c r="C447" s="17"/>
      <c r="D447" s="17"/>
      <c r="E447" s="17"/>
      <c r="F447" s="17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2.75" customHeight="1">
      <c r="A448" s="18"/>
      <c r="B448" s="17"/>
      <c r="C448" s="17"/>
      <c r="D448" s="17"/>
      <c r="E448" s="17"/>
      <c r="F448" s="17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2.75" customHeight="1">
      <c r="A449" s="18"/>
      <c r="B449" s="17"/>
      <c r="C449" s="17"/>
      <c r="D449" s="17"/>
      <c r="E449" s="17"/>
      <c r="F449" s="17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2.75" customHeight="1">
      <c r="A450" s="18"/>
      <c r="B450" s="17"/>
      <c r="C450" s="17"/>
      <c r="D450" s="17"/>
      <c r="E450" s="17"/>
      <c r="F450" s="17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2.75" customHeight="1">
      <c r="A451" s="18"/>
      <c r="B451" s="17"/>
      <c r="C451" s="17"/>
      <c r="D451" s="17"/>
      <c r="E451" s="17"/>
      <c r="F451" s="17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2.75" customHeight="1">
      <c r="A452" s="18"/>
      <c r="B452" s="17"/>
      <c r="C452" s="17"/>
      <c r="D452" s="17"/>
      <c r="E452" s="17"/>
      <c r="F452" s="17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2.75" customHeight="1">
      <c r="A453" s="18"/>
      <c r="B453" s="17"/>
      <c r="C453" s="17"/>
      <c r="D453" s="17"/>
      <c r="E453" s="17"/>
      <c r="F453" s="17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2.75" customHeight="1">
      <c r="A454" s="18"/>
      <c r="B454" s="17"/>
      <c r="C454" s="17"/>
      <c r="D454" s="17"/>
      <c r="E454" s="17"/>
      <c r="F454" s="17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2.75" customHeight="1">
      <c r="A455" s="18"/>
      <c r="B455" s="17"/>
      <c r="C455" s="17"/>
      <c r="D455" s="17"/>
      <c r="E455" s="17"/>
      <c r="F455" s="17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2.75" customHeight="1">
      <c r="A456" s="18"/>
      <c r="B456" s="17"/>
      <c r="C456" s="17"/>
      <c r="D456" s="17"/>
      <c r="E456" s="17"/>
      <c r="F456" s="17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2.75" customHeight="1">
      <c r="A457" s="18"/>
      <c r="B457" s="17"/>
      <c r="C457" s="17"/>
      <c r="D457" s="17"/>
      <c r="E457" s="17"/>
      <c r="F457" s="17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2.75" customHeight="1">
      <c r="A458" s="18"/>
      <c r="B458" s="17"/>
      <c r="C458" s="17"/>
      <c r="D458" s="17"/>
      <c r="E458" s="17"/>
      <c r="F458" s="17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2.75" customHeight="1">
      <c r="A459" s="18"/>
      <c r="B459" s="17"/>
      <c r="C459" s="17"/>
      <c r="D459" s="17"/>
      <c r="E459" s="17"/>
      <c r="F459" s="17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2.75" customHeight="1">
      <c r="A460" s="18"/>
      <c r="B460" s="17"/>
      <c r="C460" s="17"/>
      <c r="D460" s="17"/>
      <c r="E460" s="17"/>
      <c r="F460" s="17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2.75" customHeight="1">
      <c r="A461" s="18"/>
      <c r="B461" s="17"/>
      <c r="C461" s="17"/>
      <c r="D461" s="17"/>
      <c r="E461" s="17"/>
      <c r="F461" s="17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2.75" customHeight="1">
      <c r="A462" s="18"/>
      <c r="B462" s="17"/>
      <c r="C462" s="17"/>
      <c r="D462" s="17"/>
      <c r="E462" s="17"/>
      <c r="F462" s="17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2.75" customHeight="1">
      <c r="A463" s="18"/>
      <c r="B463" s="17"/>
      <c r="C463" s="17"/>
      <c r="D463" s="17"/>
      <c r="E463" s="17"/>
      <c r="F463" s="17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2.75" customHeight="1">
      <c r="A464" s="18"/>
      <c r="B464" s="17"/>
      <c r="C464" s="17"/>
      <c r="D464" s="17"/>
      <c r="E464" s="17"/>
      <c r="F464" s="17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2.75" customHeight="1">
      <c r="A465" s="18"/>
      <c r="B465" s="17"/>
      <c r="C465" s="17"/>
      <c r="D465" s="17"/>
      <c r="E465" s="17"/>
      <c r="F465" s="17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2.75" customHeight="1">
      <c r="A466" s="18"/>
      <c r="B466" s="17"/>
      <c r="C466" s="17"/>
      <c r="D466" s="17"/>
      <c r="E466" s="17"/>
      <c r="F466" s="17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2.75" customHeight="1">
      <c r="A467" s="18"/>
      <c r="B467" s="17"/>
      <c r="C467" s="17"/>
      <c r="D467" s="17"/>
      <c r="E467" s="17"/>
      <c r="F467" s="17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2.75" customHeight="1">
      <c r="A468" s="18"/>
      <c r="B468" s="17"/>
      <c r="C468" s="17"/>
      <c r="D468" s="17"/>
      <c r="E468" s="17"/>
      <c r="F468" s="17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2.75" customHeight="1">
      <c r="A469" s="18"/>
      <c r="B469" s="17"/>
      <c r="C469" s="17"/>
      <c r="D469" s="17"/>
      <c r="E469" s="17"/>
      <c r="F469" s="17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2.75" customHeight="1">
      <c r="A470" s="18"/>
      <c r="B470" s="17"/>
      <c r="C470" s="17"/>
      <c r="D470" s="17"/>
      <c r="E470" s="17"/>
      <c r="F470" s="17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2.75" customHeight="1">
      <c r="A471" s="18"/>
      <c r="B471" s="17"/>
      <c r="C471" s="17"/>
      <c r="D471" s="17"/>
      <c r="E471" s="17"/>
      <c r="F471" s="17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2.75" customHeight="1">
      <c r="A472" s="18"/>
      <c r="B472" s="17"/>
      <c r="C472" s="17"/>
      <c r="D472" s="17"/>
      <c r="E472" s="17"/>
      <c r="F472" s="17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2.75" customHeight="1">
      <c r="A473" s="18"/>
      <c r="B473" s="17"/>
      <c r="C473" s="17"/>
      <c r="D473" s="17"/>
      <c r="E473" s="17"/>
      <c r="F473" s="17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2.75" customHeight="1">
      <c r="A474" s="18"/>
      <c r="B474" s="17"/>
      <c r="C474" s="17"/>
      <c r="D474" s="17"/>
      <c r="E474" s="17"/>
      <c r="F474" s="17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2.75" customHeight="1">
      <c r="A475" s="18"/>
      <c r="B475" s="17"/>
      <c r="C475" s="17"/>
      <c r="D475" s="17"/>
      <c r="E475" s="17"/>
      <c r="F475" s="17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2.75" customHeight="1">
      <c r="A476" s="18"/>
      <c r="B476" s="17"/>
      <c r="C476" s="17"/>
      <c r="D476" s="17"/>
      <c r="E476" s="17"/>
      <c r="F476" s="17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2.75" customHeight="1">
      <c r="A477" s="18"/>
      <c r="B477" s="17"/>
      <c r="C477" s="17"/>
      <c r="D477" s="17"/>
      <c r="E477" s="17"/>
      <c r="F477" s="17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2.75" customHeight="1">
      <c r="A478" s="18"/>
      <c r="B478" s="17"/>
      <c r="C478" s="17"/>
      <c r="D478" s="17"/>
      <c r="E478" s="17"/>
      <c r="F478" s="17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2.75" customHeight="1">
      <c r="A479" s="18"/>
      <c r="B479" s="17"/>
      <c r="C479" s="17"/>
      <c r="D479" s="17"/>
      <c r="E479" s="17"/>
      <c r="F479" s="17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2.75" customHeight="1">
      <c r="A480" s="18"/>
      <c r="B480" s="17"/>
      <c r="C480" s="17"/>
      <c r="D480" s="17"/>
      <c r="E480" s="17"/>
      <c r="F480" s="17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2.75" customHeight="1">
      <c r="A481" s="18"/>
      <c r="B481" s="17"/>
      <c r="C481" s="17"/>
      <c r="D481" s="17"/>
      <c r="E481" s="17"/>
      <c r="F481" s="17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2.75" customHeight="1">
      <c r="A482" s="18"/>
      <c r="B482" s="17"/>
      <c r="C482" s="17"/>
      <c r="D482" s="17"/>
      <c r="E482" s="17"/>
      <c r="F482" s="17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2.75" customHeight="1">
      <c r="A483" s="18"/>
      <c r="B483" s="17"/>
      <c r="C483" s="17"/>
      <c r="D483" s="17"/>
      <c r="E483" s="17"/>
      <c r="F483" s="17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2.75" customHeight="1">
      <c r="A484" s="18"/>
      <c r="B484" s="17"/>
      <c r="C484" s="17"/>
      <c r="D484" s="17"/>
      <c r="E484" s="17"/>
      <c r="F484" s="17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2.75" customHeight="1">
      <c r="A485" s="18"/>
      <c r="B485" s="17"/>
      <c r="C485" s="17"/>
      <c r="D485" s="17"/>
      <c r="E485" s="17"/>
      <c r="F485" s="17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2.75" customHeight="1">
      <c r="A486" s="18"/>
      <c r="B486" s="17"/>
      <c r="C486" s="17"/>
      <c r="D486" s="17"/>
      <c r="E486" s="17"/>
      <c r="F486" s="17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2.75" customHeight="1">
      <c r="A487" s="18"/>
      <c r="B487" s="17"/>
      <c r="C487" s="17"/>
      <c r="D487" s="17"/>
      <c r="E487" s="17"/>
      <c r="F487" s="17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2.75" customHeight="1">
      <c r="A488" s="18"/>
      <c r="B488" s="17"/>
      <c r="C488" s="17"/>
      <c r="D488" s="17"/>
      <c r="E488" s="17"/>
      <c r="F488" s="17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2.75" customHeight="1">
      <c r="A489" s="18"/>
      <c r="B489" s="17"/>
      <c r="C489" s="17"/>
      <c r="D489" s="17"/>
      <c r="E489" s="17"/>
      <c r="F489" s="17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2.75" customHeight="1">
      <c r="A490" s="18"/>
      <c r="B490" s="17"/>
      <c r="C490" s="17"/>
      <c r="D490" s="17"/>
      <c r="E490" s="17"/>
      <c r="F490" s="17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2.75" customHeight="1">
      <c r="A491" s="18"/>
      <c r="B491" s="17"/>
      <c r="C491" s="17"/>
      <c r="D491" s="17"/>
      <c r="E491" s="17"/>
      <c r="F491" s="17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2.75" customHeight="1">
      <c r="A492" s="18"/>
      <c r="B492" s="17"/>
      <c r="C492" s="17"/>
      <c r="D492" s="17"/>
      <c r="E492" s="17"/>
      <c r="F492" s="17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2.75" customHeight="1">
      <c r="A493" s="18"/>
      <c r="B493" s="17"/>
      <c r="C493" s="17"/>
      <c r="D493" s="17"/>
      <c r="E493" s="17"/>
      <c r="F493" s="17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2.75" customHeight="1">
      <c r="A494" s="18"/>
      <c r="B494" s="17"/>
      <c r="C494" s="17"/>
      <c r="D494" s="17"/>
      <c r="E494" s="17"/>
      <c r="F494" s="17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2.75" customHeight="1">
      <c r="A495" s="18"/>
      <c r="B495" s="17"/>
      <c r="C495" s="17"/>
      <c r="D495" s="17"/>
      <c r="E495" s="17"/>
      <c r="F495" s="17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2.75" customHeight="1">
      <c r="A496" s="18"/>
      <c r="B496" s="17"/>
      <c r="C496" s="17"/>
      <c r="D496" s="17"/>
      <c r="E496" s="17"/>
      <c r="F496" s="17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2.75" customHeight="1">
      <c r="A497" s="18"/>
      <c r="B497" s="17"/>
      <c r="C497" s="17"/>
      <c r="D497" s="17"/>
      <c r="E497" s="17"/>
      <c r="F497" s="17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2.75" customHeight="1">
      <c r="A498" s="18"/>
      <c r="B498" s="17"/>
      <c r="C498" s="17"/>
      <c r="D498" s="17"/>
      <c r="E498" s="17"/>
      <c r="F498" s="17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2.75" customHeight="1">
      <c r="A499" s="18"/>
      <c r="B499" s="17"/>
      <c r="C499" s="17"/>
      <c r="D499" s="17"/>
      <c r="E499" s="17"/>
      <c r="F499" s="17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2.75" customHeight="1">
      <c r="A500" s="18"/>
      <c r="B500" s="17"/>
      <c r="C500" s="17"/>
      <c r="D500" s="17"/>
      <c r="E500" s="17"/>
      <c r="F500" s="17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2.75" customHeight="1">
      <c r="A501" s="18"/>
      <c r="B501" s="17"/>
      <c r="C501" s="17"/>
      <c r="D501" s="17"/>
      <c r="E501" s="17"/>
      <c r="F501" s="17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2.75" customHeight="1">
      <c r="A502" s="18"/>
      <c r="B502" s="17"/>
      <c r="C502" s="17"/>
      <c r="D502" s="17"/>
      <c r="E502" s="17"/>
      <c r="F502" s="17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2.75" customHeight="1">
      <c r="A503" s="18"/>
      <c r="B503" s="17"/>
      <c r="C503" s="17"/>
      <c r="D503" s="17"/>
      <c r="E503" s="17"/>
      <c r="F503" s="17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2.75" customHeight="1">
      <c r="A504" s="18"/>
      <c r="B504" s="17"/>
      <c r="C504" s="17"/>
      <c r="D504" s="17"/>
      <c r="E504" s="17"/>
      <c r="F504" s="17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2.75" customHeight="1">
      <c r="A505" s="18"/>
      <c r="B505" s="17"/>
      <c r="C505" s="17"/>
      <c r="D505" s="17"/>
      <c r="E505" s="17"/>
      <c r="F505" s="17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2.75" customHeight="1">
      <c r="A506" s="18"/>
      <c r="B506" s="17"/>
      <c r="C506" s="17"/>
      <c r="D506" s="17"/>
      <c r="E506" s="17"/>
      <c r="F506" s="17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2.75" customHeight="1">
      <c r="A507" s="18"/>
      <c r="B507" s="17"/>
      <c r="C507" s="17"/>
      <c r="D507" s="17"/>
      <c r="E507" s="17"/>
      <c r="F507" s="17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2.75" customHeight="1">
      <c r="A508" s="18"/>
      <c r="B508" s="17"/>
      <c r="C508" s="17"/>
      <c r="D508" s="17"/>
      <c r="E508" s="17"/>
      <c r="F508" s="17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2.75" customHeight="1">
      <c r="A509" s="18"/>
      <c r="B509" s="17"/>
      <c r="C509" s="17"/>
      <c r="D509" s="17"/>
      <c r="E509" s="17"/>
      <c r="F509" s="17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2.75" customHeight="1">
      <c r="A510" s="18"/>
      <c r="B510" s="17"/>
      <c r="C510" s="17"/>
      <c r="D510" s="17"/>
      <c r="E510" s="17"/>
      <c r="F510" s="17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2.75" customHeight="1">
      <c r="A511" s="18"/>
      <c r="B511" s="17"/>
      <c r="C511" s="17"/>
      <c r="D511" s="17"/>
      <c r="E511" s="17"/>
      <c r="F511" s="17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2.75" customHeight="1">
      <c r="A512" s="18"/>
      <c r="B512" s="17"/>
      <c r="C512" s="17"/>
      <c r="D512" s="17"/>
      <c r="E512" s="17"/>
      <c r="F512" s="17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2.75" customHeight="1">
      <c r="A513" s="18"/>
      <c r="B513" s="17"/>
      <c r="C513" s="17"/>
      <c r="D513" s="17"/>
      <c r="E513" s="17"/>
      <c r="F513" s="17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2.75" customHeight="1">
      <c r="A514" s="18"/>
      <c r="B514" s="17"/>
      <c r="C514" s="17"/>
      <c r="D514" s="17"/>
      <c r="E514" s="17"/>
      <c r="F514" s="17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2.75" customHeight="1">
      <c r="A515" s="18"/>
      <c r="B515" s="17"/>
      <c r="C515" s="17"/>
      <c r="D515" s="17"/>
      <c r="E515" s="17"/>
      <c r="F515" s="17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2.75" customHeight="1">
      <c r="A516" s="18"/>
      <c r="B516" s="17"/>
      <c r="C516" s="17"/>
      <c r="D516" s="17"/>
      <c r="E516" s="17"/>
      <c r="F516" s="17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2.75" customHeight="1">
      <c r="A517" s="18"/>
      <c r="B517" s="17"/>
      <c r="C517" s="17"/>
      <c r="D517" s="17"/>
      <c r="E517" s="17"/>
      <c r="F517" s="17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2.75" customHeight="1">
      <c r="A518" s="18"/>
      <c r="B518" s="17"/>
      <c r="C518" s="17"/>
      <c r="D518" s="17"/>
      <c r="E518" s="17"/>
      <c r="F518" s="17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2.75" customHeight="1">
      <c r="A519" s="18"/>
      <c r="B519" s="17"/>
      <c r="C519" s="17"/>
      <c r="D519" s="17"/>
      <c r="E519" s="17"/>
      <c r="F519" s="17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2.75" customHeight="1">
      <c r="A520" s="18"/>
      <c r="B520" s="17"/>
      <c r="C520" s="17"/>
      <c r="D520" s="17"/>
      <c r="E520" s="17"/>
      <c r="F520" s="17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2.75" customHeight="1">
      <c r="A521" s="18"/>
      <c r="B521" s="17"/>
      <c r="C521" s="17"/>
      <c r="D521" s="17"/>
      <c r="E521" s="17"/>
      <c r="F521" s="17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2.75" customHeight="1">
      <c r="A522" s="18"/>
      <c r="B522" s="17"/>
      <c r="C522" s="17"/>
      <c r="D522" s="17"/>
      <c r="E522" s="17"/>
      <c r="F522" s="17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2.75" customHeight="1">
      <c r="A523" s="18"/>
      <c r="B523" s="17"/>
      <c r="C523" s="17"/>
      <c r="D523" s="17"/>
      <c r="E523" s="17"/>
      <c r="F523" s="17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2.75" customHeight="1">
      <c r="A524" s="18"/>
      <c r="B524" s="17"/>
      <c r="C524" s="17"/>
      <c r="D524" s="17"/>
      <c r="E524" s="17"/>
      <c r="F524" s="17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2.75" customHeight="1">
      <c r="A525" s="18"/>
      <c r="B525" s="17"/>
      <c r="C525" s="17"/>
      <c r="D525" s="17"/>
      <c r="E525" s="17"/>
      <c r="F525" s="17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2.75" customHeight="1">
      <c r="A526" s="18"/>
      <c r="B526" s="17"/>
      <c r="C526" s="17"/>
      <c r="D526" s="17"/>
      <c r="E526" s="17"/>
      <c r="F526" s="17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2.75" customHeight="1">
      <c r="A527" s="18"/>
      <c r="B527" s="17"/>
      <c r="C527" s="17"/>
      <c r="D527" s="17"/>
      <c r="E527" s="17"/>
      <c r="F527" s="17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2.75" customHeight="1">
      <c r="A528" s="18"/>
      <c r="B528" s="17"/>
      <c r="C528" s="17"/>
      <c r="D528" s="17"/>
      <c r="E528" s="17"/>
      <c r="F528" s="17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2.75" customHeight="1">
      <c r="A529" s="18"/>
      <c r="B529" s="17"/>
      <c r="C529" s="17"/>
      <c r="D529" s="17"/>
      <c r="E529" s="17"/>
      <c r="F529" s="17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2.75" customHeight="1">
      <c r="A530" s="18"/>
      <c r="B530" s="17"/>
      <c r="C530" s="17"/>
      <c r="D530" s="17"/>
      <c r="E530" s="17"/>
      <c r="F530" s="17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2.75" customHeight="1">
      <c r="A531" s="18"/>
      <c r="B531" s="17"/>
      <c r="C531" s="17"/>
      <c r="D531" s="17"/>
      <c r="E531" s="17"/>
      <c r="F531" s="17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2.75" customHeight="1">
      <c r="A532" s="18"/>
      <c r="B532" s="17"/>
      <c r="C532" s="17"/>
      <c r="D532" s="17"/>
      <c r="E532" s="17"/>
      <c r="F532" s="17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2.75" customHeight="1">
      <c r="A533" s="18"/>
      <c r="B533" s="17"/>
      <c r="C533" s="17"/>
      <c r="D533" s="17"/>
      <c r="E533" s="17"/>
      <c r="F533" s="17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2.75" customHeight="1">
      <c r="A534" s="18"/>
      <c r="B534" s="17"/>
      <c r="C534" s="17"/>
      <c r="D534" s="17"/>
      <c r="E534" s="17"/>
      <c r="F534" s="17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2.75" customHeight="1">
      <c r="A535" s="18"/>
      <c r="B535" s="17"/>
      <c r="C535" s="17"/>
      <c r="D535" s="17"/>
      <c r="E535" s="17"/>
      <c r="F535" s="17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2.75" customHeight="1">
      <c r="A536" s="18"/>
      <c r="B536" s="17"/>
      <c r="C536" s="17"/>
      <c r="D536" s="17"/>
      <c r="E536" s="17"/>
      <c r="F536" s="17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2.75" customHeight="1">
      <c r="A537" s="18"/>
      <c r="B537" s="17"/>
      <c r="C537" s="17"/>
      <c r="D537" s="17"/>
      <c r="E537" s="17"/>
      <c r="F537" s="17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2.75" customHeight="1">
      <c r="A538" s="18"/>
      <c r="B538" s="17"/>
      <c r="C538" s="17"/>
      <c r="D538" s="17"/>
      <c r="E538" s="17"/>
      <c r="F538" s="17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2.75" customHeight="1">
      <c r="A539" s="18"/>
      <c r="B539" s="17"/>
      <c r="C539" s="17"/>
      <c r="D539" s="17"/>
      <c r="E539" s="17"/>
      <c r="F539" s="17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2.75" customHeight="1">
      <c r="A540" s="18"/>
      <c r="B540" s="17"/>
      <c r="C540" s="17"/>
      <c r="D540" s="17"/>
      <c r="E540" s="17"/>
      <c r="F540" s="17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2.75" customHeight="1">
      <c r="A541" s="18"/>
      <c r="B541" s="17"/>
      <c r="C541" s="17"/>
      <c r="D541" s="17"/>
      <c r="E541" s="17"/>
      <c r="F541" s="17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2.75" customHeight="1">
      <c r="A542" s="18"/>
      <c r="B542" s="17"/>
      <c r="C542" s="17"/>
      <c r="D542" s="17"/>
      <c r="E542" s="17"/>
      <c r="F542" s="17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2.75" customHeight="1">
      <c r="A543" s="18"/>
      <c r="B543" s="17"/>
      <c r="C543" s="17"/>
      <c r="D543" s="17"/>
      <c r="E543" s="17"/>
      <c r="F543" s="17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2.75" customHeight="1">
      <c r="A544" s="18"/>
      <c r="B544" s="17"/>
      <c r="C544" s="17"/>
      <c r="D544" s="17"/>
      <c r="E544" s="17"/>
      <c r="F544" s="17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2.75" customHeight="1">
      <c r="A545" s="18"/>
      <c r="B545" s="17"/>
      <c r="C545" s="17"/>
      <c r="D545" s="17"/>
      <c r="E545" s="17"/>
      <c r="F545" s="17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2.75" customHeight="1">
      <c r="A546" s="18"/>
      <c r="B546" s="17"/>
      <c r="C546" s="17"/>
      <c r="D546" s="17"/>
      <c r="E546" s="17"/>
      <c r="F546" s="17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2.75" customHeight="1">
      <c r="A547" s="18"/>
      <c r="B547" s="17"/>
      <c r="C547" s="17"/>
      <c r="D547" s="17"/>
      <c r="E547" s="17"/>
      <c r="F547" s="17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2.75" customHeight="1">
      <c r="A548" s="18"/>
      <c r="B548" s="17"/>
      <c r="C548" s="17"/>
      <c r="D548" s="17"/>
      <c r="E548" s="17"/>
      <c r="F548" s="17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2.75" customHeight="1">
      <c r="A549" s="18"/>
      <c r="B549" s="17"/>
      <c r="C549" s="17"/>
      <c r="D549" s="17"/>
      <c r="E549" s="17"/>
      <c r="F549" s="17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2.75" customHeight="1">
      <c r="A550" s="18"/>
      <c r="B550" s="17"/>
      <c r="C550" s="17"/>
      <c r="D550" s="17"/>
      <c r="E550" s="17"/>
      <c r="F550" s="17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2.75" customHeight="1">
      <c r="A551" s="18"/>
      <c r="B551" s="17"/>
      <c r="C551" s="17"/>
      <c r="D551" s="17"/>
      <c r="E551" s="17"/>
      <c r="F551" s="17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2.75" customHeight="1">
      <c r="A552" s="18"/>
      <c r="B552" s="17"/>
      <c r="C552" s="17"/>
      <c r="D552" s="17"/>
      <c r="E552" s="17"/>
      <c r="F552" s="17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2.75" customHeight="1">
      <c r="A553" s="18"/>
      <c r="B553" s="17"/>
      <c r="C553" s="17"/>
      <c r="D553" s="17"/>
      <c r="E553" s="17"/>
      <c r="F553" s="17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2.75" customHeight="1">
      <c r="A554" s="18"/>
      <c r="B554" s="17"/>
      <c r="C554" s="17"/>
      <c r="D554" s="17"/>
      <c r="E554" s="17"/>
      <c r="F554" s="17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2.75" customHeight="1">
      <c r="A555" s="18"/>
      <c r="B555" s="17"/>
      <c r="C555" s="17"/>
      <c r="D555" s="17"/>
      <c r="E555" s="17"/>
      <c r="F555" s="17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2.75" customHeight="1">
      <c r="A556" s="18"/>
      <c r="B556" s="17"/>
      <c r="C556" s="17"/>
      <c r="D556" s="17"/>
      <c r="E556" s="17"/>
      <c r="F556" s="17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2.75" customHeight="1">
      <c r="A557" s="18"/>
      <c r="B557" s="17"/>
      <c r="C557" s="17"/>
      <c r="D557" s="17"/>
      <c r="E557" s="17"/>
      <c r="F557" s="17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2.75" customHeight="1">
      <c r="A558" s="18"/>
      <c r="B558" s="17"/>
      <c r="C558" s="17"/>
      <c r="D558" s="17"/>
      <c r="E558" s="17"/>
      <c r="F558" s="17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2.75" customHeight="1">
      <c r="A559" s="18"/>
      <c r="B559" s="17"/>
      <c r="C559" s="17"/>
      <c r="D559" s="17"/>
      <c r="E559" s="17"/>
      <c r="F559" s="17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2.75" customHeight="1">
      <c r="A560" s="18"/>
      <c r="B560" s="17"/>
      <c r="C560" s="17"/>
      <c r="D560" s="17"/>
      <c r="E560" s="17"/>
      <c r="F560" s="17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2.75" customHeight="1">
      <c r="A561" s="18"/>
      <c r="B561" s="17"/>
      <c r="C561" s="17"/>
      <c r="D561" s="17"/>
      <c r="E561" s="17"/>
      <c r="F561" s="17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2.75" customHeight="1">
      <c r="A562" s="18"/>
      <c r="B562" s="17"/>
      <c r="C562" s="17"/>
      <c r="D562" s="17"/>
      <c r="E562" s="17"/>
      <c r="F562" s="17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2.75" customHeight="1">
      <c r="A563" s="18"/>
      <c r="B563" s="17"/>
      <c r="C563" s="17"/>
      <c r="D563" s="17"/>
      <c r="E563" s="17"/>
      <c r="F563" s="17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2.75" customHeight="1">
      <c r="A564" s="18"/>
      <c r="B564" s="17"/>
      <c r="C564" s="17"/>
      <c r="D564" s="17"/>
      <c r="E564" s="17"/>
      <c r="F564" s="17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2.75" customHeight="1">
      <c r="A565" s="18"/>
      <c r="B565" s="17"/>
      <c r="C565" s="17"/>
      <c r="D565" s="17"/>
      <c r="E565" s="17"/>
      <c r="F565" s="17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2.75" customHeight="1">
      <c r="A566" s="18"/>
      <c r="B566" s="17"/>
      <c r="C566" s="17"/>
      <c r="D566" s="17"/>
      <c r="E566" s="17"/>
      <c r="F566" s="17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2.75" customHeight="1">
      <c r="A567" s="18"/>
      <c r="B567" s="17"/>
      <c r="C567" s="17"/>
      <c r="D567" s="17"/>
      <c r="E567" s="17"/>
      <c r="F567" s="17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2.75" customHeight="1">
      <c r="A568" s="18"/>
      <c r="B568" s="17"/>
      <c r="C568" s="17"/>
      <c r="D568" s="17"/>
      <c r="E568" s="17"/>
      <c r="F568" s="17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2.75" customHeight="1">
      <c r="A569" s="18"/>
      <c r="B569" s="17"/>
      <c r="C569" s="17"/>
      <c r="D569" s="17"/>
      <c r="E569" s="17"/>
      <c r="F569" s="17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2.75" customHeight="1">
      <c r="A570" s="18"/>
      <c r="B570" s="17"/>
      <c r="C570" s="17"/>
      <c r="D570" s="17"/>
      <c r="E570" s="17"/>
      <c r="F570" s="17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2.75" customHeight="1">
      <c r="A571" s="18"/>
      <c r="B571" s="17"/>
      <c r="C571" s="17"/>
      <c r="D571" s="17"/>
      <c r="E571" s="17"/>
      <c r="F571" s="17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2.75" customHeight="1">
      <c r="A572" s="18"/>
      <c r="B572" s="17"/>
      <c r="C572" s="17"/>
      <c r="D572" s="17"/>
      <c r="E572" s="17"/>
      <c r="F572" s="17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2.75" customHeight="1">
      <c r="A573" s="18"/>
      <c r="B573" s="17"/>
      <c r="C573" s="17"/>
      <c r="D573" s="17"/>
      <c r="E573" s="17"/>
      <c r="F573" s="17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2.75" customHeight="1">
      <c r="A574" s="18"/>
      <c r="B574" s="17"/>
      <c r="C574" s="17"/>
      <c r="D574" s="17"/>
      <c r="E574" s="17"/>
      <c r="F574" s="17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2.75" customHeight="1">
      <c r="A575" s="18"/>
      <c r="B575" s="17"/>
      <c r="C575" s="17"/>
      <c r="D575" s="17"/>
      <c r="E575" s="17"/>
      <c r="F575" s="17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2.75" customHeight="1">
      <c r="A576" s="18"/>
      <c r="B576" s="17"/>
      <c r="C576" s="17"/>
      <c r="D576" s="17"/>
      <c r="E576" s="17"/>
      <c r="F576" s="17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2.75" customHeight="1">
      <c r="A577" s="18"/>
      <c r="B577" s="17"/>
      <c r="C577" s="17"/>
      <c r="D577" s="17"/>
      <c r="E577" s="17"/>
      <c r="F577" s="17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2.75" customHeight="1">
      <c r="A578" s="18"/>
      <c r="B578" s="17"/>
      <c r="C578" s="17"/>
      <c r="D578" s="17"/>
      <c r="E578" s="17"/>
      <c r="F578" s="17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2.75" customHeight="1">
      <c r="A579" s="18"/>
      <c r="B579" s="17"/>
      <c r="C579" s="17"/>
      <c r="D579" s="17"/>
      <c r="E579" s="17"/>
      <c r="F579" s="17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2.75" customHeight="1">
      <c r="A580" s="18"/>
      <c r="B580" s="17"/>
      <c r="C580" s="17"/>
      <c r="D580" s="17"/>
      <c r="E580" s="17"/>
      <c r="F580" s="17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2.75" customHeight="1">
      <c r="A581" s="18"/>
      <c r="B581" s="17"/>
      <c r="C581" s="17"/>
      <c r="D581" s="17"/>
      <c r="E581" s="17"/>
      <c r="F581" s="17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2.75" customHeight="1">
      <c r="A582" s="18"/>
      <c r="B582" s="17"/>
      <c r="C582" s="17"/>
      <c r="D582" s="17"/>
      <c r="E582" s="17"/>
      <c r="F582" s="17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2.75" customHeight="1">
      <c r="A583" s="18"/>
      <c r="B583" s="17"/>
      <c r="C583" s="17"/>
      <c r="D583" s="17"/>
      <c r="E583" s="17"/>
      <c r="F583" s="17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2.75" customHeight="1">
      <c r="A584" s="18"/>
      <c r="B584" s="17"/>
      <c r="C584" s="17"/>
      <c r="D584" s="17"/>
      <c r="E584" s="17"/>
      <c r="F584" s="17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2.75" customHeight="1">
      <c r="A585" s="18"/>
      <c r="B585" s="17"/>
      <c r="C585" s="17"/>
      <c r="D585" s="17"/>
      <c r="E585" s="17"/>
      <c r="F585" s="17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2.75" customHeight="1">
      <c r="A586" s="18"/>
      <c r="B586" s="17"/>
      <c r="C586" s="17"/>
      <c r="D586" s="17"/>
      <c r="E586" s="17"/>
      <c r="F586" s="17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2.75" customHeight="1">
      <c r="A587" s="18"/>
      <c r="B587" s="17"/>
      <c r="C587" s="17"/>
      <c r="D587" s="17"/>
      <c r="E587" s="17"/>
      <c r="F587" s="17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2.75" customHeight="1">
      <c r="A588" s="18"/>
      <c r="B588" s="17"/>
      <c r="C588" s="17"/>
      <c r="D588" s="17"/>
      <c r="E588" s="17"/>
      <c r="F588" s="17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2.75" customHeight="1">
      <c r="A589" s="18"/>
      <c r="B589" s="17"/>
      <c r="C589" s="17"/>
      <c r="D589" s="17"/>
      <c r="E589" s="17"/>
      <c r="F589" s="17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2.75" customHeight="1">
      <c r="A590" s="18"/>
      <c r="B590" s="17"/>
      <c r="C590" s="17"/>
      <c r="D590" s="17"/>
      <c r="E590" s="17"/>
      <c r="F590" s="17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2.75" customHeight="1">
      <c r="A591" s="18"/>
      <c r="B591" s="17"/>
      <c r="C591" s="17"/>
      <c r="D591" s="17"/>
      <c r="E591" s="17"/>
      <c r="F591" s="17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2.75" customHeight="1">
      <c r="A592" s="18"/>
      <c r="B592" s="17"/>
      <c r="C592" s="17"/>
      <c r="D592" s="17"/>
      <c r="E592" s="17"/>
      <c r="F592" s="17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2.75" customHeight="1">
      <c r="A593" s="18"/>
      <c r="B593" s="17"/>
      <c r="C593" s="17"/>
      <c r="D593" s="17"/>
      <c r="E593" s="17"/>
      <c r="F593" s="17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2.75" customHeight="1">
      <c r="A594" s="18"/>
      <c r="B594" s="17"/>
      <c r="C594" s="17"/>
      <c r="D594" s="17"/>
      <c r="E594" s="17"/>
      <c r="F594" s="17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2.75" customHeight="1">
      <c r="A595" s="18"/>
      <c r="B595" s="17"/>
      <c r="C595" s="17"/>
      <c r="D595" s="17"/>
      <c r="E595" s="17"/>
      <c r="F595" s="17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2.75" customHeight="1">
      <c r="A596" s="18"/>
      <c r="B596" s="17"/>
      <c r="C596" s="17"/>
      <c r="D596" s="17"/>
      <c r="E596" s="17"/>
      <c r="F596" s="17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2.75" customHeight="1">
      <c r="A597" s="18"/>
      <c r="B597" s="17"/>
      <c r="C597" s="17"/>
      <c r="D597" s="17"/>
      <c r="E597" s="17"/>
      <c r="F597" s="17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2.75" customHeight="1">
      <c r="A598" s="18"/>
      <c r="B598" s="17"/>
      <c r="C598" s="17"/>
      <c r="D598" s="17"/>
      <c r="E598" s="17"/>
      <c r="F598" s="17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2.75" customHeight="1">
      <c r="A599" s="18"/>
      <c r="B599" s="17"/>
      <c r="C599" s="17"/>
      <c r="D599" s="17"/>
      <c r="E599" s="17"/>
      <c r="F599" s="17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2.75" customHeight="1">
      <c r="A600" s="18"/>
      <c r="B600" s="17"/>
      <c r="C600" s="17"/>
      <c r="D600" s="17"/>
      <c r="E600" s="17"/>
      <c r="F600" s="17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2.75" customHeight="1">
      <c r="A601" s="18"/>
      <c r="B601" s="17"/>
      <c r="C601" s="17"/>
      <c r="D601" s="17"/>
      <c r="E601" s="17"/>
      <c r="F601" s="17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2.75" customHeight="1">
      <c r="A602" s="18"/>
      <c r="B602" s="17"/>
      <c r="C602" s="17"/>
      <c r="D602" s="17"/>
      <c r="E602" s="17"/>
      <c r="F602" s="17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2.75" customHeight="1">
      <c r="A603" s="18"/>
      <c r="B603" s="17"/>
      <c r="C603" s="17"/>
      <c r="D603" s="17"/>
      <c r="E603" s="17"/>
      <c r="F603" s="17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2.75" customHeight="1">
      <c r="A604" s="18"/>
      <c r="B604" s="17"/>
      <c r="C604" s="17"/>
      <c r="D604" s="17"/>
      <c r="E604" s="17"/>
      <c r="F604" s="17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2.75" customHeight="1">
      <c r="A605" s="18"/>
      <c r="B605" s="17"/>
      <c r="C605" s="17"/>
      <c r="D605" s="17"/>
      <c r="E605" s="17"/>
      <c r="F605" s="17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2.75" customHeight="1">
      <c r="A606" s="18"/>
      <c r="B606" s="17"/>
      <c r="C606" s="17"/>
      <c r="D606" s="17"/>
      <c r="E606" s="17"/>
      <c r="F606" s="17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2.75" customHeight="1">
      <c r="A607" s="18"/>
      <c r="B607" s="17"/>
      <c r="C607" s="17"/>
      <c r="D607" s="17"/>
      <c r="E607" s="17"/>
      <c r="F607" s="17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2.75" customHeight="1">
      <c r="A608" s="18"/>
      <c r="B608" s="17"/>
      <c r="C608" s="17"/>
      <c r="D608" s="17"/>
      <c r="E608" s="17"/>
      <c r="F608" s="17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2.75" customHeight="1">
      <c r="A609" s="18"/>
      <c r="B609" s="17"/>
      <c r="C609" s="17"/>
      <c r="D609" s="17"/>
      <c r="E609" s="17"/>
      <c r="F609" s="17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2.75" customHeight="1">
      <c r="A610" s="18"/>
      <c r="B610" s="17"/>
      <c r="C610" s="17"/>
      <c r="D610" s="17"/>
      <c r="E610" s="17"/>
      <c r="F610" s="17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2.75" customHeight="1">
      <c r="A611" s="18"/>
      <c r="B611" s="17"/>
      <c r="C611" s="17"/>
      <c r="D611" s="17"/>
      <c r="E611" s="17"/>
      <c r="F611" s="17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2.75" customHeight="1">
      <c r="A612" s="18"/>
      <c r="B612" s="17"/>
      <c r="C612" s="17"/>
      <c r="D612" s="17"/>
      <c r="E612" s="17"/>
      <c r="F612" s="17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2.75" customHeight="1">
      <c r="A613" s="18"/>
      <c r="B613" s="17"/>
      <c r="C613" s="17"/>
      <c r="D613" s="17"/>
      <c r="E613" s="17"/>
      <c r="F613" s="17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2.75" customHeight="1">
      <c r="A614" s="18"/>
      <c r="B614" s="17"/>
      <c r="C614" s="17"/>
      <c r="D614" s="17"/>
      <c r="E614" s="17"/>
      <c r="F614" s="17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2.75" customHeight="1">
      <c r="A615" s="18"/>
      <c r="B615" s="17"/>
      <c r="C615" s="17"/>
      <c r="D615" s="17"/>
      <c r="E615" s="17"/>
      <c r="F615" s="17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2.75" customHeight="1">
      <c r="A616" s="18"/>
      <c r="B616" s="17"/>
      <c r="C616" s="17"/>
      <c r="D616" s="17"/>
      <c r="E616" s="17"/>
      <c r="F616" s="17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2.75" customHeight="1">
      <c r="A617" s="18"/>
      <c r="B617" s="17"/>
      <c r="C617" s="17"/>
      <c r="D617" s="17"/>
      <c r="E617" s="17"/>
      <c r="F617" s="17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2.75" customHeight="1">
      <c r="A618" s="18"/>
      <c r="B618" s="17"/>
      <c r="C618" s="17"/>
      <c r="D618" s="17"/>
      <c r="E618" s="17"/>
      <c r="F618" s="17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2.75" customHeight="1">
      <c r="A619" s="18"/>
      <c r="B619" s="17"/>
      <c r="C619" s="17"/>
      <c r="D619" s="17"/>
      <c r="E619" s="17"/>
      <c r="F619" s="17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2.75" customHeight="1">
      <c r="A620" s="18"/>
      <c r="B620" s="17"/>
      <c r="C620" s="17"/>
      <c r="D620" s="17"/>
      <c r="E620" s="17"/>
      <c r="F620" s="17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2.75" customHeight="1">
      <c r="A621" s="18"/>
      <c r="B621" s="17"/>
      <c r="C621" s="17"/>
      <c r="D621" s="17"/>
      <c r="E621" s="17"/>
      <c r="F621" s="17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2.75" customHeight="1">
      <c r="A622" s="18"/>
      <c r="B622" s="17"/>
      <c r="C622" s="17"/>
      <c r="D622" s="17"/>
      <c r="E622" s="17"/>
      <c r="F622" s="17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2.75" customHeight="1">
      <c r="A623" s="18"/>
      <c r="B623" s="17"/>
      <c r="C623" s="17"/>
      <c r="D623" s="17"/>
      <c r="E623" s="17"/>
      <c r="F623" s="17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2.75" customHeight="1">
      <c r="A624" s="18"/>
      <c r="B624" s="17"/>
      <c r="C624" s="17"/>
      <c r="D624" s="17"/>
      <c r="E624" s="17"/>
      <c r="F624" s="17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2.75" customHeight="1">
      <c r="A625" s="18"/>
      <c r="B625" s="17"/>
      <c r="C625" s="17"/>
      <c r="D625" s="17"/>
      <c r="E625" s="17"/>
      <c r="F625" s="17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2.75" customHeight="1">
      <c r="A626" s="18"/>
      <c r="B626" s="17"/>
      <c r="C626" s="17"/>
      <c r="D626" s="17"/>
      <c r="E626" s="17"/>
      <c r="F626" s="17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2.75" customHeight="1">
      <c r="A627" s="18"/>
      <c r="B627" s="17"/>
      <c r="C627" s="17"/>
      <c r="D627" s="17"/>
      <c r="E627" s="17"/>
      <c r="F627" s="17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2.75" customHeight="1">
      <c r="A628" s="18"/>
      <c r="B628" s="17"/>
      <c r="C628" s="17"/>
      <c r="D628" s="17"/>
      <c r="E628" s="17"/>
      <c r="F628" s="17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2.75" customHeight="1">
      <c r="A629" s="18"/>
      <c r="B629" s="17"/>
      <c r="C629" s="17"/>
      <c r="D629" s="17"/>
      <c r="E629" s="17"/>
      <c r="F629" s="17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2.75" customHeight="1">
      <c r="A630" s="18"/>
      <c r="B630" s="17"/>
      <c r="C630" s="17"/>
      <c r="D630" s="17"/>
      <c r="E630" s="17"/>
      <c r="F630" s="17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2.75" customHeight="1">
      <c r="A631" s="18"/>
      <c r="B631" s="17"/>
      <c r="C631" s="17"/>
      <c r="D631" s="17"/>
      <c r="E631" s="17"/>
      <c r="F631" s="17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2.75" customHeight="1">
      <c r="A632" s="18"/>
      <c r="B632" s="17"/>
      <c r="C632" s="17"/>
      <c r="D632" s="17"/>
      <c r="E632" s="17"/>
      <c r="F632" s="17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2.75" customHeight="1">
      <c r="A633" s="18"/>
      <c r="B633" s="17"/>
      <c r="C633" s="17"/>
      <c r="D633" s="17"/>
      <c r="E633" s="17"/>
      <c r="F633" s="17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2.75" customHeight="1">
      <c r="A634" s="18"/>
      <c r="B634" s="17"/>
      <c r="C634" s="17"/>
      <c r="D634" s="17"/>
      <c r="E634" s="17"/>
      <c r="F634" s="17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2.75" customHeight="1">
      <c r="A635" s="18"/>
      <c r="B635" s="17"/>
      <c r="C635" s="17"/>
      <c r="D635" s="17"/>
      <c r="E635" s="17"/>
      <c r="F635" s="17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2.75" customHeight="1">
      <c r="A636" s="18"/>
      <c r="B636" s="17"/>
      <c r="C636" s="17"/>
      <c r="D636" s="17"/>
      <c r="E636" s="17"/>
      <c r="F636" s="17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2.75" customHeight="1">
      <c r="A637" s="18"/>
      <c r="B637" s="17"/>
      <c r="C637" s="17"/>
      <c r="D637" s="17"/>
      <c r="E637" s="17"/>
      <c r="F637" s="17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2.75" customHeight="1">
      <c r="A638" s="18"/>
      <c r="B638" s="17"/>
      <c r="C638" s="17"/>
      <c r="D638" s="17"/>
      <c r="E638" s="17"/>
      <c r="F638" s="17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2.75" customHeight="1">
      <c r="A639" s="18"/>
      <c r="B639" s="17"/>
      <c r="C639" s="17"/>
      <c r="D639" s="17"/>
      <c r="E639" s="17"/>
      <c r="F639" s="17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2.75" customHeight="1">
      <c r="A640" s="18"/>
      <c r="B640" s="17"/>
      <c r="C640" s="17"/>
      <c r="D640" s="17"/>
      <c r="E640" s="17"/>
      <c r="F640" s="17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2.75" customHeight="1">
      <c r="A641" s="18"/>
      <c r="B641" s="17"/>
      <c r="C641" s="17"/>
      <c r="D641" s="17"/>
      <c r="E641" s="17"/>
      <c r="F641" s="17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2.75" customHeight="1">
      <c r="A642" s="18"/>
      <c r="B642" s="17"/>
      <c r="C642" s="17"/>
      <c r="D642" s="17"/>
      <c r="E642" s="17"/>
      <c r="F642" s="17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2.75" customHeight="1">
      <c r="A643" s="18"/>
      <c r="B643" s="17"/>
      <c r="C643" s="17"/>
      <c r="D643" s="17"/>
      <c r="E643" s="17"/>
      <c r="F643" s="17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2.75" customHeight="1">
      <c r="A644" s="18"/>
      <c r="B644" s="17"/>
      <c r="C644" s="17"/>
      <c r="D644" s="17"/>
      <c r="E644" s="17"/>
      <c r="F644" s="17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2.75" customHeight="1">
      <c r="A645" s="18"/>
      <c r="B645" s="17"/>
      <c r="C645" s="17"/>
      <c r="D645" s="17"/>
      <c r="E645" s="17"/>
      <c r="F645" s="17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2.75" customHeight="1">
      <c r="A646" s="18"/>
      <c r="B646" s="17"/>
      <c r="C646" s="17"/>
      <c r="D646" s="17"/>
      <c r="E646" s="17"/>
      <c r="F646" s="17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2.75" customHeight="1">
      <c r="A647" s="18"/>
      <c r="B647" s="17"/>
      <c r="C647" s="17"/>
      <c r="D647" s="17"/>
      <c r="E647" s="17"/>
      <c r="F647" s="17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2.75" customHeight="1">
      <c r="A648" s="18"/>
      <c r="B648" s="17"/>
      <c r="C648" s="17"/>
      <c r="D648" s="17"/>
      <c r="E648" s="17"/>
      <c r="F648" s="17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2.75" customHeight="1">
      <c r="A649" s="18"/>
      <c r="B649" s="17"/>
      <c r="C649" s="17"/>
      <c r="D649" s="17"/>
      <c r="E649" s="17"/>
      <c r="F649" s="17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2.75" customHeight="1">
      <c r="A650" s="18"/>
      <c r="B650" s="17"/>
      <c r="C650" s="17"/>
      <c r="D650" s="17"/>
      <c r="E650" s="17"/>
      <c r="F650" s="17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2.75" customHeight="1">
      <c r="A651" s="18"/>
      <c r="B651" s="17"/>
      <c r="C651" s="17"/>
      <c r="D651" s="17"/>
      <c r="E651" s="17"/>
      <c r="F651" s="17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2.75" customHeight="1">
      <c r="A652" s="18"/>
      <c r="B652" s="17"/>
      <c r="C652" s="17"/>
      <c r="D652" s="17"/>
      <c r="E652" s="17"/>
      <c r="F652" s="17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2.75" customHeight="1">
      <c r="A653" s="18"/>
      <c r="B653" s="17"/>
      <c r="C653" s="17"/>
      <c r="D653" s="17"/>
      <c r="E653" s="17"/>
      <c r="F653" s="17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2.75" customHeight="1">
      <c r="A654" s="18"/>
      <c r="B654" s="17"/>
      <c r="C654" s="17"/>
      <c r="D654" s="17"/>
      <c r="E654" s="17"/>
      <c r="F654" s="17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2.75" customHeight="1">
      <c r="A655" s="18"/>
      <c r="B655" s="17"/>
      <c r="C655" s="17"/>
      <c r="D655" s="17"/>
      <c r="E655" s="17"/>
      <c r="F655" s="17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2.75" customHeight="1">
      <c r="A656" s="18"/>
      <c r="B656" s="17"/>
      <c r="C656" s="17"/>
      <c r="D656" s="17"/>
      <c r="E656" s="17"/>
      <c r="F656" s="17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2.75" customHeight="1">
      <c r="A657" s="18"/>
      <c r="B657" s="17"/>
      <c r="C657" s="17"/>
      <c r="D657" s="17"/>
      <c r="E657" s="17"/>
      <c r="F657" s="17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2.75" customHeight="1">
      <c r="A658" s="18"/>
      <c r="B658" s="17"/>
      <c r="C658" s="17"/>
      <c r="D658" s="17"/>
      <c r="E658" s="17"/>
      <c r="F658" s="17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2.75" customHeight="1">
      <c r="A659" s="18"/>
      <c r="B659" s="17"/>
      <c r="C659" s="17"/>
      <c r="D659" s="17"/>
      <c r="E659" s="17"/>
      <c r="F659" s="17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2.75" customHeight="1">
      <c r="A660" s="18"/>
      <c r="B660" s="17"/>
      <c r="C660" s="17"/>
      <c r="D660" s="17"/>
      <c r="E660" s="17"/>
      <c r="F660" s="17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2.75" customHeight="1">
      <c r="A661" s="18"/>
      <c r="B661" s="17"/>
      <c r="C661" s="17"/>
      <c r="D661" s="17"/>
      <c r="E661" s="17"/>
      <c r="F661" s="17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2.75" customHeight="1">
      <c r="A662" s="18"/>
      <c r="B662" s="17"/>
      <c r="C662" s="17"/>
      <c r="D662" s="17"/>
      <c r="E662" s="17"/>
      <c r="F662" s="17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2.75" customHeight="1">
      <c r="A663" s="18"/>
      <c r="B663" s="17"/>
      <c r="C663" s="17"/>
      <c r="D663" s="17"/>
      <c r="E663" s="17"/>
      <c r="F663" s="17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2.75" customHeight="1">
      <c r="A664" s="18"/>
      <c r="B664" s="17"/>
      <c r="C664" s="17"/>
      <c r="D664" s="17"/>
      <c r="E664" s="17"/>
      <c r="F664" s="17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2.75" customHeight="1">
      <c r="A665" s="18"/>
      <c r="B665" s="17"/>
      <c r="C665" s="17"/>
      <c r="D665" s="17"/>
      <c r="E665" s="17"/>
      <c r="F665" s="17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2.75" customHeight="1">
      <c r="A666" s="18"/>
      <c r="B666" s="17"/>
      <c r="C666" s="17"/>
      <c r="D666" s="17"/>
      <c r="E666" s="17"/>
      <c r="F666" s="17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2.75" customHeight="1">
      <c r="A667" s="18"/>
      <c r="B667" s="17"/>
      <c r="C667" s="17"/>
      <c r="D667" s="17"/>
      <c r="E667" s="17"/>
      <c r="F667" s="17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2.75" customHeight="1">
      <c r="A668" s="18"/>
      <c r="B668" s="17"/>
      <c r="C668" s="17"/>
      <c r="D668" s="17"/>
      <c r="E668" s="17"/>
      <c r="F668" s="17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2.75" customHeight="1">
      <c r="A669" s="18"/>
      <c r="B669" s="17"/>
      <c r="C669" s="17"/>
      <c r="D669" s="17"/>
      <c r="E669" s="17"/>
      <c r="F669" s="17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2.75" customHeight="1">
      <c r="A670" s="18"/>
      <c r="B670" s="17"/>
      <c r="C670" s="17"/>
      <c r="D670" s="17"/>
      <c r="E670" s="17"/>
      <c r="F670" s="17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2.75" customHeight="1">
      <c r="A671" s="18"/>
      <c r="B671" s="17"/>
      <c r="C671" s="17"/>
      <c r="D671" s="17"/>
      <c r="E671" s="17"/>
      <c r="F671" s="17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2.75" customHeight="1">
      <c r="A672" s="18"/>
      <c r="B672" s="17"/>
      <c r="C672" s="17"/>
      <c r="D672" s="17"/>
      <c r="E672" s="17"/>
      <c r="F672" s="17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2.75" customHeight="1">
      <c r="A673" s="18"/>
      <c r="B673" s="17"/>
      <c r="C673" s="17"/>
      <c r="D673" s="17"/>
      <c r="E673" s="17"/>
      <c r="F673" s="17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2.75" customHeight="1">
      <c r="A674" s="18"/>
      <c r="B674" s="17"/>
      <c r="C674" s="17"/>
      <c r="D674" s="17"/>
      <c r="E674" s="17"/>
      <c r="F674" s="17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2.75" customHeight="1">
      <c r="A675" s="18"/>
      <c r="B675" s="17"/>
      <c r="C675" s="17"/>
      <c r="D675" s="17"/>
      <c r="E675" s="17"/>
      <c r="F675" s="17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2.75" customHeight="1">
      <c r="A676" s="18"/>
      <c r="B676" s="17"/>
      <c r="C676" s="17"/>
      <c r="D676" s="17"/>
      <c r="E676" s="17"/>
      <c r="F676" s="17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2.75" customHeight="1">
      <c r="A677" s="18"/>
      <c r="B677" s="17"/>
      <c r="C677" s="17"/>
      <c r="D677" s="17"/>
      <c r="E677" s="17"/>
      <c r="F677" s="17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2.75" customHeight="1">
      <c r="A678" s="18"/>
      <c r="B678" s="17"/>
      <c r="C678" s="17"/>
      <c r="D678" s="17"/>
      <c r="E678" s="17"/>
      <c r="F678" s="17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2.75" customHeight="1">
      <c r="A679" s="18"/>
      <c r="B679" s="17"/>
      <c r="C679" s="17"/>
      <c r="D679" s="17"/>
      <c r="E679" s="17"/>
      <c r="F679" s="17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2.75" customHeight="1">
      <c r="A680" s="18"/>
      <c r="B680" s="17"/>
      <c r="C680" s="17"/>
      <c r="D680" s="17"/>
      <c r="E680" s="17"/>
      <c r="F680" s="17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2.75" customHeight="1">
      <c r="A681" s="18"/>
      <c r="B681" s="17"/>
      <c r="C681" s="17"/>
      <c r="D681" s="17"/>
      <c r="E681" s="17"/>
      <c r="F681" s="17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2.75" customHeight="1">
      <c r="A682" s="18"/>
      <c r="B682" s="17"/>
      <c r="C682" s="17"/>
      <c r="D682" s="17"/>
      <c r="E682" s="17"/>
      <c r="F682" s="17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2.75" customHeight="1">
      <c r="A683" s="18"/>
      <c r="B683" s="17"/>
      <c r="C683" s="17"/>
      <c r="D683" s="17"/>
      <c r="E683" s="17"/>
      <c r="F683" s="17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2.75" customHeight="1">
      <c r="A684" s="18"/>
      <c r="B684" s="17"/>
      <c r="C684" s="17"/>
      <c r="D684" s="17"/>
      <c r="E684" s="17"/>
      <c r="F684" s="17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2.75" customHeight="1">
      <c r="A685" s="18"/>
      <c r="B685" s="17"/>
      <c r="C685" s="17"/>
      <c r="D685" s="17"/>
      <c r="E685" s="17"/>
      <c r="F685" s="17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2.75" customHeight="1">
      <c r="A686" s="18"/>
      <c r="B686" s="17"/>
      <c r="C686" s="17"/>
      <c r="D686" s="17"/>
      <c r="E686" s="17"/>
      <c r="F686" s="17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2.75" customHeight="1">
      <c r="A687" s="18"/>
      <c r="B687" s="17"/>
      <c r="C687" s="17"/>
      <c r="D687" s="17"/>
      <c r="E687" s="17"/>
      <c r="F687" s="17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2.75" customHeight="1">
      <c r="A688" s="18"/>
      <c r="B688" s="17"/>
      <c r="C688" s="17"/>
      <c r="D688" s="17"/>
      <c r="E688" s="17"/>
      <c r="F688" s="17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2.75" customHeight="1">
      <c r="A689" s="18"/>
      <c r="B689" s="17"/>
      <c r="C689" s="17"/>
      <c r="D689" s="17"/>
      <c r="E689" s="17"/>
      <c r="F689" s="17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2.75" customHeight="1">
      <c r="A690" s="18"/>
      <c r="B690" s="17"/>
      <c r="C690" s="17"/>
      <c r="D690" s="17"/>
      <c r="E690" s="17"/>
      <c r="F690" s="17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2.75" customHeight="1">
      <c r="A691" s="18"/>
      <c r="B691" s="17"/>
      <c r="C691" s="17"/>
      <c r="D691" s="17"/>
      <c r="E691" s="17"/>
      <c r="F691" s="17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2.75" customHeight="1">
      <c r="A692" s="18"/>
      <c r="B692" s="17"/>
      <c r="C692" s="17"/>
      <c r="D692" s="17"/>
      <c r="E692" s="17"/>
      <c r="F692" s="17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2.75" customHeight="1">
      <c r="A693" s="18"/>
      <c r="B693" s="17"/>
      <c r="C693" s="17"/>
      <c r="D693" s="17"/>
      <c r="E693" s="17"/>
      <c r="F693" s="17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2.75" customHeight="1">
      <c r="A694" s="18"/>
      <c r="B694" s="17"/>
      <c r="C694" s="17"/>
      <c r="D694" s="17"/>
      <c r="E694" s="17"/>
      <c r="F694" s="17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2.75" customHeight="1">
      <c r="A695" s="18"/>
      <c r="B695" s="17"/>
      <c r="C695" s="17"/>
      <c r="D695" s="17"/>
      <c r="E695" s="17"/>
      <c r="F695" s="17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2.75" customHeight="1">
      <c r="A696" s="18"/>
      <c r="B696" s="17"/>
      <c r="C696" s="17"/>
      <c r="D696" s="17"/>
      <c r="E696" s="17"/>
      <c r="F696" s="17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2.75" customHeight="1">
      <c r="A697" s="18"/>
      <c r="B697" s="17"/>
      <c r="C697" s="17"/>
      <c r="D697" s="17"/>
      <c r="E697" s="17"/>
      <c r="F697" s="17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2.75" customHeight="1">
      <c r="A698" s="18"/>
      <c r="B698" s="17"/>
      <c r="C698" s="17"/>
      <c r="D698" s="17"/>
      <c r="E698" s="17"/>
      <c r="F698" s="17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2.75" customHeight="1">
      <c r="A699" s="18"/>
      <c r="B699" s="17"/>
      <c r="C699" s="17"/>
      <c r="D699" s="17"/>
      <c r="E699" s="17"/>
      <c r="F699" s="17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2.75" customHeight="1">
      <c r="A700" s="18"/>
      <c r="B700" s="17"/>
      <c r="C700" s="17"/>
      <c r="D700" s="17"/>
      <c r="E700" s="17"/>
      <c r="F700" s="17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2.75" customHeight="1">
      <c r="A701" s="18"/>
      <c r="B701" s="17"/>
      <c r="C701" s="17"/>
      <c r="D701" s="17"/>
      <c r="E701" s="17"/>
      <c r="F701" s="17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2.75" customHeight="1">
      <c r="A702" s="18"/>
      <c r="B702" s="17"/>
      <c r="C702" s="17"/>
      <c r="D702" s="17"/>
      <c r="E702" s="17"/>
      <c r="F702" s="17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2.75" customHeight="1">
      <c r="A703" s="18"/>
      <c r="B703" s="17"/>
      <c r="C703" s="17"/>
      <c r="D703" s="17"/>
      <c r="E703" s="17"/>
      <c r="F703" s="17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2.75" customHeight="1">
      <c r="A704" s="18"/>
      <c r="B704" s="17"/>
      <c r="C704" s="17"/>
      <c r="D704" s="17"/>
      <c r="E704" s="17"/>
      <c r="F704" s="17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2.75" customHeight="1">
      <c r="A705" s="18"/>
      <c r="B705" s="17"/>
      <c r="C705" s="17"/>
      <c r="D705" s="17"/>
      <c r="E705" s="17"/>
      <c r="F705" s="17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2.75" customHeight="1">
      <c r="A706" s="18"/>
      <c r="B706" s="17"/>
      <c r="C706" s="17"/>
      <c r="D706" s="17"/>
      <c r="E706" s="17"/>
      <c r="F706" s="17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2.75" customHeight="1">
      <c r="A707" s="18"/>
      <c r="B707" s="17"/>
      <c r="C707" s="17"/>
      <c r="D707" s="17"/>
      <c r="E707" s="17"/>
      <c r="F707" s="17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2.75" customHeight="1">
      <c r="A708" s="18"/>
      <c r="B708" s="17"/>
      <c r="C708" s="17"/>
      <c r="D708" s="17"/>
      <c r="E708" s="17"/>
      <c r="F708" s="17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2.75" customHeight="1">
      <c r="A709" s="18"/>
      <c r="B709" s="17"/>
      <c r="C709" s="17"/>
      <c r="D709" s="17"/>
      <c r="E709" s="17"/>
      <c r="F709" s="17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2.75" customHeight="1">
      <c r="A710" s="18"/>
      <c r="B710" s="17"/>
      <c r="C710" s="17"/>
      <c r="D710" s="17"/>
      <c r="E710" s="17"/>
      <c r="F710" s="17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2.75" customHeight="1">
      <c r="A711" s="18"/>
      <c r="B711" s="17"/>
      <c r="C711" s="17"/>
      <c r="D711" s="17"/>
      <c r="E711" s="17"/>
      <c r="F711" s="17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2.75" customHeight="1">
      <c r="A712" s="18"/>
      <c r="B712" s="17"/>
      <c r="C712" s="17"/>
      <c r="D712" s="17"/>
      <c r="E712" s="17"/>
      <c r="F712" s="17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2.75" customHeight="1">
      <c r="A713" s="18"/>
      <c r="B713" s="17"/>
      <c r="C713" s="17"/>
      <c r="D713" s="17"/>
      <c r="E713" s="17"/>
      <c r="F713" s="17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2.75" customHeight="1">
      <c r="A714" s="18"/>
      <c r="B714" s="17"/>
      <c r="C714" s="17"/>
      <c r="D714" s="17"/>
      <c r="E714" s="17"/>
      <c r="F714" s="17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2.75" customHeight="1">
      <c r="A715" s="18"/>
      <c r="B715" s="17"/>
      <c r="C715" s="17"/>
      <c r="D715" s="17"/>
      <c r="E715" s="17"/>
      <c r="F715" s="17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2.75" customHeight="1">
      <c r="A716" s="18"/>
      <c r="B716" s="17"/>
      <c r="C716" s="17"/>
      <c r="D716" s="17"/>
      <c r="E716" s="17"/>
      <c r="F716" s="17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2.75" customHeight="1">
      <c r="A717" s="18"/>
      <c r="B717" s="17"/>
      <c r="C717" s="17"/>
      <c r="D717" s="17"/>
      <c r="E717" s="17"/>
      <c r="F717" s="17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2.75" customHeight="1">
      <c r="A718" s="18"/>
      <c r="B718" s="17"/>
      <c r="C718" s="17"/>
      <c r="D718" s="17"/>
      <c r="E718" s="17"/>
      <c r="F718" s="17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2.75" customHeight="1">
      <c r="A719" s="18"/>
      <c r="B719" s="17"/>
      <c r="C719" s="17"/>
      <c r="D719" s="17"/>
      <c r="E719" s="17"/>
      <c r="F719" s="17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2.75" customHeight="1">
      <c r="A720" s="18"/>
      <c r="B720" s="17"/>
      <c r="C720" s="17"/>
      <c r="D720" s="17"/>
      <c r="E720" s="17"/>
      <c r="F720" s="17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2.75" customHeight="1">
      <c r="A721" s="18"/>
      <c r="B721" s="17"/>
      <c r="C721" s="17"/>
      <c r="D721" s="17"/>
      <c r="E721" s="17"/>
      <c r="F721" s="17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2.75" customHeight="1">
      <c r="A722" s="18"/>
      <c r="B722" s="17"/>
      <c r="C722" s="17"/>
      <c r="D722" s="17"/>
      <c r="E722" s="17"/>
      <c r="F722" s="17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2.75" customHeight="1">
      <c r="A723" s="18"/>
      <c r="B723" s="17"/>
      <c r="C723" s="17"/>
      <c r="D723" s="17"/>
      <c r="E723" s="17"/>
      <c r="F723" s="17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2.75" customHeight="1">
      <c r="A724" s="18"/>
      <c r="B724" s="17"/>
      <c r="C724" s="17"/>
      <c r="D724" s="17"/>
      <c r="E724" s="17"/>
      <c r="F724" s="17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2.75" customHeight="1">
      <c r="A725" s="18"/>
      <c r="B725" s="17"/>
      <c r="C725" s="17"/>
      <c r="D725" s="17"/>
      <c r="E725" s="17"/>
      <c r="F725" s="17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2.75" customHeight="1">
      <c r="A726" s="18"/>
      <c r="B726" s="17"/>
      <c r="C726" s="17"/>
      <c r="D726" s="17"/>
      <c r="E726" s="17"/>
      <c r="F726" s="17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2.75" customHeight="1">
      <c r="A727" s="18"/>
      <c r="B727" s="17"/>
      <c r="C727" s="17"/>
      <c r="D727" s="17"/>
      <c r="E727" s="17"/>
      <c r="F727" s="17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2.75" customHeight="1">
      <c r="A728" s="18"/>
      <c r="B728" s="17"/>
      <c r="C728" s="17"/>
      <c r="D728" s="17"/>
      <c r="E728" s="17"/>
      <c r="F728" s="17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2.75" customHeight="1">
      <c r="A729" s="18"/>
      <c r="B729" s="17"/>
      <c r="C729" s="17"/>
      <c r="D729" s="17"/>
      <c r="E729" s="17"/>
      <c r="F729" s="17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2.75" customHeight="1">
      <c r="A730" s="18"/>
      <c r="B730" s="17"/>
      <c r="C730" s="17"/>
      <c r="D730" s="17"/>
      <c r="E730" s="17"/>
      <c r="F730" s="17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2.75" customHeight="1">
      <c r="A731" s="18"/>
      <c r="B731" s="17"/>
      <c r="C731" s="17"/>
      <c r="D731" s="17"/>
      <c r="E731" s="17"/>
      <c r="F731" s="17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2.75" customHeight="1">
      <c r="A732" s="18"/>
      <c r="B732" s="17"/>
      <c r="C732" s="17"/>
      <c r="D732" s="17"/>
      <c r="E732" s="17"/>
      <c r="F732" s="17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2.75" customHeight="1">
      <c r="A733" s="18"/>
      <c r="B733" s="17"/>
      <c r="C733" s="17"/>
      <c r="D733" s="17"/>
      <c r="E733" s="17"/>
      <c r="F733" s="17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2.75" customHeight="1">
      <c r="A734" s="18"/>
      <c r="B734" s="17"/>
      <c r="C734" s="17"/>
      <c r="D734" s="17"/>
      <c r="E734" s="17"/>
      <c r="F734" s="17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2.75" customHeight="1">
      <c r="A735" s="18"/>
      <c r="B735" s="17"/>
      <c r="C735" s="17"/>
      <c r="D735" s="17"/>
      <c r="E735" s="17"/>
      <c r="F735" s="17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2.75" customHeight="1">
      <c r="A736" s="18"/>
      <c r="B736" s="17"/>
      <c r="C736" s="17"/>
      <c r="D736" s="17"/>
      <c r="E736" s="17"/>
      <c r="F736" s="17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2.75" customHeight="1">
      <c r="A737" s="18"/>
      <c r="B737" s="17"/>
      <c r="C737" s="17"/>
      <c r="D737" s="17"/>
      <c r="E737" s="17"/>
      <c r="F737" s="17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2.75" customHeight="1">
      <c r="A738" s="18"/>
      <c r="B738" s="17"/>
      <c r="C738" s="17"/>
      <c r="D738" s="17"/>
      <c r="E738" s="17"/>
      <c r="F738" s="17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2.75" customHeight="1">
      <c r="A739" s="18"/>
      <c r="B739" s="17"/>
      <c r="C739" s="17"/>
      <c r="D739" s="17"/>
      <c r="E739" s="17"/>
      <c r="F739" s="17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2.75" customHeight="1">
      <c r="A740" s="18"/>
      <c r="B740" s="17"/>
      <c r="C740" s="17"/>
      <c r="D740" s="17"/>
      <c r="E740" s="17"/>
      <c r="F740" s="17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2.75" customHeight="1">
      <c r="A741" s="18"/>
      <c r="B741" s="17"/>
      <c r="C741" s="17"/>
      <c r="D741" s="17"/>
      <c r="E741" s="17"/>
      <c r="F741" s="17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2.75" customHeight="1">
      <c r="A742" s="18"/>
      <c r="B742" s="17"/>
      <c r="C742" s="17"/>
      <c r="D742" s="17"/>
      <c r="E742" s="17"/>
      <c r="F742" s="17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2.75" customHeight="1">
      <c r="A743" s="18"/>
      <c r="B743" s="17"/>
      <c r="C743" s="17"/>
      <c r="D743" s="17"/>
      <c r="E743" s="17"/>
      <c r="F743" s="17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2.75" customHeight="1">
      <c r="A744" s="18"/>
      <c r="B744" s="17"/>
      <c r="C744" s="17"/>
      <c r="D744" s="17"/>
      <c r="E744" s="17"/>
      <c r="F744" s="17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2.75" customHeight="1">
      <c r="A745" s="18"/>
      <c r="B745" s="17"/>
      <c r="C745" s="17"/>
      <c r="D745" s="17"/>
      <c r="E745" s="17"/>
      <c r="F745" s="17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2.75" customHeight="1">
      <c r="A746" s="18"/>
      <c r="B746" s="17"/>
      <c r="C746" s="17"/>
      <c r="D746" s="17"/>
      <c r="E746" s="17"/>
      <c r="F746" s="17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2.75" customHeight="1">
      <c r="A747" s="18"/>
      <c r="B747" s="17"/>
      <c r="C747" s="17"/>
      <c r="D747" s="17"/>
      <c r="E747" s="17"/>
      <c r="F747" s="17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2.75" customHeight="1">
      <c r="A748" s="18"/>
      <c r="B748" s="17"/>
      <c r="C748" s="17"/>
      <c r="D748" s="17"/>
      <c r="E748" s="17"/>
      <c r="F748" s="17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2.75" customHeight="1">
      <c r="A749" s="18"/>
      <c r="B749" s="17"/>
      <c r="C749" s="17"/>
      <c r="D749" s="17"/>
      <c r="E749" s="17"/>
      <c r="F749" s="17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2.75" customHeight="1">
      <c r="A750" s="18"/>
      <c r="B750" s="17"/>
      <c r="C750" s="17"/>
      <c r="D750" s="17"/>
      <c r="E750" s="17"/>
      <c r="F750" s="17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2.75" customHeight="1">
      <c r="A751" s="18"/>
      <c r="B751" s="17"/>
      <c r="C751" s="17"/>
      <c r="D751" s="17"/>
      <c r="E751" s="17"/>
      <c r="F751" s="17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2.75" customHeight="1">
      <c r="A752" s="18"/>
      <c r="B752" s="17"/>
      <c r="C752" s="17"/>
      <c r="D752" s="17"/>
      <c r="E752" s="17"/>
      <c r="F752" s="17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2.75" customHeight="1">
      <c r="A753" s="18"/>
      <c r="B753" s="17"/>
      <c r="C753" s="17"/>
      <c r="D753" s="17"/>
      <c r="E753" s="17"/>
      <c r="F753" s="17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2.75" customHeight="1">
      <c r="A754" s="18"/>
      <c r="B754" s="17"/>
      <c r="C754" s="17"/>
      <c r="D754" s="17"/>
      <c r="E754" s="17"/>
      <c r="F754" s="17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2.75" customHeight="1">
      <c r="A755" s="18"/>
      <c r="B755" s="17"/>
      <c r="C755" s="17"/>
      <c r="D755" s="17"/>
      <c r="E755" s="17"/>
      <c r="F755" s="17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2.75" customHeight="1">
      <c r="A756" s="18"/>
      <c r="B756" s="17"/>
      <c r="C756" s="17"/>
      <c r="D756" s="17"/>
      <c r="E756" s="17"/>
      <c r="F756" s="17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2.75" customHeight="1">
      <c r="A757" s="18"/>
      <c r="B757" s="17"/>
      <c r="C757" s="17"/>
      <c r="D757" s="17"/>
      <c r="E757" s="17"/>
      <c r="F757" s="17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2.75" customHeight="1">
      <c r="A758" s="18"/>
      <c r="B758" s="17"/>
      <c r="C758" s="17"/>
      <c r="D758" s="17"/>
      <c r="E758" s="17"/>
      <c r="F758" s="17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2.75" customHeight="1">
      <c r="A759" s="18"/>
      <c r="B759" s="17"/>
      <c r="C759" s="17"/>
      <c r="D759" s="17"/>
      <c r="E759" s="17"/>
      <c r="F759" s="17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2.75" customHeight="1">
      <c r="A760" s="18"/>
      <c r="B760" s="17"/>
      <c r="C760" s="17"/>
      <c r="D760" s="17"/>
      <c r="E760" s="17"/>
      <c r="F760" s="17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2.75" customHeight="1">
      <c r="A761" s="18"/>
      <c r="B761" s="17"/>
      <c r="C761" s="17"/>
      <c r="D761" s="17"/>
      <c r="E761" s="17"/>
      <c r="F761" s="17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2.75" customHeight="1">
      <c r="A762" s="18"/>
      <c r="B762" s="17"/>
      <c r="C762" s="17"/>
      <c r="D762" s="17"/>
      <c r="E762" s="17"/>
      <c r="F762" s="17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2.75" customHeight="1">
      <c r="A763" s="18"/>
      <c r="B763" s="17"/>
      <c r="C763" s="17"/>
      <c r="D763" s="17"/>
      <c r="E763" s="17"/>
      <c r="F763" s="17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2.75" customHeight="1">
      <c r="A764" s="18"/>
      <c r="B764" s="17"/>
      <c r="C764" s="17"/>
      <c r="D764" s="17"/>
      <c r="E764" s="17"/>
      <c r="F764" s="17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2.75" customHeight="1">
      <c r="A765" s="18"/>
      <c r="B765" s="17"/>
      <c r="C765" s="17"/>
      <c r="D765" s="17"/>
      <c r="E765" s="17"/>
      <c r="F765" s="17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2.75" customHeight="1">
      <c r="A766" s="18"/>
      <c r="B766" s="17"/>
      <c r="C766" s="17"/>
      <c r="D766" s="17"/>
      <c r="E766" s="17"/>
      <c r="F766" s="17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2.75" customHeight="1">
      <c r="A767" s="18"/>
      <c r="B767" s="17"/>
      <c r="C767" s="17"/>
      <c r="D767" s="17"/>
      <c r="E767" s="17"/>
      <c r="F767" s="17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2.75" customHeight="1">
      <c r="A768" s="18"/>
      <c r="B768" s="17"/>
      <c r="C768" s="17"/>
      <c r="D768" s="17"/>
      <c r="E768" s="17"/>
      <c r="F768" s="17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2.75" customHeight="1">
      <c r="A769" s="18"/>
      <c r="B769" s="17"/>
      <c r="C769" s="17"/>
      <c r="D769" s="17"/>
      <c r="E769" s="17"/>
      <c r="F769" s="17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2.75" customHeight="1">
      <c r="A770" s="18"/>
      <c r="B770" s="17"/>
      <c r="C770" s="17"/>
      <c r="D770" s="17"/>
      <c r="E770" s="17"/>
      <c r="F770" s="17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2.75" customHeight="1">
      <c r="A771" s="18"/>
      <c r="B771" s="17"/>
      <c r="C771" s="17"/>
      <c r="D771" s="17"/>
      <c r="E771" s="17"/>
      <c r="F771" s="17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2.75" customHeight="1">
      <c r="A772" s="18"/>
      <c r="B772" s="17"/>
      <c r="C772" s="17"/>
      <c r="D772" s="17"/>
      <c r="E772" s="17"/>
      <c r="F772" s="17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2.75" customHeight="1">
      <c r="A773" s="18"/>
      <c r="B773" s="17"/>
      <c r="C773" s="17"/>
      <c r="D773" s="17"/>
      <c r="E773" s="17"/>
      <c r="F773" s="17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2.75" customHeight="1">
      <c r="A774" s="18"/>
      <c r="B774" s="17"/>
      <c r="C774" s="17"/>
      <c r="D774" s="17"/>
      <c r="E774" s="17"/>
      <c r="F774" s="17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2.75" customHeight="1">
      <c r="A775" s="18"/>
      <c r="B775" s="17"/>
      <c r="C775" s="17"/>
      <c r="D775" s="17"/>
      <c r="E775" s="17"/>
      <c r="F775" s="17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2.75" customHeight="1">
      <c r="A776" s="18"/>
      <c r="B776" s="17"/>
      <c r="C776" s="17"/>
      <c r="D776" s="17"/>
      <c r="E776" s="17"/>
      <c r="F776" s="17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2.75" customHeight="1">
      <c r="A777" s="18"/>
      <c r="B777" s="17"/>
      <c r="C777" s="17"/>
      <c r="D777" s="17"/>
      <c r="E777" s="17"/>
      <c r="F777" s="17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2.75" customHeight="1">
      <c r="A778" s="18"/>
      <c r="B778" s="17"/>
      <c r="C778" s="17"/>
      <c r="D778" s="17"/>
      <c r="E778" s="17"/>
      <c r="F778" s="17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2.75" customHeight="1">
      <c r="A779" s="18"/>
      <c r="B779" s="17"/>
      <c r="C779" s="17"/>
      <c r="D779" s="17"/>
      <c r="E779" s="17"/>
      <c r="F779" s="17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2.75" customHeight="1">
      <c r="A780" s="18"/>
      <c r="B780" s="17"/>
      <c r="C780" s="17"/>
      <c r="D780" s="17"/>
      <c r="E780" s="17"/>
      <c r="F780" s="17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2.75" customHeight="1">
      <c r="A781" s="18"/>
      <c r="B781" s="17"/>
      <c r="C781" s="17"/>
      <c r="D781" s="17"/>
      <c r="E781" s="17"/>
      <c r="F781" s="17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2.75" customHeight="1">
      <c r="A782" s="18"/>
      <c r="B782" s="17"/>
      <c r="C782" s="17"/>
      <c r="D782" s="17"/>
      <c r="E782" s="17"/>
      <c r="F782" s="17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2.75" customHeight="1">
      <c r="A783" s="18"/>
      <c r="B783" s="17"/>
      <c r="C783" s="17"/>
      <c r="D783" s="17"/>
      <c r="E783" s="17"/>
      <c r="F783" s="17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2.75" customHeight="1">
      <c r="A784" s="18"/>
      <c r="B784" s="17"/>
      <c r="C784" s="17"/>
      <c r="D784" s="17"/>
      <c r="E784" s="17"/>
      <c r="F784" s="17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2.75" customHeight="1">
      <c r="A785" s="18"/>
      <c r="B785" s="17"/>
      <c r="C785" s="17"/>
      <c r="D785" s="17"/>
      <c r="E785" s="17"/>
      <c r="F785" s="17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2.75" customHeight="1">
      <c r="A786" s="18"/>
      <c r="B786" s="17"/>
      <c r="C786" s="17"/>
      <c r="D786" s="17"/>
      <c r="E786" s="17"/>
      <c r="F786" s="17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2.75" customHeight="1">
      <c r="A787" s="18"/>
      <c r="B787" s="17"/>
      <c r="C787" s="17"/>
      <c r="D787" s="17"/>
      <c r="E787" s="17"/>
      <c r="F787" s="17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2.75" customHeight="1">
      <c r="A788" s="18"/>
      <c r="B788" s="17"/>
      <c r="C788" s="17"/>
      <c r="D788" s="17"/>
      <c r="E788" s="17"/>
      <c r="F788" s="17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2.75" customHeight="1">
      <c r="A789" s="18"/>
      <c r="B789" s="17"/>
      <c r="C789" s="17"/>
      <c r="D789" s="17"/>
      <c r="E789" s="17"/>
      <c r="F789" s="17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2.75" customHeight="1">
      <c r="A790" s="18"/>
      <c r="B790" s="17"/>
      <c r="C790" s="17"/>
      <c r="D790" s="17"/>
      <c r="E790" s="17"/>
      <c r="F790" s="17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2.75" customHeight="1">
      <c r="A791" s="18"/>
      <c r="B791" s="17"/>
      <c r="C791" s="17"/>
      <c r="D791" s="17"/>
      <c r="E791" s="17"/>
      <c r="F791" s="17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2.75" customHeight="1">
      <c r="A792" s="18"/>
      <c r="B792" s="17"/>
      <c r="C792" s="17"/>
      <c r="D792" s="17"/>
      <c r="E792" s="17"/>
      <c r="F792" s="17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2.75" customHeight="1">
      <c r="A793" s="18"/>
      <c r="B793" s="17"/>
      <c r="C793" s="17"/>
      <c r="D793" s="17"/>
      <c r="E793" s="17"/>
      <c r="F793" s="17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2.75" customHeight="1">
      <c r="A794" s="18"/>
      <c r="B794" s="17"/>
      <c r="C794" s="17"/>
      <c r="D794" s="17"/>
      <c r="E794" s="17"/>
      <c r="F794" s="17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2.75" customHeight="1">
      <c r="A795" s="18"/>
      <c r="B795" s="17"/>
      <c r="C795" s="17"/>
      <c r="D795" s="17"/>
      <c r="E795" s="17"/>
      <c r="F795" s="17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2.75" customHeight="1">
      <c r="A796" s="18"/>
      <c r="B796" s="17"/>
      <c r="C796" s="17"/>
      <c r="D796" s="17"/>
      <c r="E796" s="17"/>
      <c r="F796" s="17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2.75" customHeight="1">
      <c r="A797" s="18"/>
      <c r="B797" s="17"/>
      <c r="C797" s="17"/>
      <c r="D797" s="17"/>
      <c r="E797" s="17"/>
      <c r="F797" s="17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2.75" customHeight="1">
      <c r="A798" s="18"/>
      <c r="B798" s="17"/>
      <c r="C798" s="17"/>
      <c r="D798" s="17"/>
      <c r="E798" s="17"/>
      <c r="F798" s="17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2.75" customHeight="1">
      <c r="A799" s="18"/>
      <c r="B799" s="17"/>
      <c r="C799" s="17"/>
      <c r="D799" s="17"/>
      <c r="E799" s="17"/>
      <c r="F799" s="17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2.75" customHeight="1">
      <c r="A800" s="18"/>
      <c r="B800" s="17"/>
      <c r="C800" s="17"/>
      <c r="D800" s="17"/>
      <c r="E800" s="17"/>
      <c r="F800" s="17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2.75" customHeight="1">
      <c r="A801" s="18"/>
      <c r="B801" s="17"/>
      <c r="C801" s="17"/>
      <c r="D801" s="17"/>
      <c r="E801" s="17"/>
      <c r="F801" s="17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2.75" customHeight="1">
      <c r="A802" s="18"/>
      <c r="B802" s="17"/>
      <c r="C802" s="17"/>
      <c r="D802" s="17"/>
      <c r="E802" s="17"/>
      <c r="F802" s="17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2.75" customHeight="1">
      <c r="A803" s="18"/>
      <c r="B803" s="17"/>
      <c r="C803" s="17"/>
      <c r="D803" s="17"/>
      <c r="E803" s="17"/>
      <c r="F803" s="17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2.75" customHeight="1">
      <c r="A804" s="18"/>
      <c r="B804" s="17"/>
      <c r="C804" s="17"/>
      <c r="D804" s="17"/>
      <c r="E804" s="17"/>
      <c r="F804" s="17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2.75" customHeight="1">
      <c r="A805" s="18"/>
      <c r="B805" s="17"/>
      <c r="C805" s="17"/>
      <c r="D805" s="17"/>
      <c r="E805" s="17"/>
      <c r="F805" s="17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2.75" customHeight="1">
      <c r="A806" s="18"/>
      <c r="B806" s="17"/>
      <c r="C806" s="17"/>
      <c r="D806" s="17"/>
      <c r="E806" s="17"/>
      <c r="F806" s="17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2.75" customHeight="1">
      <c r="A807" s="18"/>
      <c r="B807" s="17"/>
      <c r="C807" s="17"/>
      <c r="D807" s="17"/>
      <c r="E807" s="17"/>
      <c r="F807" s="17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2.75" customHeight="1">
      <c r="A808" s="18"/>
      <c r="B808" s="17"/>
      <c r="C808" s="17"/>
      <c r="D808" s="17"/>
      <c r="E808" s="17"/>
      <c r="F808" s="17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2.75" customHeight="1">
      <c r="A809" s="18"/>
      <c r="B809" s="17"/>
      <c r="C809" s="17"/>
      <c r="D809" s="17"/>
      <c r="E809" s="17"/>
      <c r="F809" s="17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2.75" customHeight="1">
      <c r="A810" s="18"/>
      <c r="B810" s="17"/>
      <c r="C810" s="17"/>
      <c r="D810" s="17"/>
      <c r="E810" s="17"/>
      <c r="F810" s="17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2.75" customHeight="1">
      <c r="A811" s="18"/>
      <c r="B811" s="17"/>
      <c r="C811" s="17"/>
      <c r="D811" s="17"/>
      <c r="E811" s="17"/>
      <c r="F811" s="17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2.75" customHeight="1">
      <c r="A812" s="18"/>
      <c r="B812" s="17"/>
      <c r="C812" s="17"/>
      <c r="D812" s="17"/>
      <c r="E812" s="17"/>
      <c r="F812" s="17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2.75" customHeight="1">
      <c r="A813" s="18"/>
      <c r="B813" s="17"/>
      <c r="C813" s="17"/>
      <c r="D813" s="17"/>
      <c r="E813" s="17"/>
      <c r="F813" s="17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2.75" customHeight="1">
      <c r="A814" s="18"/>
      <c r="B814" s="17"/>
      <c r="C814" s="17"/>
      <c r="D814" s="17"/>
      <c r="E814" s="17"/>
      <c r="F814" s="17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2.75" customHeight="1">
      <c r="A815" s="18"/>
      <c r="B815" s="17"/>
      <c r="C815" s="17"/>
      <c r="D815" s="17"/>
      <c r="E815" s="17"/>
      <c r="F815" s="17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2.75" customHeight="1">
      <c r="A816" s="18"/>
      <c r="B816" s="17"/>
      <c r="C816" s="17"/>
      <c r="D816" s="17"/>
      <c r="E816" s="17"/>
      <c r="F816" s="17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2.75" customHeight="1">
      <c r="A817" s="18"/>
      <c r="B817" s="17"/>
      <c r="C817" s="17"/>
      <c r="D817" s="17"/>
      <c r="E817" s="17"/>
      <c r="F817" s="17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2.75" customHeight="1">
      <c r="A818" s="18"/>
      <c r="B818" s="17"/>
      <c r="C818" s="17"/>
      <c r="D818" s="17"/>
      <c r="E818" s="17"/>
      <c r="F818" s="17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2.75" customHeight="1">
      <c r="A819" s="18"/>
      <c r="B819" s="17"/>
      <c r="C819" s="17"/>
      <c r="D819" s="17"/>
      <c r="E819" s="17"/>
      <c r="F819" s="17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2.75" customHeight="1">
      <c r="A820" s="18"/>
      <c r="B820" s="17"/>
      <c r="C820" s="17"/>
      <c r="D820" s="17"/>
      <c r="E820" s="17"/>
      <c r="F820" s="17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2.75" customHeight="1">
      <c r="A821" s="18"/>
      <c r="B821" s="17"/>
      <c r="C821" s="17"/>
      <c r="D821" s="17"/>
      <c r="E821" s="17"/>
      <c r="F821" s="17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2.75" customHeight="1">
      <c r="A822" s="18"/>
      <c r="B822" s="17"/>
      <c r="C822" s="17"/>
      <c r="D822" s="17"/>
      <c r="E822" s="17"/>
      <c r="F822" s="17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2.75" customHeight="1">
      <c r="A823" s="18"/>
      <c r="B823" s="17"/>
      <c r="C823" s="17"/>
      <c r="D823" s="17"/>
      <c r="E823" s="17"/>
      <c r="F823" s="17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2.75" customHeight="1">
      <c r="A824" s="18"/>
      <c r="B824" s="17"/>
      <c r="C824" s="17"/>
      <c r="D824" s="17"/>
      <c r="E824" s="17"/>
      <c r="F824" s="17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2.75" customHeight="1">
      <c r="A825" s="18"/>
      <c r="B825" s="17"/>
      <c r="C825" s="17"/>
      <c r="D825" s="17"/>
      <c r="E825" s="17"/>
      <c r="F825" s="17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2.75" customHeight="1">
      <c r="A826" s="18"/>
      <c r="B826" s="17"/>
      <c r="C826" s="17"/>
      <c r="D826" s="17"/>
      <c r="E826" s="17"/>
      <c r="F826" s="17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2.75" customHeight="1">
      <c r="A827" s="18"/>
      <c r="B827" s="17"/>
      <c r="C827" s="17"/>
      <c r="D827" s="17"/>
      <c r="E827" s="17"/>
      <c r="F827" s="17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2.75" customHeight="1">
      <c r="A828" s="18"/>
      <c r="B828" s="17"/>
      <c r="C828" s="17"/>
      <c r="D828" s="17"/>
      <c r="E828" s="17"/>
      <c r="F828" s="17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2.75" customHeight="1">
      <c r="A829" s="18"/>
      <c r="B829" s="17"/>
      <c r="C829" s="17"/>
      <c r="D829" s="17"/>
      <c r="E829" s="17"/>
      <c r="F829" s="17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2.75" customHeight="1">
      <c r="A830" s="18"/>
      <c r="B830" s="17"/>
      <c r="C830" s="17"/>
      <c r="D830" s="17"/>
      <c r="E830" s="17"/>
      <c r="F830" s="17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2.75" customHeight="1">
      <c r="A831" s="18"/>
      <c r="B831" s="17"/>
      <c r="C831" s="17"/>
      <c r="D831" s="17"/>
      <c r="E831" s="17"/>
      <c r="F831" s="17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2.75" customHeight="1">
      <c r="A832" s="18"/>
      <c r="B832" s="17"/>
      <c r="C832" s="17"/>
      <c r="D832" s="17"/>
      <c r="E832" s="17"/>
      <c r="F832" s="17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2.75" customHeight="1">
      <c r="A833" s="18"/>
      <c r="B833" s="17"/>
      <c r="C833" s="17"/>
      <c r="D833" s="17"/>
      <c r="E833" s="17"/>
      <c r="F833" s="17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2.75" customHeight="1">
      <c r="A834" s="18"/>
      <c r="B834" s="17"/>
      <c r="C834" s="17"/>
      <c r="D834" s="17"/>
      <c r="E834" s="17"/>
      <c r="F834" s="17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2.75" customHeight="1">
      <c r="A835" s="18"/>
      <c r="B835" s="17"/>
      <c r="C835" s="17"/>
      <c r="D835" s="17"/>
      <c r="E835" s="17"/>
      <c r="F835" s="17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2.75" customHeight="1">
      <c r="A836" s="18"/>
      <c r="B836" s="17"/>
      <c r="C836" s="17"/>
      <c r="D836" s="17"/>
      <c r="E836" s="17"/>
      <c r="F836" s="17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2.75" customHeight="1">
      <c r="A837" s="18"/>
      <c r="B837" s="17"/>
      <c r="C837" s="17"/>
      <c r="D837" s="17"/>
      <c r="E837" s="17"/>
      <c r="F837" s="17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2.75" customHeight="1">
      <c r="A838" s="18"/>
      <c r="B838" s="17"/>
      <c r="C838" s="17"/>
      <c r="D838" s="17"/>
      <c r="E838" s="17"/>
      <c r="F838" s="17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2.75" customHeight="1">
      <c r="A839" s="18"/>
      <c r="B839" s="17"/>
      <c r="C839" s="17"/>
      <c r="D839" s="17"/>
      <c r="E839" s="17"/>
      <c r="F839" s="17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2.75" customHeight="1">
      <c r="A840" s="18"/>
      <c r="B840" s="17"/>
      <c r="C840" s="17"/>
      <c r="D840" s="17"/>
      <c r="E840" s="17"/>
      <c r="F840" s="17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2.75" customHeight="1">
      <c r="A841" s="18"/>
      <c r="B841" s="17"/>
      <c r="C841" s="17"/>
      <c r="D841" s="17"/>
      <c r="E841" s="17"/>
      <c r="F841" s="17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2.75" customHeight="1">
      <c r="A842" s="18"/>
      <c r="B842" s="17"/>
      <c r="C842" s="17"/>
      <c r="D842" s="17"/>
      <c r="E842" s="17"/>
      <c r="F842" s="17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2.75" customHeight="1">
      <c r="A843" s="18"/>
      <c r="B843" s="17"/>
      <c r="C843" s="17"/>
      <c r="D843" s="17"/>
      <c r="E843" s="17"/>
      <c r="F843" s="17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2.75" customHeight="1">
      <c r="A844" s="18"/>
      <c r="B844" s="17"/>
      <c r="C844" s="17"/>
      <c r="D844" s="17"/>
      <c r="E844" s="17"/>
      <c r="F844" s="17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2.75" customHeight="1">
      <c r="A845" s="18"/>
      <c r="B845" s="17"/>
      <c r="C845" s="17"/>
      <c r="D845" s="17"/>
      <c r="E845" s="17"/>
      <c r="F845" s="17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2.75" customHeight="1">
      <c r="A846" s="18"/>
      <c r="B846" s="17"/>
      <c r="C846" s="17"/>
      <c r="D846" s="17"/>
      <c r="E846" s="17"/>
      <c r="F846" s="17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2.75" customHeight="1">
      <c r="A847" s="18"/>
      <c r="B847" s="17"/>
      <c r="C847" s="17"/>
      <c r="D847" s="17"/>
      <c r="E847" s="17"/>
      <c r="F847" s="17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2.75" customHeight="1">
      <c r="A848" s="18"/>
      <c r="B848" s="17"/>
      <c r="C848" s="17"/>
      <c r="D848" s="17"/>
      <c r="E848" s="17"/>
      <c r="F848" s="17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2.75" customHeight="1">
      <c r="A849" s="18"/>
      <c r="B849" s="17"/>
      <c r="C849" s="17"/>
      <c r="D849" s="17"/>
      <c r="E849" s="17"/>
      <c r="F849" s="17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2.75" customHeight="1">
      <c r="A850" s="18"/>
      <c r="B850" s="17"/>
      <c r="C850" s="17"/>
      <c r="D850" s="17"/>
      <c r="E850" s="17"/>
      <c r="F850" s="17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2.75" customHeight="1">
      <c r="A851" s="18"/>
      <c r="B851" s="17"/>
      <c r="C851" s="17"/>
      <c r="D851" s="17"/>
      <c r="E851" s="17"/>
      <c r="F851" s="17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2.75" customHeight="1">
      <c r="A852" s="18"/>
      <c r="B852" s="17"/>
      <c r="C852" s="17"/>
      <c r="D852" s="17"/>
      <c r="E852" s="17"/>
      <c r="F852" s="17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2.75" customHeight="1">
      <c r="A853" s="18"/>
      <c r="B853" s="17"/>
      <c r="C853" s="17"/>
      <c r="D853" s="17"/>
      <c r="E853" s="17"/>
      <c r="F853" s="17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2.75" customHeight="1">
      <c r="A854" s="18"/>
      <c r="B854" s="17"/>
      <c r="C854" s="17"/>
      <c r="D854" s="17"/>
      <c r="E854" s="17"/>
      <c r="F854" s="17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2.75" customHeight="1">
      <c r="A855" s="18"/>
      <c r="B855" s="17"/>
      <c r="C855" s="17"/>
      <c r="D855" s="17"/>
      <c r="E855" s="17"/>
      <c r="F855" s="17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2.75" customHeight="1">
      <c r="A856" s="18"/>
      <c r="B856" s="17"/>
      <c r="C856" s="17"/>
      <c r="D856" s="17"/>
      <c r="E856" s="17"/>
      <c r="F856" s="17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2.75" customHeight="1">
      <c r="A857" s="18"/>
      <c r="B857" s="17"/>
      <c r="C857" s="17"/>
      <c r="D857" s="17"/>
      <c r="E857" s="17"/>
      <c r="F857" s="17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2.75" customHeight="1">
      <c r="A858" s="18"/>
      <c r="B858" s="17"/>
      <c r="C858" s="17"/>
      <c r="D858" s="17"/>
      <c r="E858" s="17"/>
      <c r="F858" s="17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2.75" customHeight="1">
      <c r="A859" s="18"/>
      <c r="B859" s="17"/>
      <c r="C859" s="17"/>
      <c r="D859" s="17"/>
      <c r="E859" s="17"/>
      <c r="F859" s="17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2.75" customHeight="1">
      <c r="A860" s="18"/>
      <c r="B860" s="17"/>
      <c r="C860" s="17"/>
      <c r="D860" s="17"/>
      <c r="E860" s="17"/>
      <c r="F860" s="17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2.75" customHeight="1">
      <c r="A861" s="18"/>
      <c r="B861" s="17"/>
      <c r="C861" s="17"/>
      <c r="D861" s="17"/>
      <c r="E861" s="17"/>
      <c r="F861" s="17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2.75" customHeight="1">
      <c r="A862" s="18"/>
      <c r="B862" s="17"/>
      <c r="C862" s="17"/>
      <c r="D862" s="17"/>
      <c r="E862" s="17"/>
      <c r="F862" s="17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2.75" customHeight="1">
      <c r="A863" s="18"/>
      <c r="B863" s="17"/>
      <c r="C863" s="17"/>
      <c r="D863" s="17"/>
      <c r="E863" s="17"/>
      <c r="F863" s="17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2.75" customHeight="1">
      <c r="A864" s="18"/>
      <c r="B864" s="17"/>
      <c r="C864" s="17"/>
      <c r="D864" s="17"/>
      <c r="E864" s="17"/>
      <c r="F864" s="17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2.75" customHeight="1">
      <c r="A865" s="18"/>
      <c r="B865" s="17"/>
      <c r="C865" s="17"/>
      <c r="D865" s="17"/>
      <c r="E865" s="17"/>
      <c r="F865" s="17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2.75" customHeight="1">
      <c r="A866" s="18"/>
      <c r="B866" s="17"/>
      <c r="C866" s="17"/>
      <c r="D866" s="17"/>
      <c r="E866" s="17"/>
      <c r="F866" s="17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2.75" customHeight="1">
      <c r="A867" s="18"/>
      <c r="B867" s="17"/>
      <c r="C867" s="17"/>
      <c r="D867" s="17"/>
      <c r="E867" s="17"/>
      <c r="F867" s="17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2.75" customHeight="1">
      <c r="A868" s="18"/>
      <c r="B868" s="17"/>
      <c r="C868" s="17"/>
      <c r="D868" s="17"/>
      <c r="E868" s="17"/>
      <c r="F868" s="17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2.75" customHeight="1">
      <c r="A869" s="18"/>
      <c r="B869" s="17"/>
      <c r="C869" s="17"/>
      <c r="D869" s="17"/>
      <c r="E869" s="17"/>
      <c r="F869" s="17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2.75" customHeight="1">
      <c r="A870" s="18"/>
      <c r="B870" s="17"/>
      <c r="C870" s="17"/>
      <c r="D870" s="17"/>
      <c r="E870" s="17"/>
      <c r="F870" s="17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2.75" customHeight="1">
      <c r="A871" s="18"/>
      <c r="B871" s="17"/>
      <c r="C871" s="17"/>
      <c r="D871" s="17"/>
      <c r="E871" s="17"/>
      <c r="F871" s="17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2.75" customHeight="1">
      <c r="A872" s="18"/>
      <c r="B872" s="17"/>
      <c r="C872" s="17"/>
      <c r="D872" s="17"/>
      <c r="E872" s="17"/>
      <c r="F872" s="17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2.75" customHeight="1">
      <c r="A873" s="18"/>
      <c r="B873" s="17"/>
      <c r="C873" s="17"/>
      <c r="D873" s="17"/>
      <c r="E873" s="17"/>
      <c r="F873" s="17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2.75" customHeight="1">
      <c r="A874" s="18"/>
      <c r="B874" s="17"/>
      <c r="C874" s="17"/>
      <c r="D874" s="17"/>
      <c r="E874" s="17"/>
      <c r="F874" s="17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2.75" customHeight="1">
      <c r="A875" s="18"/>
      <c r="B875" s="17"/>
      <c r="C875" s="17"/>
      <c r="D875" s="17"/>
      <c r="E875" s="17"/>
      <c r="F875" s="17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2.75" customHeight="1">
      <c r="A876" s="18"/>
      <c r="B876" s="17"/>
      <c r="C876" s="17"/>
      <c r="D876" s="17"/>
      <c r="E876" s="17"/>
      <c r="F876" s="17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2.75" customHeight="1">
      <c r="A877" s="18"/>
      <c r="B877" s="17"/>
      <c r="C877" s="17"/>
      <c r="D877" s="17"/>
      <c r="E877" s="17"/>
      <c r="F877" s="17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2.75" customHeight="1">
      <c r="A878" s="18"/>
      <c r="B878" s="17"/>
      <c r="C878" s="17"/>
      <c r="D878" s="17"/>
      <c r="E878" s="17"/>
      <c r="F878" s="17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2.75" customHeight="1">
      <c r="A879" s="18"/>
      <c r="B879" s="17"/>
      <c r="C879" s="17"/>
      <c r="D879" s="17"/>
      <c r="E879" s="17"/>
      <c r="F879" s="17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2.75" customHeight="1">
      <c r="A880" s="18"/>
      <c r="B880" s="17"/>
      <c r="C880" s="17"/>
      <c r="D880" s="17"/>
      <c r="E880" s="17"/>
      <c r="F880" s="17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2.75" customHeight="1">
      <c r="A881" s="18"/>
      <c r="B881" s="17"/>
      <c r="C881" s="17"/>
      <c r="D881" s="17"/>
      <c r="E881" s="17"/>
      <c r="F881" s="17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2.75" customHeight="1">
      <c r="A882" s="18"/>
      <c r="B882" s="17"/>
      <c r="C882" s="17"/>
      <c r="D882" s="17"/>
      <c r="E882" s="17"/>
      <c r="F882" s="17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2.75" customHeight="1">
      <c r="A883" s="18"/>
      <c r="B883" s="17"/>
      <c r="C883" s="17"/>
      <c r="D883" s="17"/>
      <c r="E883" s="17"/>
      <c r="F883" s="17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2.75" customHeight="1">
      <c r="A884" s="18"/>
      <c r="B884" s="17"/>
      <c r="C884" s="17"/>
      <c r="D884" s="17"/>
      <c r="E884" s="17"/>
      <c r="F884" s="17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2.75" customHeight="1">
      <c r="A885" s="18"/>
      <c r="B885" s="17"/>
      <c r="C885" s="17"/>
      <c r="D885" s="17"/>
      <c r="E885" s="17"/>
      <c r="F885" s="17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2.75" customHeight="1">
      <c r="A886" s="18"/>
      <c r="B886" s="17"/>
      <c r="C886" s="17"/>
      <c r="D886" s="17"/>
      <c r="E886" s="17"/>
      <c r="F886" s="17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2.75" customHeight="1">
      <c r="A887" s="18"/>
      <c r="B887" s="17"/>
      <c r="C887" s="17"/>
      <c r="D887" s="17"/>
      <c r="E887" s="17"/>
      <c r="F887" s="17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2.75" customHeight="1">
      <c r="A888" s="18"/>
      <c r="B888" s="17"/>
      <c r="C888" s="17"/>
      <c r="D888" s="17"/>
      <c r="E888" s="17"/>
      <c r="F888" s="17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2.75" customHeight="1">
      <c r="A889" s="18"/>
      <c r="B889" s="17"/>
      <c r="C889" s="17"/>
      <c r="D889" s="17"/>
      <c r="E889" s="17"/>
      <c r="F889" s="17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2.75" customHeight="1">
      <c r="A890" s="18"/>
      <c r="B890" s="17"/>
      <c r="C890" s="17"/>
      <c r="D890" s="17"/>
      <c r="E890" s="17"/>
      <c r="F890" s="17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2.75" customHeight="1">
      <c r="A891" s="18"/>
      <c r="B891" s="17"/>
      <c r="C891" s="17"/>
      <c r="D891" s="17"/>
      <c r="E891" s="17"/>
      <c r="F891" s="17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2.75" customHeight="1">
      <c r="A892" s="18"/>
      <c r="B892" s="17"/>
      <c r="C892" s="17"/>
      <c r="D892" s="17"/>
      <c r="E892" s="17"/>
      <c r="F892" s="17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2.75" customHeight="1">
      <c r="A893" s="18"/>
      <c r="B893" s="17"/>
      <c r="C893" s="17"/>
      <c r="D893" s="17"/>
      <c r="E893" s="17"/>
      <c r="F893" s="17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2.75" customHeight="1">
      <c r="A894" s="18"/>
      <c r="B894" s="17"/>
      <c r="C894" s="17"/>
      <c r="D894" s="17"/>
      <c r="E894" s="17"/>
      <c r="F894" s="17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2.75" customHeight="1">
      <c r="A895" s="18"/>
      <c r="B895" s="17"/>
      <c r="C895" s="17"/>
      <c r="D895" s="17"/>
      <c r="E895" s="17"/>
      <c r="F895" s="17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2.75" customHeight="1">
      <c r="A896" s="18"/>
      <c r="B896" s="17"/>
      <c r="C896" s="17"/>
      <c r="D896" s="17"/>
      <c r="E896" s="17"/>
      <c r="F896" s="17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2.75" customHeight="1">
      <c r="A897" s="18"/>
      <c r="B897" s="17"/>
      <c r="C897" s="17"/>
      <c r="D897" s="17"/>
      <c r="E897" s="17"/>
      <c r="F897" s="17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2.75" customHeight="1">
      <c r="A898" s="18"/>
      <c r="B898" s="17"/>
      <c r="C898" s="17"/>
      <c r="D898" s="17"/>
      <c r="E898" s="17"/>
      <c r="F898" s="17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2.75" customHeight="1">
      <c r="A899" s="18"/>
      <c r="B899" s="17"/>
      <c r="C899" s="17"/>
      <c r="D899" s="17"/>
      <c r="E899" s="17"/>
      <c r="F899" s="17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2.75" customHeight="1">
      <c r="A900" s="18"/>
      <c r="B900" s="17"/>
      <c r="C900" s="17"/>
      <c r="D900" s="17"/>
      <c r="E900" s="17"/>
      <c r="F900" s="17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2.75" customHeight="1">
      <c r="A901" s="18"/>
      <c r="B901" s="17"/>
      <c r="C901" s="17"/>
      <c r="D901" s="17"/>
      <c r="E901" s="17"/>
      <c r="F901" s="17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2.75" customHeight="1">
      <c r="A902" s="18"/>
      <c r="B902" s="17"/>
      <c r="C902" s="17"/>
      <c r="D902" s="17"/>
      <c r="E902" s="17"/>
      <c r="F902" s="17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2.75" customHeight="1">
      <c r="A903" s="18"/>
      <c r="B903" s="17"/>
      <c r="C903" s="17"/>
      <c r="D903" s="17"/>
      <c r="E903" s="17"/>
      <c r="F903" s="17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2.75" customHeight="1">
      <c r="A904" s="18"/>
      <c r="B904" s="17"/>
      <c r="C904" s="17"/>
      <c r="D904" s="17"/>
      <c r="E904" s="17"/>
      <c r="F904" s="17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2.75" customHeight="1">
      <c r="A905" s="18"/>
      <c r="B905" s="17"/>
      <c r="C905" s="17"/>
      <c r="D905" s="17"/>
      <c r="E905" s="17"/>
      <c r="F905" s="17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2.75" customHeight="1">
      <c r="A906" s="18"/>
      <c r="B906" s="17"/>
      <c r="C906" s="17"/>
      <c r="D906" s="17"/>
      <c r="E906" s="17"/>
      <c r="F906" s="17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2.75" customHeight="1">
      <c r="A907" s="18"/>
      <c r="B907" s="17"/>
      <c r="C907" s="17"/>
      <c r="D907" s="17"/>
      <c r="E907" s="17"/>
      <c r="F907" s="17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2.75" customHeight="1">
      <c r="A908" s="18"/>
      <c r="B908" s="17"/>
      <c r="C908" s="17"/>
      <c r="D908" s="17"/>
      <c r="E908" s="17"/>
      <c r="F908" s="17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2.75" customHeight="1">
      <c r="A909" s="18"/>
      <c r="B909" s="17"/>
      <c r="C909" s="17"/>
      <c r="D909" s="17"/>
      <c r="E909" s="17"/>
      <c r="F909" s="17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2.75" customHeight="1">
      <c r="A910" s="18"/>
      <c r="B910" s="17"/>
      <c r="C910" s="17"/>
      <c r="D910" s="17"/>
      <c r="E910" s="17"/>
      <c r="F910" s="17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2.75" customHeight="1">
      <c r="A911" s="18"/>
      <c r="B911" s="17"/>
      <c r="C911" s="17"/>
      <c r="D911" s="17"/>
      <c r="E911" s="17"/>
      <c r="F911" s="17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2.75" customHeight="1">
      <c r="A912" s="18"/>
      <c r="B912" s="17"/>
      <c r="C912" s="17"/>
      <c r="D912" s="17"/>
      <c r="E912" s="17"/>
      <c r="F912" s="17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2.75" customHeight="1">
      <c r="A913" s="18"/>
      <c r="B913" s="17"/>
      <c r="C913" s="17"/>
      <c r="D913" s="17"/>
      <c r="E913" s="17"/>
      <c r="F913" s="17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2.75" customHeight="1">
      <c r="A914" s="18"/>
      <c r="B914" s="17"/>
      <c r="C914" s="17"/>
      <c r="D914" s="17"/>
      <c r="E914" s="17"/>
      <c r="F914" s="17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2.75" customHeight="1">
      <c r="A915" s="18"/>
      <c r="B915" s="17"/>
      <c r="C915" s="17"/>
      <c r="D915" s="17"/>
      <c r="E915" s="17"/>
      <c r="F915" s="17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2.75" customHeight="1">
      <c r="A916" s="18"/>
      <c r="B916" s="17"/>
      <c r="C916" s="17"/>
      <c r="D916" s="17"/>
      <c r="E916" s="17"/>
      <c r="F916" s="17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2.75" customHeight="1">
      <c r="A917" s="18"/>
      <c r="B917" s="17"/>
      <c r="C917" s="17"/>
      <c r="D917" s="17"/>
      <c r="E917" s="17"/>
      <c r="F917" s="17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2.75" customHeight="1">
      <c r="A918" s="18"/>
      <c r="B918" s="17"/>
      <c r="C918" s="17"/>
      <c r="D918" s="17"/>
      <c r="E918" s="17"/>
      <c r="F918" s="17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2.75" customHeight="1">
      <c r="A919" s="18"/>
      <c r="B919" s="17"/>
      <c r="C919" s="17"/>
      <c r="D919" s="17"/>
      <c r="E919" s="17"/>
      <c r="F919" s="17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2.75" customHeight="1">
      <c r="A920" s="18"/>
      <c r="B920" s="17"/>
      <c r="C920" s="17"/>
      <c r="D920" s="17"/>
      <c r="E920" s="17"/>
      <c r="F920" s="17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2.75" customHeight="1">
      <c r="A921" s="18"/>
      <c r="B921" s="17"/>
      <c r="C921" s="17"/>
      <c r="D921" s="17"/>
      <c r="E921" s="17"/>
      <c r="F921" s="17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2.75" customHeight="1">
      <c r="A922" s="18"/>
      <c r="B922" s="17"/>
      <c r="C922" s="17"/>
      <c r="D922" s="17"/>
      <c r="E922" s="17"/>
      <c r="F922" s="17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2.75" customHeight="1">
      <c r="A923" s="18"/>
      <c r="B923" s="17"/>
      <c r="C923" s="17"/>
      <c r="D923" s="17"/>
      <c r="E923" s="17"/>
      <c r="F923" s="17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2.75" customHeight="1">
      <c r="A924" s="18"/>
      <c r="B924" s="17"/>
      <c r="C924" s="17"/>
      <c r="D924" s="17"/>
      <c r="E924" s="17"/>
      <c r="F924" s="17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2.75" customHeight="1">
      <c r="A925" s="18"/>
      <c r="B925" s="17"/>
      <c r="C925" s="17"/>
      <c r="D925" s="17"/>
      <c r="E925" s="17"/>
      <c r="F925" s="17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2.75" customHeight="1">
      <c r="A926" s="18"/>
      <c r="B926" s="17"/>
      <c r="C926" s="17"/>
      <c r="D926" s="17"/>
      <c r="E926" s="17"/>
      <c r="F926" s="17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2.75" customHeight="1">
      <c r="A927" s="18"/>
      <c r="B927" s="17"/>
      <c r="C927" s="17"/>
      <c r="D927" s="17"/>
      <c r="E927" s="17"/>
      <c r="F927" s="17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2.75" customHeight="1">
      <c r="A928" s="18"/>
      <c r="B928" s="17"/>
      <c r="C928" s="17"/>
      <c r="D928" s="17"/>
      <c r="E928" s="17"/>
      <c r="F928" s="17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2.75" customHeight="1">
      <c r="A929" s="18"/>
      <c r="B929" s="17"/>
      <c r="C929" s="17"/>
      <c r="D929" s="17"/>
      <c r="E929" s="17"/>
      <c r="F929" s="17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2.75" customHeight="1">
      <c r="A930" s="18"/>
      <c r="B930" s="17"/>
      <c r="C930" s="17"/>
      <c r="D930" s="17"/>
      <c r="E930" s="17"/>
      <c r="F930" s="17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2.75" customHeight="1">
      <c r="A931" s="18"/>
      <c r="B931" s="17"/>
      <c r="C931" s="17"/>
      <c r="D931" s="17"/>
      <c r="E931" s="17"/>
      <c r="F931" s="17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2.75" customHeight="1">
      <c r="A932" s="18"/>
      <c r="B932" s="17"/>
      <c r="C932" s="17"/>
      <c r="D932" s="17"/>
      <c r="E932" s="17"/>
      <c r="F932" s="17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2.75" customHeight="1">
      <c r="A933" s="18"/>
      <c r="B933" s="17"/>
      <c r="C933" s="17"/>
      <c r="D933" s="17"/>
      <c r="E933" s="17"/>
      <c r="F933" s="17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2.75" customHeight="1">
      <c r="A934" s="18"/>
      <c r="B934" s="17"/>
      <c r="C934" s="17"/>
      <c r="D934" s="17"/>
      <c r="E934" s="17"/>
      <c r="F934" s="17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2.75" customHeight="1">
      <c r="A935" s="18"/>
      <c r="B935" s="17"/>
      <c r="C935" s="17"/>
      <c r="D935" s="17"/>
      <c r="E935" s="17"/>
      <c r="F935" s="17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2.75" customHeight="1">
      <c r="A936" s="18"/>
      <c r="B936" s="17"/>
      <c r="C936" s="17"/>
      <c r="D936" s="17"/>
      <c r="E936" s="17"/>
      <c r="F936" s="17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2.75" customHeight="1">
      <c r="A937" s="18"/>
      <c r="B937" s="17"/>
      <c r="C937" s="17"/>
      <c r="D937" s="17"/>
      <c r="E937" s="17"/>
      <c r="F937" s="17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2.75" customHeight="1">
      <c r="A938" s="18"/>
      <c r="B938" s="17"/>
      <c r="C938" s="17"/>
      <c r="D938" s="17"/>
      <c r="E938" s="17"/>
      <c r="F938" s="17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2.75" customHeight="1">
      <c r="A939" s="18"/>
      <c r="B939" s="17"/>
      <c r="C939" s="17"/>
      <c r="D939" s="17"/>
      <c r="E939" s="17"/>
      <c r="F939" s="17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2.75" customHeight="1">
      <c r="A940" s="18"/>
      <c r="B940" s="17"/>
      <c r="C940" s="17"/>
      <c r="D940" s="17"/>
      <c r="E940" s="17"/>
      <c r="F940" s="17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2.75" customHeight="1">
      <c r="A941" s="18"/>
      <c r="B941" s="17"/>
      <c r="C941" s="17"/>
      <c r="D941" s="17"/>
      <c r="E941" s="17"/>
      <c r="F941" s="17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2.75" customHeight="1">
      <c r="A942" s="18"/>
      <c r="B942" s="17"/>
      <c r="C942" s="17"/>
      <c r="D942" s="17"/>
      <c r="E942" s="17"/>
      <c r="F942" s="17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2.75" customHeight="1">
      <c r="A943" s="18"/>
      <c r="B943" s="17"/>
      <c r="C943" s="17"/>
      <c r="D943" s="17"/>
      <c r="E943" s="17"/>
      <c r="F943" s="17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2.75" customHeight="1">
      <c r="A944" s="18"/>
      <c r="B944" s="17"/>
      <c r="C944" s="17"/>
      <c r="D944" s="17"/>
      <c r="E944" s="17"/>
      <c r="F944" s="17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2.75" customHeight="1">
      <c r="A945" s="18"/>
      <c r="B945" s="17"/>
      <c r="C945" s="17"/>
      <c r="D945" s="17"/>
      <c r="E945" s="17"/>
      <c r="F945" s="17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2.75" customHeight="1">
      <c r="A946" s="18"/>
      <c r="B946" s="17"/>
      <c r="C946" s="17"/>
      <c r="D946" s="17"/>
      <c r="E946" s="17"/>
      <c r="F946" s="17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2.75" customHeight="1">
      <c r="A947" s="18"/>
      <c r="B947" s="17"/>
      <c r="C947" s="17"/>
      <c r="D947" s="17"/>
      <c r="E947" s="17"/>
      <c r="F947" s="17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2.75" customHeight="1">
      <c r="A948" s="18"/>
      <c r="B948" s="17"/>
      <c r="C948" s="17"/>
      <c r="D948" s="17"/>
      <c r="E948" s="17"/>
      <c r="F948" s="17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2.75" customHeight="1">
      <c r="A949" s="18"/>
      <c r="B949" s="17"/>
      <c r="C949" s="17"/>
      <c r="D949" s="17"/>
      <c r="E949" s="17"/>
      <c r="F949" s="17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2.75" customHeight="1">
      <c r="A950" s="18"/>
      <c r="B950" s="17"/>
      <c r="C950" s="17"/>
      <c r="D950" s="17"/>
      <c r="E950" s="17"/>
      <c r="F950" s="17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2.75" customHeight="1">
      <c r="A951" s="18"/>
      <c r="B951" s="17"/>
      <c r="C951" s="17"/>
      <c r="D951" s="17"/>
      <c r="E951" s="17"/>
      <c r="F951" s="17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2.75" customHeight="1">
      <c r="A952" s="18"/>
      <c r="B952" s="17"/>
      <c r="C952" s="17"/>
      <c r="D952" s="17"/>
      <c r="E952" s="17"/>
      <c r="F952" s="17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2.75" customHeight="1">
      <c r="A953" s="18"/>
      <c r="B953" s="17"/>
      <c r="C953" s="17"/>
      <c r="D953" s="17"/>
      <c r="E953" s="17"/>
      <c r="F953" s="17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2.75" customHeight="1">
      <c r="A954" s="18"/>
      <c r="B954" s="17"/>
      <c r="C954" s="17"/>
      <c r="D954" s="17"/>
      <c r="E954" s="17"/>
      <c r="F954" s="17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2.75" customHeight="1">
      <c r="A955" s="18"/>
      <c r="B955" s="17"/>
      <c r="C955" s="17"/>
      <c r="D955" s="17"/>
      <c r="E955" s="17"/>
      <c r="F955" s="17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2.75" customHeight="1">
      <c r="A956" s="18"/>
      <c r="B956" s="17"/>
      <c r="C956" s="17"/>
      <c r="D956" s="17"/>
      <c r="E956" s="17"/>
      <c r="F956" s="17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2.75" customHeight="1">
      <c r="A957" s="18"/>
      <c r="B957" s="17"/>
      <c r="C957" s="17"/>
      <c r="D957" s="17"/>
      <c r="E957" s="17"/>
      <c r="F957" s="17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2.75" customHeight="1">
      <c r="A958" s="18"/>
      <c r="B958" s="17"/>
      <c r="C958" s="17"/>
      <c r="D958" s="17"/>
      <c r="E958" s="17"/>
      <c r="F958" s="17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2.75" customHeight="1">
      <c r="A959" s="18"/>
      <c r="B959" s="17"/>
      <c r="C959" s="17"/>
      <c r="D959" s="17"/>
      <c r="E959" s="17"/>
      <c r="F959" s="17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2.75" customHeight="1">
      <c r="A960" s="18"/>
      <c r="B960" s="17"/>
      <c r="C960" s="17"/>
      <c r="D960" s="17"/>
      <c r="E960" s="17"/>
      <c r="F960" s="17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2.75" customHeight="1">
      <c r="A961" s="18"/>
      <c r="B961" s="17"/>
      <c r="C961" s="17"/>
      <c r="D961" s="17"/>
      <c r="E961" s="17"/>
      <c r="F961" s="17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2.75" customHeight="1">
      <c r="A962" s="18"/>
      <c r="B962" s="17"/>
      <c r="C962" s="17"/>
      <c r="D962" s="17"/>
      <c r="E962" s="17"/>
      <c r="F962" s="17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2.75" customHeight="1">
      <c r="A963" s="18"/>
      <c r="B963" s="17"/>
      <c r="C963" s="17"/>
      <c r="D963" s="17"/>
      <c r="E963" s="17"/>
      <c r="F963" s="17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2.75" customHeight="1">
      <c r="A964" s="18"/>
      <c r="B964" s="17"/>
      <c r="C964" s="17"/>
      <c r="D964" s="17"/>
      <c r="E964" s="17"/>
      <c r="F964" s="17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2.75" customHeight="1">
      <c r="A965" s="18"/>
      <c r="B965" s="17"/>
      <c r="C965" s="17"/>
      <c r="D965" s="17"/>
      <c r="E965" s="17"/>
      <c r="F965" s="17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2.75" customHeight="1">
      <c r="A966" s="18"/>
      <c r="B966" s="17"/>
      <c r="C966" s="17"/>
      <c r="D966" s="17"/>
      <c r="E966" s="17"/>
      <c r="F966" s="17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2.75" customHeight="1">
      <c r="A967" s="18"/>
      <c r="B967" s="17"/>
      <c r="C967" s="17"/>
      <c r="D967" s="17"/>
      <c r="E967" s="17"/>
      <c r="F967" s="17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2.75" customHeight="1">
      <c r="A968" s="18"/>
      <c r="B968" s="17"/>
      <c r="C968" s="17"/>
      <c r="D968" s="17"/>
      <c r="E968" s="17"/>
      <c r="F968" s="17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2.75" customHeight="1">
      <c r="A969" s="18"/>
      <c r="B969" s="17"/>
      <c r="C969" s="17"/>
      <c r="D969" s="17"/>
      <c r="E969" s="17"/>
      <c r="F969" s="17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2.75" customHeight="1">
      <c r="A970" s="18"/>
      <c r="B970" s="17"/>
      <c r="C970" s="17"/>
      <c r="D970" s="17"/>
      <c r="E970" s="17"/>
      <c r="F970" s="17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2.75" customHeight="1">
      <c r="A971" s="18"/>
      <c r="B971" s="17"/>
      <c r="C971" s="17"/>
      <c r="D971" s="17"/>
      <c r="E971" s="17"/>
      <c r="F971" s="17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2.75" customHeight="1">
      <c r="A972" s="18"/>
      <c r="B972" s="17"/>
      <c r="C972" s="17"/>
      <c r="D972" s="17"/>
      <c r="E972" s="17"/>
      <c r="F972" s="17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2.75" customHeight="1">
      <c r="A973" s="18"/>
      <c r="B973" s="17"/>
      <c r="C973" s="17"/>
      <c r="D973" s="17"/>
      <c r="E973" s="17"/>
      <c r="F973" s="17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2.75" customHeight="1">
      <c r="A974" s="18"/>
      <c r="B974" s="17"/>
      <c r="C974" s="17"/>
      <c r="D974" s="17"/>
      <c r="E974" s="17"/>
      <c r="F974" s="17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2.75" customHeight="1">
      <c r="A975" s="18"/>
      <c r="B975" s="17"/>
      <c r="C975" s="17"/>
      <c r="D975" s="17"/>
      <c r="E975" s="17"/>
      <c r="F975" s="17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2.75" customHeight="1">
      <c r="A976" s="18"/>
      <c r="B976" s="17"/>
      <c r="C976" s="17"/>
      <c r="D976" s="17"/>
      <c r="E976" s="17"/>
      <c r="F976" s="17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2.75" customHeight="1">
      <c r="A977" s="18"/>
      <c r="B977" s="17"/>
      <c r="C977" s="17"/>
      <c r="D977" s="17"/>
      <c r="E977" s="17"/>
      <c r="F977" s="17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2.75" customHeight="1">
      <c r="A978" s="18"/>
      <c r="B978" s="17"/>
      <c r="C978" s="17"/>
      <c r="D978" s="17"/>
      <c r="E978" s="17"/>
      <c r="F978" s="17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2.75" customHeight="1">
      <c r="A979" s="18"/>
      <c r="B979" s="17"/>
      <c r="C979" s="17"/>
      <c r="D979" s="17"/>
      <c r="E979" s="17"/>
      <c r="F979" s="17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2.75" customHeight="1">
      <c r="A980" s="18"/>
      <c r="B980" s="17"/>
      <c r="C980" s="17"/>
      <c r="D980" s="17"/>
      <c r="E980" s="17"/>
      <c r="F980" s="17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2.75" customHeight="1">
      <c r="A981" s="18"/>
      <c r="B981" s="17"/>
      <c r="C981" s="17"/>
      <c r="D981" s="17"/>
      <c r="E981" s="17"/>
      <c r="F981" s="17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2.75" customHeight="1">
      <c r="A982" s="18"/>
      <c r="B982" s="17"/>
      <c r="C982" s="17"/>
      <c r="D982" s="17"/>
      <c r="E982" s="17"/>
      <c r="F982" s="17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2.75" customHeight="1">
      <c r="A983" s="18"/>
      <c r="B983" s="17"/>
      <c r="C983" s="17"/>
      <c r="D983" s="17"/>
      <c r="E983" s="17"/>
      <c r="F983" s="17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2.75" customHeight="1">
      <c r="A984" s="18"/>
      <c r="B984" s="17"/>
      <c r="C984" s="17"/>
      <c r="D984" s="17"/>
      <c r="E984" s="17"/>
      <c r="F984" s="17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2.75" customHeight="1">
      <c r="A985" s="18"/>
      <c r="B985" s="17"/>
      <c r="C985" s="17"/>
      <c r="D985" s="17"/>
      <c r="E985" s="17"/>
      <c r="F985" s="17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2.75" customHeight="1">
      <c r="A986" s="18"/>
      <c r="B986" s="17"/>
      <c r="C986" s="17"/>
      <c r="D986" s="17"/>
      <c r="E986" s="17"/>
      <c r="F986" s="17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2.75" customHeight="1">
      <c r="A987" s="18"/>
      <c r="B987" s="17"/>
      <c r="C987" s="17"/>
      <c r="D987" s="17"/>
      <c r="E987" s="17"/>
      <c r="F987" s="17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2.75" customHeight="1">
      <c r="A988" s="18"/>
      <c r="B988" s="17"/>
      <c r="C988" s="17"/>
      <c r="D988" s="17"/>
      <c r="E988" s="17"/>
      <c r="F988" s="17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2.75" customHeight="1">
      <c r="A989" s="18"/>
      <c r="B989" s="17"/>
      <c r="C989" s="17"/>
      <c r="D989" s="17"/>
      <c r="E989" s="17"/>
      <c r="F989" s="17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2.75" customHeight="1">
      <c r="A990" s="18"/>
      <c r="B990" s="17"/>
      <c r="C990" s="17"/>
      <c r="D990" s="17"/>
      <c r="E990" s="17"/>
      <c r="F990" s="17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2.75" customHeight="1">
      <c r="A991" s="18"/>
      <c r="B991" s="17"/>
      <c r="C991" s="17"/>
      <c r="D991" s="17"/>
      <c r="E991" s="17"/>
      <c r="F991" s="17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2.75" customHeight="1">
      <c r="A992" s="18"/>
      <c r="B992" s="17"/>
      <c r="C992" s="17"/>
      <c r="D992" s="17"/>
      <c r="E992" s="17"/>
      <c r="F992" s="17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2.75" customHeight="1">
      <c r="A993" s="18"/>
      <c r="B993" s="17"/>
      <c r="C993" s="17"/>
      <c r="D993" s="17"/>
      <c r="E993" s="17"/>
      <c r="F993" s="17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2.75" customHeight="1">
      <c r="A994" s="18"/>
      <c r="B994" s="17"/>
      <c r="C994" s="17"/>
      <c r="D994" s="17"/>
      <c r="E994" s="17"/>
      <c r="F994" s="17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2.75" customHeight="1">
      <c r="A995" s="18"/>
      <c r="B995" s="17"/>
      <c r="C995" s="17"/>
      <c r="D995" s="17"/>
      <c r="E995" s="17"/>
      <c r="F995" s="17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2.75" customHeight="1">
      <c r="A996" s="18"/>
      <c r="B996" s="17"/>
      <c r="C996" s="17"/>
      <c r="D996" s="17"/>
      <c r="E996" s="17"/>
      <c r="F996" s="17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2.75" customHeight="1">
      <c r="A997" s="18"/>
      <c r="B997" s="17"/>
      <c r="C997" s="17"/>
      <c r="D997" s="17"/>
      <c r="E997" s="17"/>
      <c r="F997" s="17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2.75" customHeight="1">
      <c r="A998" s="18"/>
      <c r="B998" s="17"/>
      <c r="C998" s="17"/>
      <c r="D998" s="17"/>
      <c r="E998" s="17"/>
      <c r="F998" s="17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2.75" customHeight="1">
      <c r="A999" s="18"/>
      <c r="B999" s="17"/>
      <c r="C999" s="17"/>
      <c r="D999" s="17"/>
      <c r="E999" s="17"/>
      <c r="F999" s="17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2.75" customHeight="1">
      <c r="A1000" s="18"/>
      <c r="B1000" s="17"/>
      <c r="C1000" s="17"/>
      <c r="D1000" s="17"/>
      <c r="E1000" s="17"/>
      <c r="F1000" s="17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">
    <mergeCell ref="A25:J25"/>
  </mergeCells>
  <pageMargins left="0.7" right="0.7" top="0.75" bottom="0.75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8"/>
  <sheetViews>
    <sheetView showGridLines="0" zoomScaleNormal="100" workbookViewId="0">
      <selection activeCell="F1" sqref="F1"/>
    </sheetView>
  </sheetViews>
  <sheetFormatPr baseColWidth="10" defaultColWidth="14.42578125" defaultRowHeight="15" customHeight="1"/>
  <cols>
    <col min="1" max="1" width="30.7109375" customWidth="1"/>
    <col min="2" max="5" width="15.7109375" customWidth="1"/>
    <col min="6" max="6" width="30.7109375" customWidth="1"/>
    <col min="7" max="10" width="15.7109375" customWidth="1"/>
    <col min="11" max="26" width="33.140625" customWidth="1"/>
  </cols>
  <sheetData>
    <row r="1" spans="1:26" ht="24" customHeight="1">
      <c r="A1" s="16" t="s">
        <v>5</v>
      </c>
      <c r="B1" s="17"/>
      <c r="C1" s="17"/>
      <c r="D1" s="17"/>
      <c r="E1" s="17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2.75" customHeight="1">
      <c r="A2" s="16"/>
      <c r="B2" s="17"/>
      <c r="C2" s="17"/>
      <c r="D2" s="17"/>
      <c r="E2" s="17"/>
      <c r="F2" s="17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2.75" customHeight="1">
      <c r="A3" s="19" t="s">
        <v>218</v>
      </c>
      <c r="B3" s="17"/>
      <c r="C3" s="17"/>
      <c r="D3" s="17"/>
      <c r="E3" s="17"/>
      <c r="F3" s="19" t="s">
        <v>219</v>
      </c>
      <c r="G3" s="17"/>
      <c r="H3" s="17"/>
      <c r="I3" s="17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2.75" customHeight="1">
      <c r="A4" s="19" t="s">
        <v>220</v>
      </c>
      <c r="B4" s="17"/>
      <c r="C4" s="17"/>
      <c r="D4" s="17"/>
      <c r="E4" s="17"/>
      <c r="F4" s="19" t="s">
        <v>221</v>
      </c>
      <c r="G4" s="17"/>
      <c r="H4" s="17"/>
      <c r="I4" s="17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2.75" customHeight="1">
      <c r="A5" s="43" t="s">
        <v>66</v>
      </c>
      <c r="B5" s="43" t="s">
        <v>67</v>
      </c>
      <c r="C5" s="43" t="s">
        <v>222</v>
      </c>
      <c r="D5" s="43" t="s">
        <v>69</v>
      </c>
      <c r="E5" s="17"/>
      <c r="F5" s="43" t="s">
        <v>66</v>
      </c>
      <c r="G5" s="43" t="s">
        <v>67</v>
      </c>
      <c r="H5" s="43" t="s">
        <v>223</v>
      </c>
      <c r="I5" s="43" t="s">
        <v>69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2.75" customHeight="1">
      <c r="A6" s="21">
        <v>2020</v>
      </c>
      <c r="B6" s="22">
        <v>4312063</v>
      </c>
      <c r="C6" s="22">
        <v>1202316</v>
      </c>
      <c r="D6" s="29">
        <f t="shared" ref="D6:D10" si="0">+B6+C6</f>
        <v>5514379</v>
      </c>
      <c r="E6" s="35"/>
      <c r="F6" s="21">
        <v>2020</v>
      </c>
      <c r="G6" s="22">
        <v>57032762</v>
      </c>
      <c r="H6" s="22">
        <v>14216582</v>
      </c>
      <c r="I6" s="29">
        <f t="shared" ref="I6:I10" si="1">+G6+H6</f>
        <v>71249344</v>
      </c>
      <c r="J6" s="3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2.75" customHeight="1">
      <c r="A7" s="21">
        <v>2021</v>
      </c>
      <c r="B7" s="24">
        <v>6389399</v>
      </c>
      <c r="C7" s="24">
        <v>1580384</v>
      </c>
      <c r="D7" s="30">
        <f t="shared" si="0"/>
        <v>7969783</v>
      </c>
      <c r="E7" s="35"/>
      <c r="F7" s="21">
        <v>2021</v>
      </c>
      <c r="G7" s="24">
        <v>79725061</v>
      </c>
      <c r="H7" s="24">
        <v>18733842</v>
      </c>
      <c r="I7" s="30">
        <f t="shared" si="1"/>
        <v>98458903</v>
      </c>
      <c r="J7" s="3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2.75" customHeight="1">
      <c r="A8" s="21">
        <v>2022</v>
      </c>
      <c r="B8" s="24">
        <v>7079178</v>
      </c>
      <c r="C8" s="24">
        <v>1840214</v>
      </c>
      <c r="D8" s="30">
        <f t="shared" si="0"/>
        <v>8919392</v>
      </c>
      <c r="E8" s="35"/>
      <c r="F8" s="21">
        <v>2022</v>
      </c>
      <c r="G8" s="24">
        <v>81236711</v>
      </c>
      <c r="H8" s="24">
        <v>15645637</v>
      </c>
      <c r="I8" s="30">
        <f t="shared" si="1"/>
        <v>96882348</v>
      </c>
      <c r="J8" s="3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2.75" customHeight="1">
      <c r="A9" s="21">
        <v>2023</v>
      </c>
      <c r="B9" s="24">
        <v>6180174</v>
      </c>
      <c r="C9" s="24">
        <v>1342953</v>
      </c>
      <c r="D9" s="30">
        <f t="shared" si="0"/>
        <v>7523127</v>
      </c>
      <c r="E9" s="35"/>
      <c r="F9" s="21">
        <v>2023</v>
      </c>
      <c r="G9" s="24">
        <v>73525479</v>
      </c>
      <c r="H9" s="24">
        <v>11898887</v>
      </c>
      <c r="I9" s="30">
        <f t="shared" si="1"/>
        <v>85424366</v>
      </c>
      <c r="J9" s="3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2.75" customHeight="1">
      <c r="A10" s="25">
        <v>2024</v>
      </c>
      <c r="B10" s="26">
        <v>6437887</v>
      </c>
      <c r="C10" s="26">
        <v>1244886</v>
      </c>
      <c r="D10" s="57">
        <f t="shared" si="0"/>
        <v>7682773</v>
      </c>
      <c r="E10" s="35"/>
      <c r="F10" s="25">
        <v>2024</v>
      </c>
      <c r="G10" s="26">
        <v>76188711</v>
      </c>
      <c r="H10" s="26">
        <v>11451556</v>
      </c>
      <c r="I10" s="57">
        <f t="shared" si="1"/>
        <v>87640267</v>
      </c>
      <c r="J10" s="35"/>
      <c r="K10" s="35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2.75" customHeight="1">
      <c r="A11" s="18" t="s">
        <v>724</v>
      </c>
      <c r="B11" s="35"/>
      <c r="C11" s="35"/>
      <c r="D11" s="63"/>
      <c r="E11" s="59"/>
      <c r="F11" s="18" t="s">
        <v>725</v>
      </c>
      <c r="G11" s="49"/>
      <c r="H11" s="49"/>
      <c r="I11" s="64"/>
      <c r="J11" s="65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s="174" customFormat="1" ht="12.75" customHeight="1">
      <c r="A12" s="18"/>
      <c r="B12" s="35"/>
      <c r="C12" s="35"/>
      <c r="D12" s="63"/>
      <c r="E12" s="59"/>
      <c r="F12" s="18"/>
      <c r="G12" s="49"/>
      <c r="H12" s="49"/>
      <c r="I12" s="64"/>
      <c r="J12" s="65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2.75" customHeight="1">
      <c r="A13" s="19" t="s">
        <v>224</v>
      </c>
      <c r="B13" s="17"/>
      <c r="C13" s="17"/>
      <c r="D13" s="17"/>
      <c r="E13" s="17"/>
      <c r="F13" s="19" t="s">
        <v>225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2.75" customHeight="1">
      <c r="A14" s="19" t="s">
        <v>226</v>
      </c>
      <c r="B14" s="17"/>
      <c r="C14" s="17"/>
      <c r="D14" s="17"/>
      <c r="E14" s="17"/>
      <c r="F14" s="19" t="s">
        <v>227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2.75" customHeight="1">
      <c r="A15" s="43" t="s">
        <v>72</v>
      </c>
      <c r="B15" s="43" t="s">
        <v>67</v>
      </c>
      <c r="C15" s="43" t="s">
        <v>228</v>
      </c>
      <c r="D15" s="43" t="s">
        <v>69</v>
      </c>
      <c r="E15" s="17"/>
      <c r="F15" s="43" t="s">
        <v>72</v>
      </c>
      <c r="G15" s="43" t="s">
        <v>67</v>
      </c>
      <c r="H15" s="43" t="s">
        <v>229</v>
      </c>
      <c r="I15" s="43" t="s">
        <v>69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2.75" customHeight="1">
      <c r="A16" s="28" t="s">
        <v>73</v>
      </c>
      <c r="B16" s="22">
        <v>2426134</v>
      </c>
      <c r="C16" s="22">
        <v>538285</v>
      </c>
      <c r="D16" s="29">
        <f t="shared" ref="D16:D18" si="2">+B16+C16</f>
        <v>2964419</v>
      </c>
      <c r="E16" s="35"/>
      <c r="F16" s="28" t="s">
        <v>73</v>
      </c>
      <c r="G16" s="22">
        <v>33723793</v>
      </c>
      <c r="H16" s="22">
        <v>5318165</v>
      </c>
      <c r="I16" s="29">
        <f t="shared" ref="I16:I18" si="3">+G16+H16</f>
        <v>39041958</v>
      </c>
      <c r="J16" s="3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2.75" customHeight="1">
      <c r="A17" s="21" t="s">
        <v>74</v>
      </c>
      <c r="B17" s="24">
        <v>4011753</v>
      </c>
      <c r="C17" s="24">
        <v>706599</v>
      </c>
      <c r="D17" s="30">
        <f t="shared" si="2"/>
        <v>4718352</v>
      </c>
      <c r="E17" s="35"/>
      <c r="F17" s="21" t="s">
        <v>74</v>
      </c>
      <c r="G17" s="24">
        <v>42464918</v>
      </c>
      <c r="H17" s="24">
        <v>6133380</v>
      </c>
      <c r="I17" s="30">
        <f t="shared" si="3"/>
        <v>48598298</v>
      </c>
      <c r="J17" s="3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2.75" customHeight="1">
      <c r="A18" s="21" t="s">
        <v>76</v>
      </c>
      <c r="B18" s="24">
        <v>0</v>
      </c>
      <c r="C18" s="24">
        <v>2</v>
      </c>
      <c r="D18" s="30">
        <f t="shared" si="2"/>
        <v>2</v>
      </c>
      <c r="E18" s="35"/>
      <c r="F18" s="21" t="s">
        <v>76</v>
      </c>
      <c r="G18" s="24">
        <v>0</v>
      </c>
      <c r="H18" s="24">
        <v>11</v>
      </c>
      <c r="I18" s="30">
        <f t="shared" si="3"/>
        <v>11</v>
      </c>
      <c r="J18" s="3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2.75" customHeight="1">
      <c r="A19" s="31" t="s">
        <v>77</v>
      </c>
      <c r="B19" s="32">
        <f t="shared" ref="B19:D19" si="4">SUM(B16:B18)</f>
        <v>6437887</v>
      </c>
      <c r="C19" s="32">
        <f t="shared" si="4"/>
        <v>1244886</v>
      </c>
      <c r="D19" s="32">
        <f t="shared" si="4"/>
        <v>7682773</v>
      </c>
      <c r="E19" s="35"/>
      <c r="F19" s="31" t="s">
        <v>77</v>
      </c>
      <c r="G19" s="32">
        <f t="shared" ref="G19:I19" si="5">SUM(G16:G18)</f>
        <v>76188711</v>
      </c>
      <c r="H19" s="32">
        <f t="shared" si="5"/>
        <v>11451556</v>
      </c>
      <c r="I19" s="32">
        <f t="shared" si="5"/>
        <v>87640267</v>
      </c>
      <c r="J19" s="3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2.75" customHeight="1">
      <c r="A20" s="18" t="s">
        <v>724</v>
      </c>
      <c r="B20" s="35"/>
      <c r="C20" s="35"/>
      <c r="D20" s="35"/>
      <c r="E20" s="17"/>
      <c r="F20" s="18" t="s">
        <v>725</v>
      </c>
      <c r="G20" s="49"/>
      <c r="H20" s="49"/>
      <c r="I20" s="49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2.75" customHeight="1">
      <c r="A21" s="18"/>
      <c r="B21" s="17"/>
      <c r="C21" s="17"/>
      <c r="D21" s="17"/>
      <c r="E21" s="17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2.75" customHeight="1">
      <c r="A22" s="19" t="s">
        <v>230</v>
      </c>
      <c r="B22" s="17"/>
      <c r="C22" s="17"/>
      <c r="D22" s="17"/>
      <c r="E22" s="17"/>
      <c r="F22" s="19" t="s">
        <v>231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2.75" customHeight="1">
      <c r="A23" s="19" t="s">
        <v>232</v>
      </c>
      <c r="B23" s="17"/>
      <c r="C23" s="17"/>
      <c r="D23" s="17"/>
      <c r="E23" s="17"/>
      <c r="F23" s="19" t="s">
        <v>233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2.75" customHeight="1">
      <c r="A24" s="43" t="s">
        <v>80</v>
      </c>
      <c r="B24" s="43" t="s">
        <v>67</v>
      </c>
      <c r="C24" s="43" t="s">
        <v>234</v>
      </c>
      <c r="D24" s="43" t="s">
        <v>69</v>
      </c>
      <c r="E24" s="17"/>
      <c r="F24" s="43" t="s">
        <v>80</v>
      </c>
      <c r="G24" s="43" t="s">
        <v>67</v>
      </c>
      <c r="H24" s="43" t="s">
        <v>235</v>
      </c>
      <c r="I24" s="43" t="s">
        <v>69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2.75" customHeight="1">
      <c r="A25" s="28" t="s">
        <v>81</v>
      </c>
      <c r="B25" s="22">
        <v>36770</v>
      </c>
      <c r="C25" s="22">
        <v>211</v>
      </c>
      <c r="D25" s="22">
        <f t="shared" ref="D25:D32" si="6">+B25+C25</f>
        <v>36981</v>
      </c>
      <c r="E25" s="35"/>
      <c r="F25" s="28" t="s">
        <v>81</v>
      </c>
      <c r="G25" s="22">
        <v>259356</v>
      </c>
      <c r="H25" s="22">
        <v>856</v>
      </c>
      <c r="I25" s="22">
        <f t="shared" ref="I25:I32" si="7">+G25+H25</f>
        <v>260212</v>
      </c>
      <c r="J25" s="3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2.75" customHeight="1">
      <c r="A26" s="21" t="s">
        <v>82</v>
      </c>
      <c r="B26" s="24">
        <v>400180</v>
      </c>
      <c r="C26" s="24">
        <v>8455</v>
      </c>
      <c r="D26" s="24">
        <f t="shared" si="6"/>
        <v>408635</v>
      </c>
      <c r="E26" s="35"/>
      <c r="F26" s="21" t="s">
        <v>82</v>
      </c>
      <c r="G26" s="24">
        <v>3956242</v>
      </c>
      <c r="H26" s="24">
        <v>57069</v>
      </c>
      <c r="I26" s="24">
        <f t="shared" si="7"/>
        <v>4013311</v>
      </c>
      <c r="J26" s="3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2.75" customHeight="1">
      <c r="A27" s="21" t="s">
        <v>83</v>
      </c>
      <c r="B27" s="24">
        <v>1942166</v>
      </c>
      <c r="C27" s="24">
        <v>314288</v>
      </c>
      <c r="D27" s="24">
        <f t="shared" si="6"/>
        <v>2256454</v>
      </c>
      <c r="E27" s="35"/>
      <c r="F27" s="21" t="s">
        <v>83</v>
      </c>
      <c r="G27" s="24">
        <v>19911190</v>
      </c>
      <c r="H27" s="24">
        <v>2368513</v>
      </c>
      <c r="I27" s="24">
        <f t="shared" si="7"/>
        <v>22279703</v>
      </c>
      <c r="J27" s="3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2.75" customHeight="1">
      <c r="A28" s="21" t="s">
        <v>84</v>
      </c>
      <c r="B28" s="24">
        <v>1682481</v>
      </c>
      <c r="C28" s="24">
        <v>436676</v>
      </c>
      <c r="D28" s="24">
        <f t="shared" si="6"/>
        <v>2119157</v>
      </c>
      <c r="E28" s="35"/>
      <c r="F28" s="21" t="s">
        <v>84</v>
      </c>
      <c r="G28" s="24">
        <v>18477383</v>
      </c>
      <c r="H28" s="24">
        <v>3716988</v>
      </c>
      <c r="I28" s="24">
        <f t="shared" si="7"/>
        <v>22194371</v>
      </c>
      <c r="J28" s="3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2.75" customHeight="1">
      <c r="A29" s="21" t="s">
        <v>85</v>
      </c>
      <c r="B29" s="24">
        <v>1180687</v>
      </c>
      <c r="C29" s="24">
        <v>260628</v>
      </c>
      <c r="D29" s="24">
        <f t="shared" si="6"/>
        <v>1441315</v>
      </c>
      <c r="E29" s="35"/>
      <c r="F29" s="21" t="s">
        <v>85</v>
      </c>
      <c r="G29" s="24">
        <v>14912900</v>
      </c>
      <c r="H29" s="24">
        <v>2576139</v>
      </c>
      <c r="I29" s="24">
        <f t="shared" si="7"/>
        <v>17489039</v>
      </c>
      <c r="J29" s="3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2.75" customHeight="1">
      <c r="A30" s="21" t="s">
        <v>86</v>
      </c>
      <c r="B30" s="24">
        <v>918985</v>
      </c>
      <c r="C30" s="24">
        <v>176638</v>
      </c>
      <c r="D30" s="24">
        <f t="shared" si="6"/>
        <v>1095623</v>
      </c>
      <c r="E30" s="35"/>
      <c r="F30" s="21" t="s">
        <v>86</v>
      </c>
      <c r="G30" s="24">
        <v>13714212</v>
      </c>
      <c r="H30" s="24">
        <v>2071883</v>
      </c>
      <c r="I30" s="24">
        <f t="shared" si="7"/>
        <v>15786095</v>
      </c>
      <c r="J30" s="3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2.75" customHeight="1">
      <c r="A31" s="21" t="s">
        <v>87</v>
      </c>
      <c r="B31" s="24">
        <v>276618</v>
      </c>
      <c r="C31" s="24">
        <v>47961</v>
      </c>
      <c r="D31" s="24">
        <f t="shared" si="6"/>
        <v>324579</v>
      </c>
      <c r="E31" s="35"/>
      <c r="F31" s="21" t="s">
        <v>87</v>
      </c>
      <c r="G31" s="24">
        <v>4957428</v>
      </c>
      <c r="H31" s="24">
        <v>659888</v>
      </c>
      <c r="I31" s="24">
        <f t="shared" si="7"/>
        <v>5617316</v>
      </c>
      <c r="J31" s="3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2.75" customHeight="1">
      <c r="A32" s="21" t="s">
        <v>76</v>
      </c>
      <c r="B32" s="24">
        <v>0</v>
      </c>
      <c r="C32" s="24">
        <v>29</v>
      </c>
      <c r="D32" s="24">
        <f t="shared" si="6"/>
        <v>29</v>
      </c>
      <c r="E32" s="35"/>
      <c r="F32" s="21" t="s">
        <v>76</v>
      </c>
      <c r="G32" s="24">
        <v>0</v>
      </c>
      <c r="H32" s="24">
        <v>220</v>
      </c>
      <c r="I32" s="24">
        <f t="shared" si="7"/>
        <v>220</v>
      </c>
      <c r="J32" s="3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2.75" customHeight="1">
      <c r="A33" s="31" t="s">
        <v>77</v>
      </c>
      <c r="B33" s="32">
        <f t="shared" ref="B33:D33" si="8">SUM(B25:B32)</f>
        <v>6437887</v>
      </c>
      <c r="C33" s="32">
        <f t="shared" si="8"/>
        <v>1244886</v>
      </c>
      <c r="D33" s="32">
        <f t="shared" si="8"/>
        <v>7682773</v>
      </c>
      <c r="E33" s="35"/>
      <c r="F33" s="31" t="s">
        <v>77</v>
      </c>
      <c r="G33" s="32">
        <f t="shared" ref="G33:I33" si="9">SUM(G25:G32)</f>
        <v>76188711</v>
      </c>
      <c r="H33" s="32">
        <f t="shared" si="9"/>
        <v>11451556</v>
      </c>
      <c r="I33" s="32">
        <f t="shared" si="9"/>
        <v>87640267</v>
      </c>
      <c r="J33" s="3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2.75" customHeight="1">
      <c r="A34" s="18" t="s">
        <v>724</v>
      </c>
      <c r="B34" s="35"/>
      <c r="C34" s="35"/>
      <c r="D34" s="35"/>
      <c r="E34" s="17"/>
      <c r="F34" s="18" t="s">
        <v>725</v>
      </c>
      <c r="G34" s="49"/>
      <c r="H34" s="49"/>
      <c r="I34" s="49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2.75" customHeight="1">
      <c r="A35" s="18"/>
      <c r="B35" s="17"/>
      <c r="C35" s="17"/>
      <c r="D35" s="17"/>
      <c r="E35" s="17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2.75" customHeight="1">
      <c r="A36" s="19" t="s">
        <v>236</v>
      </c>
      <c r="B36" s="17"/>
      <c r="C36" s="17"/>
      <c r="D36" s="17"/>
      <c r="E36" s="17"/>
      <c r="F36" s="19" t="s">
        <v>237</v>
      </c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2.75" customHeight="1">
      <c r="A37" s="19" t="s">
        <v>238</v>
      </c>
      <c r="B37" s="17"/>
      <c r="C37" s="17"/>
      <c r="D37" s="17"/>
      <c r="E37" s="17"/>
      <c r="F37" s="19" t="s">
        <v>239</v>
      </c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2.75" customHeight="1">
      <c r="A38" s="43" t="s">
        <v>181</v>
      </c>
      <c r="B38" s="43" t="s">
        <v>684</v>
      </c>
      <c r="C38" s="43" t="s">
        <v>685</v>
      </c>
      <c r="D38" s="43" t="s">
        <v>69</v>
      </c>
      <c r="E38" s="17"/>
      <c r="F38" s="43" t="s">
        <v>181</v>
      </c>
      <c r="G38" s="43" t="s">
        <v>684</v>
      </c>
      <c r="H38" s="43" t="s">
        <v>685</v>
      </c>
      <c r="I38" s="43" t="s">
        <v>69</v>
      </c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2.75" customHeight="1">
      <c r="A39" s="21" t="s">
        <v>182</v>
      </c>
      <c r="B39" s="22"/>
      <c r="C39" s="22">
        <v>552580</v>
      </c>
      <c r="D39" s="24"/>
      <c r="E39" s="35"/>
      <c r="F39" s="21" t="s">
        <v>182</v>
      </c>
      <c r="G39" s="22"/>
      <c r="H39" s="22">
        <v>3546717</v>
      </c>
      <c r="I39" s="22"/>
      <c r="J39" s="155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2.75" customHeight="1">
      <c r="A40" s="21" t="s">
        <v>183</v>
      </c>
      <c r="B40" s="24"/>
      <c r="C40" s="24">
        <v>681637</v>
      </c>
      <c r="D40" s="24"/>
      <c r="E40" s="35"/>
      <c r="F40" s="21" t="s">
        <v>183</v>
      </c>
      <c r="G40" s="24"/>
      <c r="H40" s="24">
        <v>7749209</v>
      </c>
      <c r="I40" s="24"/>
      <c r="J40" s="15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2.75" customHeight="1">
      <c r="A41" s="21" t="s">
        <v>90</v>
      </c>
      <c r="B41" s="24"/>
      <c r="C41" s="24">
        <v>10391</v>
      </c>
      <c r="D41" s="24"/>
      <c r="E41" s="35"/>
      <c r="F41" s="21" t="s">
        <v>90</v>
      </c>
      <c r="G41" s="24"/>
      <c r="H41" s="24">
        <v>150296</v>
      </c>
      <c r="I41" s="24"/>
      <c r="J41" s="15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2.75" customHeight="1">
      <c r="A42" s="21" t="s">
        <v>76</v>
      </c>
      <c r="B42" s="24"/>
      <c r="C42" s="24">
        <v>278</v>
      </c>
      <c r="D42" s="24"/>
      <c r="E42" s="35"/>
      <c r="F42" s="21" t="s">
        <v>76</v>
      </c>
      <c r="G42" s="24"/>
      <c r="H42" s="24">
        <v>5334</v>
      </c>
      <c r="I42" s="24"/>
      <c r="J42" s="15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2.75" customHeight="1">
      <c r="A43" s="31" t="s">
        <v>77</v>
      </c>
      <c r="B43" s="32">
        <v>6437887</v>
      </c>
      <c r="C43" s="32">
        <f t="shared" ref="C43" si="10">SUM(C39:C42)</f>
        <v>1244886</v>
      </c>
      <c r="D43" s="32">
        <v>7682773</v>
      </c>
      <c r="E43" s="35"/>
      <c r="F43" s="31" t="s">
        <v>77</v>
      </c>
      <c r="G43" s="32">
        <v>76188711</v>
      </c>
      <c r="H43" s="32">
        <f t="shared" ref="H43" si="11">SUM(H39:H42)</f>
        <v>11451556</v>
      </c>
      <c r="I43" s="32">
        <v>87640267</v>
      </c>
      <c r="J43" s="15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2.75" customHeight="1">
      <c r="A44" s="18" t="s">
        <v>728</v>
      </c>
      <c r="B44" s="35"/>
      <c r="C44" s="35"/>
      <c r="D44" s="35"/>
      <c r="E44" s="17"/>
      <c r="F44" s="18" t="s">
        <v>728</v>
      </c>
      <c r="G44" s="49"/>
      <c r="H44" s="49"/>
      <c r="I44" s="49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s="157" customFormat="1" ht="12.75" customHeight="1">
      <c r="A45" s="18" t="s">
        <v>421</v>
      </c>
      <c r="B45" s="35"/>
      <c r="C45" s="35"/>
      <c r="D45" s="35"/>
      <c r="E45" s="17"/>
      <c r="F45" s="18" t="s">
        <v>726</v>
      </c>
      <c r="G45" s="49"/>
      <c r="H45" s="49"/>
      <c r="I45" s="49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2.75" customHeight="1">
      <c r="A46" s="18"/>
      <c r="B46" s="17"/>
      <c r="C46" s="17"/>
      <c r="D46" s="17"/>
      <c r="E46" s="17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2.75" customHeight="1">
      <c r="A47" s="19" t="s">
        <v>240</v>
      </c>
      <c r="B47" s="17"/>
      <c r="C47" s="17"/>
      <c r="D47" s="17"/>
      <c r="E47" s="17"/>
      <c r="F47" s="19" t="s">
        <v>241</v>
      </c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2.75" customHeight="1">
      <c r="A48" s="19" t="s">
        <v>242</v>
      </c>
      <c r="B48" s="17"/>
      <c r="C48" s="17"/>
      <c r="D48" s="17"/>
      <c r="E48" s="17"/>
      <c r="F48" s="19" t="s">
        <v>243</v>
      </c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2.75" customHeight="1">
      <c r="A49" s="43" t="s">
        <v>94</v>
      </c>
      <c r="B49" s="43" t="s">
        <v>67</v>
      </c>
      <c r="C49" s="43" t="s">
        <v>244</v>
      </c>
      <c r="D49" s="43" t="s">
        <v>69</v>
      </c>
      <c r="E49" s="17"/>
      <c r="F49" s="43" t="s">
        <v>94</v>
      </c>
      <c r="G49" s="43" t="s">
        <v>67</v>
      </c>
      <c r="H49" s="43" t="s">
        <v>245</v>
      </c>
      <c r="I49" s="43" t="s">
        <v>69</v>
      </c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2.75" customHeight="1">
      <c r="A50" s="40" t="s">
        <v>95</v>
      </c>
      <c r="B50" s="22">
        <v>44052</v>
      </c>
      <c r="C50" s="22">
        <v>7800</v>
      </c>
      <c r="D50" s="22">
        <f t="shared" ref="D50:D66" si="12">+B50+C50</f>
        <v>51852</v>
      </c>
      <c r="E50" s="35"/>
      <c r="F50" s="40" t="s">
        <v>95</v>
      </c>
      <c r="G50" s="22">
        <v>271262</v>
      </c>
      <c r="H50" s="22">
        <v>52811</v>
      </c>
      <c r="I50" s="22">
        <f t="shared" ref="I50:I66" si="13">+G50+H50</f>
        <v>324073</v>
      </c>
      <c r="J50" s="3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2.75" customHeight="1">
      <c r="A51" s="41" t="s">
        <v>96</v>
      </c>
      <c r="B51" s="24">
        <v>119490</v>
      </c>
      <c r="C51" s="24">
        <v>20898</v>
      </c>
      <c r="D51" s="24">
        <f t="shared" si="12"/>
        <v>140388</v>
      </c>
      <c r="E51" s="35"/>
      <c r="F51" s="41" t="s">
        <v>96</v>
      </c>
      <c r="G51" s="24">
        <v>1515146</v>
      </c>
      <c r="H51" s="24">
        <v>224917</v>
      </c>
      <c r="I51" s="24">
        <f t="shared" si="13"/>
        <v>1740063</v>
      </c>
      <c r="J51" s="3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2.75" customHeight="1">
      <c r="A52" s="41" t="s">
        <v>97</v>
      </c>
      <c r="B52" s="24">
        <v>232936</v>
      </c>
      <c r="C52" s="24">
        <v>53206</v>
      </c>
      <c r="D52" s="24">
        <f t="shared" si="12"/>
        <v>286142</v>
      </c>
      <c r="E52" s="35"/>
      <c r="F52" s="41" t="s">
        <v>97</v>
      </c>
      <c r="G52" s="24">
        <v>3357897</v>
      </c>
      <c r="H52" s="24">
        <v>611344</v>
      </c>
      <c r="I52" s="24">
        <f t="shared" si="13"/>
        <v>3969241</v>
      </c>
      <c r="J52" s="3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2.75" customHeight="1">
      <c r="A53" s="41" t="s">
        <v>98</v>
      </c>
      <c r="B53" s="24">
        <v>97844</v>
      </c>
      <c r="C53" s="24">
        <v>14350</v>
      </c>
      <c r="D53" s="24">
        <f t="shared" si="12"/>
        <v>112194</v>
      </c>
      <c r="E53" s="35"/>
      <c r="F53" s="41" t="s">
        <v>98</v>
      </c>
      <c r="G53" s="24">
        <v>1135086</v>
      </c>
      <c r="H53" s="24">
        <v>147708</v>
      </c>
      <c r="I53" s="24">
        <f t="shared" si="13"/>
        <v>1282794</v>
      </c>
      <c r="J53" s="3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2.75" customHeight="1">
      <c r="A54" s="41" t="s">
        <v>99</v>
      </c>
      <c r="B54" s="24">
        <v>207399</v>
      </c>
      <c r="C54" s="24">
        <v>21202</v>
      </c>
      <c r="D54" s="24">
        <f t="shared" si="12"/>
        <v>228601</v>
      </c>
      <c r="E54" s="35"/>
      <c r="F54" s="41" t="s">
        <v>99</v>
      </c>
      <c r="G54" s="24">
        <v>2045037</v>
      </c>
      <c r="H54" s="24">
        <v>192974</v>
      </c>
      <c r="I54" s="24">
        <f t="shared" si="13"/>
        <v>2238011</v>
      </c>
      <c r="J54" s="3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2.75" customHeight="1">
      <c r="A55" s="41" t="s">
        <v>100</v>
      </c>
      <c r="B55" s="24">
        <v>647896</v>
      </c>
      <c r="C55" s="24">
        <v>87463</v>
      </c>
      <c r="D55" s="24">
        <f t="shared" si="12"/>
        <v>735359</v>
      </c>
      <c r="E55" s="35"/>
      <c r="F55" s="41" t="s">
        <v>100</v>
      </c>
      <c r="G55" s="24">
        <v>8169088</v>
      </c>
      <c r="H55" s="24">
        <v>909756</v>
      </c>
      <c r="I55" s="24">
        <f t="shared" si="13"/>
        <v>9078844</v>
      </c>
      <c r="J55" s="3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2.75" customHeight="1">
      <c r="A56" s="41" t="s">
        <v>101</v>
      </c>
      <c r="B56" s="24">
        <v>2881211</v>
      </c>
      <c r="C56" s="24">
        <v>736620</v>
      </c>
      <c r="D56" s="24">
        <f t="shared" si="12"/>
        <v>3617831</v>
      </c>
      <c r="E56" s="35"/>
      <c r="F56" s="41" t="s">
        <v>101</v>
      </c>
      <c r="G56" s="24">
        <v>33572378</v>
      </c>
      <c r="H56" s="24">
        <v>6316090</v>
      </c>
      <c r="I56" s="24">
        <f t="shared" si="13"/>
        <v>39888468</v>
      </c>
      <c r="J56" s="35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2.75" customHeight="1">
      <c r="A57" s="41" t="s">
        <v>102</v>
      </c>
      <c r="B57" s="24">
        <v>316063</v>
      </c>
      <c r="C57" s="24">
        <v>40712</v>
      </c>
      <c r="D57" s="24">
        <f t="shared" si="12"/>
        <v>356775</v>
      </c>
      <c r="E57" s="35"/>
      <c r="F57" s="41" t="s">
        <v>102</v>
      </c>
      <c r="G57" s="24">
        <v>4584255</v>
      </c>
      <c r="H57" s="24">
        <v>435501</v>
      </c>
      <c r="I57" s="24">
        <f t="shared" si="13"/>
        <v>5019756</v>
      </c>
      <c r="J57" s="3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2.75" customHeight="1">
      <c r="A58" s="41" t="s">
        <v>103</v>
      </c>
      <c r="B58" s="24">
        <v>338592</v>
      </c>
      <c r="C58" s="24">
        <v>42842</v>
      </c>
      <c r="D58" s="24">
        <f t="shared" si="12"/>
        <v>381434</v>
      </c>
      <c r="E58" s="35"/>
      <c r="F58" s="41" t="s">
        <v>103</v>
      </c>
      <c r="G58" s="24">
        <v>4775675</v>
      </c>
      <c r="H58" s="24">
        <v>467812</v>
      </c>
      <c r="I58" s="24">
        <f t="shared" si="13"/>
        <v>5243487</v>
      </c>
      <c r="J58" s="3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2.75" customHeight="1">
      <c r="A59" s="41" t="s">
        <v>104</v>
      </c>
      <c r="B59" s="24">
        <v>151803</v>
      </c>
      <c r="C59" s="24">
        <v>19810</v>
      </c>
      <c r="D59" s="24">
        <f t="shared" si="12"/>
        <v>171613</v>
      </c>
      <c r="E59" s="35"/>
      <c r="F59" s="41" t="s">
        <v>104</v>
      </c>
      <c r="G59" s="24">
        <v>1916692</v>
      </c>
      <c r="H59" s="24">
        <v>208611</v>
      </c>
      <c r="I59" s="24">
        <f t="shared" si="13"/>
        <v>2125303</v>
      </c>
      <c r="J59" s="35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2.75" customHeight="1">
      <c r="A60" s="41" t="s">
        <v>105</v>
      </c>
      <c r="B60" s="24">
        <v>607122</v>
      </c>
      <c r="C60" s="24">
        <v>82115</v>
      </c>
      <c r="D60" s="24">
        <f t="shared" si="12"/>
        <v>689237</v>
      </c>
      <c r="E60" s="35"/>
      <c r="F60" s="41" t="s">
        <v>105</v>
      </c>
      <c r="G60" s="24">
        <v>8112710</v>
      </c>
      <c r="H60" s="24">
        <v>866105</v>
      </c>
      <c r="I60" s="24">
        <f t="shared" si="13"/>
        <v>8978815</v>
      </c>
      <c r="J60" s="35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2.75" customHeight="1">
      <c r="A61" s="41" t="s">
        <v>106</v>
      </c>
      <c r="B61" s="24">
        <v>266769</v>
      </c>
      <c r="C61" s="24">
        <v>36028</v>
      </c>
      <c r="D61" s="24">
        <f t="shared" si="12"/>
        <v>302797</v>
      </c>
      <c r="E61" s="35"/>
      <c r="F61" s="41" t="s">
        <v>106</v>
      </c>
      <c r="G61" s="24">
        <v>2357182</v>
      </c>
      <c r="H61" s="24">
        <v>291346</v>
      </c>
      <c r="I61" s="24">
        <f t="shared" si="13"/>
        <v>2648528</v>
      </c>
      <c r="J61" s="35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2.75" customHeight="1">
      <c r="A62" s="41" t="s">
        <v>107</v>
      </c>
      <c r="B62" s="24">
        <v>111922</v>
      </c>
      <c r="C62" s="24">
        <v>15001</v>
      </c>
      <c r="D62" s="24">
        <f t="shared" si="12"/>
        <v>126923</v>
      </c>
      <c r="E62" s="35"/>
      <c r="F62" s="41" t="s">
        <v>107</v>
      </c>
      <c r="G62" s="24">
        <v>763240</v>
      </c>
      <c r="H62" s="24">
        <v>97295</v>
      </c>
      <c r="I62" s="24">
        <f t="shared" si="13"/>
        <v>860535</v>
      </c>
      <c r="J62" s="35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2.75" customHeight="1">
      <c r="A63" s="41" t="s">
        <v>108</v>
      </c>
      <c r="B63" s="24">
        <v>312753</v>
      </c>
      <c r="C63" s="24">
        <v>50017</v>
      </c>
      <c r="D63" s="24">
        <f t="shared" si="12"/>
        <v>362770</v>
      </c>
      <c r="E63" s="35"/>
      <c r="F63" s="41" t="s">
        <v>108</v>
      </c>
      <c r="G63" s="24">
        <v>2897095</v>
      </c>
      <c r="H63" s="24">
        <v>460460</v>
      </c>
      <c r="I63" s="24">
        <f t="shared" si="13"/>
        <v>3357555</v>
      </c>
      <c r="J63" s="35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2.75" customHeight="1">
      <c r="A64" s="41" t="s">
        <v>109</v>
      </c>
      <c r="B64" s="24">
        <v>39167</v>
      </c>
      <c r="C64" s="24">
        <v>4637</v>
      </c>
      <c r="D64" s="24">
        <f t="shared" si="12"/>
        <v>43804</v>
      </c>
      <c r="E64" s="35"/>
      <c r="F64" s="41" t="s">
        <v>109</v>
      </c>
      <c r="G64" s="24">
        <v>207945</v>
      </c>
      <c r="H64" s="24">
        <v>38336</v>
      </c>
      <c r="I64" s="24">
        <f t="shared" si="13"/>
        <v>246281</v>
      </c>
      <c r="J64" s="35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2.75" customHeight="1">
      <c r="A65" s="41" t="s">
        <v>110</v>
      </c>
      <c r="B65" s="24">
        <v>62868</v>
      </c>
      <c r="C65" s="24">
        <v>11893</v>
      </c>
      <c r="D65" s="24">
        <f t="shared" si="12"/>
        <v>74761</v>
      </c>
      <c r="E65" s="35"/>
      <c r="F65" s="41" t="s">
        <v>110</v>
      </c>
      <c r="G65" s="24">
        <v>508023</v>
      </c>
      <c r="H65" s="24">
        <v>123922</v>
      </c>
      <c r="I65" s="24">
        <f t="shared" si="13"/>
        <v>631945</v>
      </c>
      <c r="J65" s="35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2.75" customHeight="1">
      <c r="A66" s="41" t="s">
        <v>76</v>
      </c>
      <c r="B66" s="24">
        <v>0</v>
      </c>
      <c r="C66" s="24">
        <v>292</v>
      </c>
      <c r="D66" s="24">
        <f t="shared" si="12"/>
        <v>292</v>
      </c>
      <c r="E66" s="35"/>
      <c r="F66" s="41" t="s">
        <v>76</v>
      </c>
      <c r="G66" s="24">
        <v>0</v>
      </c>
      <c r="H66" s="24">
        <v>6568</v>
      </c>
      <c r="I66" s="24">
        <f t="shared" si="13"/>
        <v>6568</v>
      </c>
      <c r="J66" s="35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2.75" customHeight="1">
      <c r="A67" s="31" t="s">
        <v>77</v>
      </c>
      <c r="B67" s="32">
        <f t="shared" ref="B67:D67" si="14">SUM(B50:B66)</f>
        <v>6437887</v>
      </c>
      <c r="C67" s="32">
        <f t="shared" si="14"/>
        <v>1244886</v>
      </c>
      <c r="D67" s="32">
        <f t="shared" si="14"/>
        <v>7682773</v>
      </c>
      <c r="E67" s="35"/>
      <c r="F67" s="31" t="s">
        <v>77</v>
      </c>
      <c r="G67" s="32">
        <f t="shared" ref="G67:I67" si="15">SUM(G50:G66)</f>
        <v>76188711</v>
      </c>
      <c r="H67" s="32">
        <f t="shared" si="15"/>
        <v>11451556</v>
      </c>
      <c r="I67" s="32">
        <f t="shared" si="15"/>
        <v>87640267</v>
      </c>
      <c r="J67" s="35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2.75" customHeight="1">
      <c r="A68" s="18" t="s">
        <v>724</v>
      </c>
      <c r="B68" s="35"/>
      <c r="C68" s="35"/>
      <c r="D68" s="35"/>
      <c r="E68" s="17"/>
      <c r="F68" s="18" t="s">
        <v>725</v>
      </c>
      <c r="G68" s="49"/>
      <c r="H68" s="49"/>
      <c r="I68" s="49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2.75" customHeight="1">
      <c r="A69" s="18"/>
      <c r="B69" s="17"/>
      <c r="C69" s="17"/>
      <c r="D69" s="17"/>
      <c r="E69" s="17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2.75" customHeight="1">
      <c r="A70" s="19" t="s">
        <v>246</v>
      </c>
      <c r="B70" s="17"/>
      <c r="C70" s="17"/>
      <c r="D70" s="17"/>
      <c r="E70" s="17"/>
      <c r="F70" s="19" t="s">
        <v>247</v>
      </c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2.75" customHeight="1">
      <c r="A71" s="19" t="s">
        <v>248</v>
      </c>
      <c r="B71" s="17"/>
      <c r="C71" s="17"/>
      <c r="D71" s="17"/>
      <c r="E71" s="17"/>
      <c r="F71" s="19" t="s">
        <v>249</v>
      </c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2.75" customHeight="1">
      <c r="A72" s="43" t="s">
        <v>94</v>
      </c>
      <c r="B72" s="43" t="s">
        <v>67</v>
      </c>
      <c r="C72" s="43" t="s">
        <v>250</v>
      </c>
      <c r="D72" s="43" t="s">
        <v>69</v>
      </c>
      <c r="E72" s="17"/>
      <c r="F72" s="43" t="s">
        <v>94</v>
      </c>
      <c r="G72" s="43" t="s">
        <v>67</v>
      </c>
      <c r="H72" s="43" t="s">
        <v>251</v>
      </c>
      <c r="I72" s="43" t="s">
        <v>69</v>
      </c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2.75" customHeight="1">
      <c r="A73" s="40" t="s">
        <v>95</v>
      </c>
      <c r="B73" s="22">
        <v>30553</v>
      </c>
      <c r="C73" s="22">
        <v>4618</v>
      </c>
      <c r="D73" s="22">
        <f t="shared" ref="D73:D89" si="16">+B73+C73</f>
        <v>35171</v>
      </c>
      <c r="E73" s="49"/>
      <c r="F73" s="40" t="s">
        <v>95</v>
      </c>
      <c r="G73" s="22">
        <v>152139</v>
      </c>
      <c r="H73" s="22">
        <v>30902</v>
      </c>
      <c r="I73" s="22">
        <f t="shared" ref="I73:I89" si="17">+G73+H73</f>
        <v>183041</v>
      </c>
      <c r="J73" s="39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2.75" customHeight="1">
      <c r="A74" s="41" t="s">
        <v>96</v>
      </c>
      <c r="B74" s="24">
        <v>69232</v>
      </c>
      <c r="C74" s="24">
        <v>9675</v>
      </c>
      <c r="D74" s="24">
        <f t="shared" si="16"/>
        <v>78907</v>
      </c>
      <c r="E74" s="49"/>
      <c r="F74" s="41" t="s">
        <v>96</v>
      </c>
      <c r="G74" s="24">
        <v>730351</v>
      </c>
      <c r="H74" s="24">
        <v>98091</v>
      </c>
      <c r="I74" s="24">
        <f t="shared" si="17"/>
        <v>828442</v>
      </c>
      <c r="J74" s="39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2.75" customHeight="1">
      <c r="A75" s="41" t="s">
        <v>97</v>
      </c>
      <c r="B75" s="24">
        <v>122930</v>
      </c>
      <c r="C75" s="24">
        <v>22086</v>
      </c>
      <c r="D75" s="24">
        <f t="shared" si="16"/>
        <v>145016</v>
      </c>
      <c r="E75" s="49"/>
      <c r="F75" s="41" t="s">
        <v>97</v>
      </c>
      <c r="G75" s="24">
        <v>1562048</v>
      </c>
      <c r="H75" s="24">
        <v>227395</v>
      </c>
      <c r="I75" s="24">
        <f t="shared" si="17"/>
        <v>1789443</v>
      </c>
      <c r="J75" s="39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2.75" customHeight="1">
      <c r="A76" s="41" t="s">
        <v>98</v>
      </c>
      <c r="B76" s="24">
        <v>55577</v>
      </c>
      <c r="C76" s="24">
        <v>6562</v>
      </c>
      <c r="D76" s="24">
        <f t="shared" si="16"/>
        <v>62139</v>
      </c>
      <c r="E76" s="49"/>
      <c r="F76" s="41" t="s">
        <v>98</v>
      </c>
      <c r="G76" s="24">
        <v>467509</v>
      </c>
      <c r="H76" s="24">
        <v>54750</v>
      </c>
      <c r="I76" s="24">
        <f t="shared" si="17"/>
        <v>522259</v>
      </c>
      <c r="J76" s="39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2.75" customHeight="1">
      <c r="A77" s="41" t="s">
        <v>99</v>
      </c>
      <c r="B77" s="24">
        <v>143798</v>
      </c>
      <c r="C77" s="24">
        <v>12195</v>
      </c>
      <c r="D77" s="24">
        <f t="shared" si="16"/>
        <v>155993</v>
      </c>
      <c r="E77" s="49"/>
      <c r="F77" s="41" t="s">
        <v>99</v>
      </c>
      <c r="G77" s="24">
        <v>1257800</v>
      </c>
      <c r="H77" s="24">
        <v>108427</v>
      </c>
      <c r="I77" s="24">
        <f t="shared" si="17"/>
        <v>1366227</v>
      </c>
      <c r="J77" s="39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2.75" customHeight="1">
      <c r="A78" s="41" t="s">
        <v>100</v>
      </c>
      <c r="B78" s="24">
        <v>415232</v>
      </c>
      <c r="C78" s="24">
        <v>50467</v>
      </c>
      <c r="D78" s="24">
        <f t="shared" si="16"/>
        <v>465699</v>
      </c>
      <c r="E78" s="49"/>
      <c r="F78" s="41" t="s">
        <v>100</v>
      </c>
      <c r="G78" s="24">
        <v>4709424</v>
      </c>
      <c r="H78" s="24">
        <v>504966</v>
      </c>
      <c r="I78" s="24">
        <f t="shared" si="17"/>
        <v>5214390</v>
      </c>
      <c r="J78" s="39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2.75" customHeight="1">
      <c r="A79" s="41" t="s">
        <v>101</v>
      </c>
      <c r="B79" s="24">
        <v>1760859</v>
      </c>
      <c r="C79" s="24">
        <v>426586</v>
      </c>
      <c r="D79" s="24">
        <f t="shared" si="16"/>
        <v>2187445</v>
      </c>
      <c r="E79" s="49"/>
      <c r="F79" s="41" t="s">
        <v>101</v>
      </c>
      <c r="G79" s="24">
        <v>18975288</v>
      </c>
      <c r="H79" s="24">
        <v>3443602</v>
      </c>
      <c r="I79" s="24">
        <f t="shared" si="17"/>
        <v>22418890</v>
      </c>
      <c r="J79" s="39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2.75" customHeight="1">
      <c r="A80" s="41" t="s">
        <v>102</v>
      </c>
      <c r="B80" s="24">
        <v>187190</v>
      </c>
      <c r="C80" s="24">
        <v>22035</v>
      </c>
      <c r="D80" s="24">
        <f t="shared" si="16"/>
        <v>209225</v>
      </c>
      <c r="E80" s="49"/>
      <c r="F80" s="41" t="s">
        <v>102</v>
      </c>
      <c r="G80" s="24">
        <v>2379320</v>
      </c>
      <c r="H80" s="24">
        <v>227174</v>
      </c>
      <c r="I80" s="24">
        <f t="shared" si="17"/>
        <v>2606494</v>
      </c>
      <c r="J80" s="39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2.75" customHeight="1">
      <c r="A81" s="41" t="s">
        <v>103</v>
      </c>
      <c r="B81" s="24">
        <v>221224</v>
      </c>
      <c r="C81" s="24">
        <v>24793</v>
      </c>
      <c r="D81" s="24">
        <f t="shared" si="16"/>
        <v>246017</v>
      </c>
      <c r="E81" s="49"/>
      <c r="F81" s="41" t="s">
        <v>103</v>
      </c>
      <c r="G81" s="24">
        <v>2814169</v>
      </c>
      <c r="H81" s="24">
        <v>266815</v>
      </c>
      <c r="I81" s="24">
        <f t="shared" si="17"/>
        <v>3080984</v>
      </c>
      <c r="J81" s="39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2.75" customHeight="1">
      <c r="A82" s="41" t="s">
        <v>104</v>
      </c>
      <c r="B82" s="24">
        <v>96178</v>
      </c>
      <c r="C82" s="24">
        <v>11035</v>
      </c>
      <c r="D82" s="24">
        <f t="shared" si="16"/>
        <v>107213</v>
      </c>
      <c r="E82" s="49"/>
      <c r="F82" s="41" t="s">
        <v>104</v>
      </c>
      <c r="G82" s="24">
        <v>1043279</v>
      </c>
      <c r="H82" s="24">
        <v>116727</v>
      </c>
      <c r="I82" s="24">
        <f t="shared" si="17"/>
        <v>1160006</v>
      </c>
      <c r="J82" s="39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2.75" customHeight="1">
      <c r="A83" s="41" t="s">
        <v>105</v>
      </c>
      <c r="B83" s="24">
        <v>372259</v>
      </c>
      <c r="C83" s="24">
        <v>47944</v>
      </c>
      <c r="D83" s="24">
        <f t="shared" si="16"/>
        <v>420203</v>
      </c>
      <c r="E83" s="49"/>
      <c r="F83" s="41" t="s">
        <v>105</v>
      </c>
      <c r="G83" s="24">
        <v>4357639</v>
      </c>
      <c r="H83" s="24">
        <v>484176</v>
      </c>
      <c r="I83" s="24">
        <f t="shared" si="17"/>
        <v>4841815</v>
      </c>
      <c r="J83" s="39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2.75" customHeight="1">
      <c r="A84" s="41" t="s">
        <v>106</v>
      </c>
      <c r="B84" s="24">
        <v>185014</v>
      </c>
      <c r="C84" s="24">
        <v>21978</v>
      </c>
      <c r="D84" s="24">
        <f t="shared" si="16"/>
        <v>206992</v>
      </c>
      <c r="E84" s="49"/>
      <c r="F84" s="41" t="s">
        <v>106</v>
      </c>
      <c r="G84" s="24">
        <v>1486703</v>
      </c>
      <c r="H84" s="24">
        <v>178799</v>
      </c>
      <c r="I84" s="24">
        <f t="shared" si="17"/>
        <v>1665502</v>
      </c>
      <c r="J84" s="39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2.75" customHeight="1">
      <c r="A85" s="41" t="s">
        <v>107</v>
      </c>
      <c r="B85" s="24">
        <v>76670</v>
      </c>
      <c r="C85" s="24">
        <v>8892</v>
      </c>
      <c r="D85" s="24">
        <f t="shared" si="16"/>
        <v>85562</v>
      </c>
      <c r="E85" s="49"/>
      <c r="F85" s="41" t="s">
        <v>107</v>
      </c>
      <c r="G85" s="24">
        <v>451859</v>
      </c>
      <c r="H85" s="24">
        <v>55453</v>
      </c>
      <c r="I85" s="24">
        <f t="shared" si="17"/>
        <v>507312</v>
      </c>
      <c r="J85" s="39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2.75" customHeight="1">
      <c r="A86" s="41" t="s">
        <v>108</v>
      </c>
      <c r="B86" s="24">
        <v>205045</v>
      </c>
      <c r="C86" s="24">
        <v>28660</v>
      </c>
      <c r="D86" s="24">
        <f t="shared" si="16"/>
        <v>233705</v>
      </c>
      <c r="E86" s="49"/>
      <c r="F86" s="41" t="s">
        <v>108</v>
      </c>
      <c r="G86" s="24">
        <v>1664586</v>
      </c>
      <c r="H86" s="24">
        <v>252024</v>
      </c>
      <c r="I86" s="24">
        <f t="shared" si="17"/>
        <v>1916610</v>
      </c>
      <c r="J86" s="39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2.75" customHeight="1">
      <c r="A87" s="41" t="s">
        <v>109</v>
      </c>
      <c r="B87" s="24">
        <v>27689</v>
      </c>
      <c r="C87" s="24">
        <v>2573</v>
      </c>
      <c r="D87" s="24">
        <f t="shared" si="16"/>
        <v>30262</v>
      </c>
      <c r="E87" s="49"/>
      <c r="F87" s="41" t="s">
        <v>109</v>
      </c>
      <c r="G87" s="24">
        <v>120493</v>
      </c>
      <c r="H87" s="24">
        <v>19505</v>
      </c>
      <c r="I87" s="24">
        <f t="shared" si="17"/>
        <v>139998</v>
      </c>
      <c r="J87" s="39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2.75" customHeight="1">
      <c r="A88" s="41" t="s">
        <v>110</v>
      </c>
      <c r="B88" s="24">
        <v>42303</v>
      </c>
      <c r="C88" s="24">
        <v>6432</v>
      </c>
      <c r="D88" s="24">
        <f t="shared" si="16"/>
        <v>48735</v>
      </c>
      <c r="E88" s="49"/>
      <c r="F88" s="41" t="s">
        <v>110</v>
      </c>
      <c r="G88" s="24">
        <v>292311</v>
      </c>
      <c r="H88" s="24">
        <v>63477</v>
      </c>
      <c r="I88" s="24">
        <f t="shared" si="17"/>
        <v>355788</v>
      </c>
      <c r="J88" s="39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2.75" customHeight="1">
      <c r="A89" s="41" t="s">
        <v>76</v>
      </c>
      <c r="B89" s="24">
        <v>0</v>
      </c>
      <c r="C89" s="24">
        <v>68</v>
      </c>
      <c r="D89" s="24">
        <f t="shared" si="16"/>
        <v>68</v>
      </c>
      <c r="E89" s="49"/>
      <c r="F89" s="41" t="s">
        <v>76</v>
      </c>
      <c r="G89" s="24">
        <v>0</v>
      </c>
      <c r="H89" s="24">
        <v>1097</v>
      </c>
      <c r="I89" s="24">
        <f t="shared" si="17"/>
        <v>1097</v>
      </c>
      <c r="J89" s="39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2.75" customHeight="1">
      <c r="A90" s="31" t="s">
        <v>77</v>
      </c>
      <c r="B90" s="32">
        <f t="shared" ref="B90:D90" si="18">SUM(B73:B89)</f>
        <v>4011753</v>
      </c>
      <c r="C90" s="32">
        <f t="shared" si="18"/>
        <v>706599</v>
      </c>
      <c r="D90" s="32">
        <f t="shared" si="18"/>
        <v>4718352</v>
      </c>
      <c r="E90" s="49"/>
      <c r="F90" s="31" t="s">
        <v>77</v>
      </c>
      <c r="G90" s="32">
        <f t="shared" ref="G90:I90" si="19">SUM(G73:G89)</f>
        <v>42464918</v>
      </c>
      <c r="H90" s="32">
        <f t="shared" si="19"/>
        <v>6133380</v>
      </c>
      <c r="I90" s="32">
        <f t="shared" si="19"/>
        <v>48598298</v>
      </c>
      <c r="J90" s="39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2.75" customHeight="1">
      <c r="A91" s="18" t="s">
        <v>724</v>
      </c>
      <c r="B91" s="35"/>
      <c r="C91" s="35"/>
      <c r="D91" s="35"/>
      <c r="E91" s="17"/>
      <c r="F91" s="18" t="s">
        <v>725</v>
      </c>
      <c r="G91" s="35"/>
      <c r="H91" s="35"/>
      <c r="I91" s="35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2.75" customHeight="1">
      <c r="A92" s="18"/>
      <c r="B92" s="35"/>
      <c r="C92" s="35"/>
      <c r="D92" s="35"/>
      <c r="E92" s="17"/>
      <c r="F92" s="17"/>
      <c r="G92" s="49"/>
      <c r="H92" s="49"/>
      <c r="I92" s="49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2.75" customHeight="1">
      <c r="A93" s="19" t="s">
        <v>252</v>
      </c>
      <c r="B93" s="17"/>
      <c r="C93" s="17"/>
      <c r="D93" s="17"/>
      <c r="E93" s="17"/>
      <c r="F93" s="19" t="s">
        <v>253</v>
      </c>
      <c r="G93" s="17"/>
      <c r="H93" s="17"/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2.75" customHeight="1">
      <c r="A94" s="19" t="s">
        <v>254</v>
      </c>
      <c r="B94" s="17"/>
      <c r="C94" s="17"/>
      <c r="D94" s="17"/>
      <c r="E94" s="17"/>
      <c r="F94" s="19" t="s">
        <v>255</v>
      </c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2.75" customHeight="1">
      <c r="A95" s="43" t="s">
        <v>94</v>
      </c>
      <c r="B95" s="43" t="s">
        <v>67</v>
      </c>
      <c r="C95" s="43" t="s">
        <v>256</v>
      </c>
      <c r="D95" s="43" t="s">
        <v>69</v>
      </c>
      <c r="E95" s="17"/>
      <c r="F95" s="43" t="s">
        <v>94</v>
      </c>
      <c r="G95" s="43" t="s">
        <v>67</v>
      </c>
      <c r="H95" s="43" t="s">
        <v>257</v>
      </c>
      <c r="I95" s="43" t="s">
        <v>69</v>
      </c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2.75" customHeight="1">
      <c r="A96" s="40" t="s">
        <v>95</v>
      </c>
      <c r="B96" s="22">
        <v>13499</v>
      </c>
      <c r="C96" s="22">
        <v>3182</v>
      </c>
      <c r="D96" s="22">
        <f t="shared" ref="D96:D112" si="20">+B96+C96</f>
        <v>16681</v>
      </c>
      <c r="E96" s="35"/>
      <c r="F96" s="40" t="s">
        <v>95</v>
      </c>
      <c r="G96" s="22">
        <v>119123</v>
      </c>
      <c r="H96" s="22">
        <v>21909</v>
      </c>
      <c r="I96" s="22">
        <f t="shared" ref="I96:I112" si="21">+G96+H96</f>
        <v>141032</v>
      </c>
      <c r="J96" s="39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2.75" customHeight="1">
      <c r="A97" s="41" t="s">
        <v>96</v>
      </c>
      <c r="B97" s="24">
        <v>50258</v>
      </c>
      <c r="C97" s="24">
        <v>11223</v>
      </c>
      <c r="D97" s="24">
        <f t="shared" si="20"/>
        <v>61481</v>
      </c>
      <c r="E97" s="36"/>
      <c r="F97" s="41" t="s">
        <v>96</v>
      </c>
      <c r="G97" s="24">
        <v>784795</v>
      </c>
      <c r="H97" s="24">
        <v>126826</v>
      </c>
      <c r="I97" s="24">
        <f t="shared" si="21"/>
        <v>911621</v>
      </c>
      <c r="J97" s="39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2.75" customHeight="1">
      <c r="A98" s="41" t="s">
        <v>97</v>
      </c>
      <c r="B98" s="24">
        <v>110006</v>
      </c>
      <c r="C98" s="24">
        <v>31120</v>
      </c>
      <c r="D98" s="24">
        <f t="shared" si="20"/>
        <v>141126</v>
      </c>
      <c r="E98" s="36"/>
      <c r="F98" s="41" t="s">
        <v>97</v>
      </c>
      <c r="G98" s="24">
        <v>1795849</v>
      </c>
      <c r="H98" s="24">
        <v>383949</v>
      </c>
      <c r="I98" s="24">
        <f t="shared" si="21"/>
        <v>2179798</v>
      </c>
      <c r="J98" s="39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2.75" customHeight="1">
      <c r="A99" s="41" t="s">
        <v>98</v>
      </c>
      <c r="B99" s="24">
        <v>42267</v>
      </c>
      <c r="C99" s="24">
        <v>7788</v>
      </c>
      <c r="D99" s="24">
        <f t="shared" si="20"/>
        <v>50055</v>
      </c>
      <c r="E99" s="36"/>
      <c r="F99" s="41" t="s">
        <v>98</v>
      </c>
      <c r="G99" s="24">
        <v>667577</v>
      </c>
      <c r="H99" s="24">
        <v>92958</v>
      </c>
      <c r="I99" s="24">
        <f t="shared" si="21"/>
        <v>760535</v>
      </c>
      <c r="J99" s="39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2.75" customHeight="1">
      <c r="A100" s="41" t="s">
        <v>99</v>
      </c>
      <c r="B100" s="24">
        <v>63601</v>
      </c>
      <c r="C100" s="24">
        <v>9007</v>
      </c>
      <c r="D100" s="24">
        <f t="shared" si="20"/>
        <v>72608</v>
      </c>
      <c r="E100" s="36"/>
      <c r="F100" s="41" t="s">
        <v>99</v>
      </c>
      <c r="G100" s="24">
        <v>787237</v>
      </c>
      <c r="H100" s="24">
        <v>84547</v>
      </c>
      <c r="I100" s="24">
        <f t="shared" si="21"/>
        <v>871784</v>
      </c>
      <c r="J100" s="39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2.75" customHeight="1">
      <c r="A101" s="41" t="s">
        <v>100</v>
      </c>
      <c r="B101" s="24">
        <v>232664</v>
      </c>
      <c r="C101" s="24">
        <v>36996</v>
      </c>
      <c r="D101" s="24">
        <f t="shared" si="20"/>
        <v>269660</v>
      </c>
      <c r="E101" s="36"/>
      <c r="F101" s="41" t="s">
        <v>100</v>
      </c>
      <c r="G101" s="24">
        <v>3459664</v>
      </c>
      <c r="H101" s="24">
        <v>404790</v>
      </c>
      <c r="I101" s="24">
        <f t="shared" si="21"/>
        <v>3864454</v>
      </c>
      <c r="J101" s="39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2.75" customHeight="1">
      <c r="A102" s="41" t="s">
        <v>101</v>
      </c>
      <c r="B102" s="24">
        <v>1120352</v>
      </c>
      <c r="C102" s="24">
        <v>310032</v>
      </c>
      <c r="D102" s="24">
        <f t="shared" si="20"/>
        <v>1430384</v>
      </c>
      <c r="E102" s="36"/>
      <c r="F102" s="41" t="s">
        <v>101</v>
      </c>
      <c r="G102" s="24">
        <v>14597090</v>
      </c>
      <c r="H102" s="24">
        <v>2872477</v>
      </c>
      <c r="I102" s="24">
        <f t="shared" si="21"/>
        <v>17469567</v>
      </c>
      <c r="J102" s="39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2.75" customHeight="1">
      <c r="A103" s="41" t="s">
        <v>102</v>
      </c>
      <c r="B103" s="24">
        <v>128873</v>
      </c>
      <c r="C103" s="24">
        <v>18677</v>
      </c>
      <c r="D103" s="24">
        <f t="shared" si="20"/>
        <v>147550</v>
      </c>
      <c r="E103" s="36"/>
      <c r="F103" s="41" t="s">
        <v>102</v>
      </c>
      <c r="G103" s="24">
        <v>2204935</v>
      </c>
      <c r="H103" s="24">
        <v>208327</v>
      </c>
      <c r="I103" s="24">
        <f t="shared" si="21"/>
        <v>2413262</v>
      </c>
      <c r="J103" s="39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2.75" customHeight="1">
      <c r="A104" s="41" t="s">
        <v>103</v>
      </c>
      <c r="B104" s="24">
        <v>117368</v>
      </c>
      <c r="C104" s="24">
        <v>18049</v>
      </c>
      <c r="D104" s="24">
        <f t="shared" si="20"/>
        <v>135417</v>
      </c>
      <c r="E104" s="36"/>
      <c r="F104" s="41" t="s">
        <v>103</v>
      </c>
      <c r="G104" s="24">
        <v>1961506</v>
      </c>
      <c r="H104" s="24">
        <v>200997</v>
      </c>
      <c r="I104" s="24">
        <f t="shared" si="21"/>
        <v>2162503</v>
      </c>
      <c r="J104" s="39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2.75" customHeight="1">
      <c r="A105" s="41" t="s">
        <v>104</v>
      </c>
      <c r="B105" s="24">
        <v>55625</v>
      </c>
      <c r="C105" s="24">
        <v>8775</v>
      </c>
      <c r="D105" s="24">
        <f t="shared" si="20"/>
        <v>64400</v>
      </c>
      <c r="E105" s="36"/>
      <c r="F105" s="41" t="s">
        <v>104</v>
      </c>
      <c r="G105" s="24">
        <v>873413</v>
      </c>
      <c r="H105" s="24">
        <v>91884</v>
      </c>
      <c r="I105" s="24">
        <f t="shared" si="21"/>
        <v>965297</v>
      </c>
      <c r="J105" s="39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2.75" customHeight="1">
      <c r="A106" s="41" t="s">
        <v>105</v>
      </c>
      <c r="B106" s="24">
        <v>234863</v>
      </c>
      <c r="C106" s="24">
        <v>34171</v>
      </c>
      <c r="D106" s="24">
        <f t="shared" si="20"/>
        <v>269034</v>
      </c>
      <c r="E106" s="36"/>
      <c r="F106" s="41" t="s">
        <v>105</v>
      </c>
      <c r="G106" s="24">
        <v>3755071</v>
      </c>
      <c r="H106" s="24">
        <v>381929</v>
      </c>
      <c r="I106" s="24">
        <f t="shared" si="21"/>
        <v>4137000</v>
      </c>
      <c r="J106" s="39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2.75" customHeight="1">
      <c r="A107" s="41" t="s">
        <v>106</v>
      </c>
      <c r="B107" s="24">
        <v>81755</v>
      </c>
      <c r="C107" s="24">
        <v>14050</v>
      </c>
      <c r="D107" s="24">
        <f t="shared" si="20"/>
        <v>95805</v>
      </c>
      <c r="E107" s="36"/>
      <c r="F107" s="41" t="s">
        <v>106</v>
      </c>
      <c r="G107" s="24">
        <v>870479</v>
      </c>
      <c r="H107" s="24">
        <v>112547</v>
      </c>
      <c r="I107" s="24">
        <f t="shared" si="21"/>
        <v>983026</v>
      </c>
      <c r="J107" s="39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2.75" customHeight="1">
      <c r="A108" s="41" t="s">
        <v>107</v>
      </c>
      <c r="B108" s="24">
        <v>35252</v>
      </c>
      <c r="C108" s="24">
        <v>6109</v>
      </c>
      <c r="D108" s="24">
        <f t="shared" si="20"/>
        <v>41361</v>
      </c>
      <c r="E108" s="36"/>
      <c r="F108" s="41" t="s">
        <v>107</v>
      </c>
      <c r="G108" s="24">
        <v>311381</v>
      </c>
      <c r="H108" s="24">
        <v>41842</v>
      </c>
      <c r="I108" s="24">
        <f t="shared" si="21"/>
        <v>353223</v>
      </c>
      <c r="J108" s="39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2.75" customHeight="1">
      <c r="A109" s="41" t="s">
        <v>108</v>
      </c>
      <c r="B109" s="24">
        <v>107708</v>
      </c>
      <c r="C109" s="24">
        <v>21357</v>
      </c>
      <c r="D109" s="24">
        <f t="shared" si="20"/>
        <v>129065</v>
      </c>
      <c r="E109" s="36"/>
      <c r="F109" s="41" t="s">
        <v>108</v>
      </c>
      <c r="G109" s="24">
        <v>1232509</v>
      </c>
      <c r="H109" s="24">
        <v>208436</v>
      </c>
      <c r="I109" s="24">
        <f t="shared" si="21"/>
        <v>1440945</v>
      </c>
      <c r="J109" s="39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2.75" customHeight="1">
      <c r="A110" s="41" t="s">
        <v>109</v>
      </c>
      <c r="B110" s="24">
        <v>11478</v>
      </c>
      <c r="C110" s="24">
        <v>2064</v>
      </c>
      <c r="D110" s="24">
        <f t="shared" si="20"/>
        <v>13542</v>
      </c>
      <c r="E110" s="36"/>
      <c r="F110" s="41" t="s">
        <v>109</v>
      </c>
      <c r="G110" s="24">
        <v>87452</v>
      </c>
      <c r="H110" s="24">
        <v>18831</v>
      </c>
      <c r="I110" s="24">
        <f t="shared" si="21"/>
        <v>106283</v>
      </c>
      <c r="J110" s="39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2.75" customHeight="1">
      <c r="A111" s="41" t="s">
        <v>110</v>
      </c>
      <c r="B111" s="24">
        <v>20565</v>
      </c>
      <c r="C111" s="24">
        <v>5461</v>
      </c>
      <c r="D111" s="24">
        <f t="shared" si="20"/>
        <v>26026</v>
      </c>
      <c r="E111" s="36"/>
      <c r="F111" s="41" t="s">
        <v>110</v>
      </c>
      <c r="G111" s="24">
        <v>215712</v>
      </c>
      <c r="H111" s="24">
        <v>60445</v>
      </c>
      <c r="I111" s="24">
        <f t="shared" si="21"/>
        <v>276157</v>
      </c>
      <c r="J111" s="39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2.75" customHeight="1">
      <c r="A112" s="41" t="s">
        <v>76</v>
      </c>
      <c r="B112" s="24">
        <v>0</v>
      </c>
      <c r="C112" s="24">
        <v>224</v>
      </c>
      <c r="D112" s="24">
        <f t="shared" si="20"/>
        <v>224</v>
      </c>
      <c r="E112" s="36"/>
      <c r="F112" s="41" t="s">
        <v>76</v>
      </c>
      <c r="G112" s="24">
        <v>0</v>
      </c>
      <c r="H112" s="24">
        <v>5471</v>
      </c>
      <c r="I112" s="24">
        <f t="shared" si="21"/>
        <v>5471</v>
      </c>
      <c r="J112" s="39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2.75" customHeight="1">
      <c r="A113" s="31" t="s">
        <v>77</v>
      </c>
      <c r="B113" s="32">
        <f t="shared" ref="B113:D113" si="22">SUM(B96:B112)</f>
        <v>2426134</v>
      </c>
      <c r="C113" s="32">
        <f t="shared" si="22"/>
        <v>538285</v>
      </c>
      <c r="D113" s="32">
        <f t="shared" si="22"/>
        <v>2964419</v>
      </c>
      <c r="E113" s="36"/>
      <c r="F113" s="31" t="s">
        <v>77</v>
      </c>
      <c r="G113" s="32">
        <f t="shared" ref="G113:I113" si="23">SUM(G96:G112)</f>
        <v>33723793</v>
      </c>
      <c r="H113" s="32">
        <f t="shared" si="23"/>
        <v>5318165</v>
      </c>
      <c r="I113" s="32">
        <f t="shared" si="23"/>
        <v>39041958</v>
      </c>
      <c r="J113" s="39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2.75" customHeight="1">
      <c r="A114" s="18" t="s">
        <v>724</v>
      </c>
      <c r="B114" s="61"/>
      <c r="C114" s="61"/>
      <c r="D114" s="61"/>
      <c r="E114" s="17"/>
      <c r="F114" s="18" t="s">
        <v>725</v>
      </c>
      <c r="G114" s="61"/>
      <c r="H114" s="61"/>
      <c r="I114" s="61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2.75" customHeight="1">
      <c r="A115" s="18"/>
      <c r="B115" s="17"/>
      <c r="C115" s="17"/>
      <c r="D115" s="17"/>
      <c r="E115" s="17"/>
      <c r="F115" s="17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2.75" customHeight="1">
      <c r="A116" s="19" t="s">
        <v>258</v>
      </c>
      <c r="B116" s="17"/>
      <c r="C116" s="17"/>
      <c r="D116" s="17"/>
      <c r="E116" s="17"/>
      <c r="F116" s="19" t="s">
        <v>259</v>
      </c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2.75" customHeight="1">
      <c r="A117" s="19" t="s">
        <v>260</v>
      </c>
      <c r="B117" s="17"/>
      <c r="C117" s="17"/>
      <c r="D117" s="17"/>
      <c r="E117" s="17"/>
      <c r="F117" s="19" t="s">
        <v>261</v>
      </c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2.75" customHeight="1">
      <c r="A118" s="48" t="s">
        <v>126</v>
      </c>
      <c r="B118" s="43" t="s">
        <v>67</v>
      </c>
      <c r="C118" s="43" t="s">
        <v>262</v>
      </c>
      <c r="D118" s="43" t="s">
        <v>69</v>
      </c>
      <c r="E118" s="17"/>
      <c r="F118" s="48" t="s">
        <v>126</v>
      </c>
      <c r="G118" s="43" t="s">
        <v>67</v>
      </c>
      <c r="H118" s="43" t="s">
        <v>263</v>
      </c>
      <c r="I118" s="43" t="s">
        <v>69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2.75" customHeight="1">
      <c r="A119" s="41" t="s">
        <v>127</v>
      </c>
      <c r="B119" s="22">
        <v>225608</v>
      </c>
      <c r="C119" s="22">
        <v>13015</v>
      </c>
      <c r="D119" s="22">
        <f t="shared" ref="D119:D127" si="24">SUM(B119:C119)</f>
        <v>238623</v>
      </c>
      <c r="E119" s="17"/>
      <c r="F119" s="41" t="s">
        <v>127</v>
      </c>
      <c r="G119" s="22">
        <v>3789441</v>
      </c>
      <c r="H119" s="22">
        <v>184403</v>
      </c>
      <c r="I119" s="22">
        <f t="shared" ref="I119:I127" si="25">SUM(G119:H119)</f>
        <v>3973844</v>
      </c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2.75" customHeight="1">
      <c r="A120" s="41" t="s">
        <v>128</v>
      </c>
      <c r="B120" s="24">
        <v>31011</v>
      </c>
      <c r="C120" s="24">
        <v>38971</v>
      </c>
      <c r="D120" s="24">
        <f t="shared" si="24"/>
        <v>69982</v>
      </c>
      <c r="E120" s="17"/>
      <c r="F120" s="41" t="s">
        <v>128</v>
      </c>
      <c r="G120" s="24">
        <v>474178</v>
      </c>
      <c r="H120" s="24">
        <v>458764</v>
      </c>
      <c r="I120" s="24">
        <f t="shared" si="25"/>
        <v>932942</v>
      </c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2.75" customHeight="1">
      <c r="A121" s="41" t="s">
        <v>129</v>
      </c>
      <c r="B121" s="24">
        <v>432999</v>
      </c>
      <c r="C121" s="24">
        <v>66342</v>
      </c>
      <c r="D121" s="24">
        <f t="shared" si="24"/>
        <v>499341</v>
      </c>
      <c r="E121" s="17"/>
      <c r="F121" s="41" t="s">
        <v>129</v>
      </c>
      <c r="G121" s="24">
        <v>6483657</v>
      </c>
      <c r="H121" s="24">
        <v>796525</v>
      </c>
      <c r="I121" s="24">
        <f t="shared" si="25"/>
        <v>7280182</v>
      </c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2.75" customHeight="1">
      <c r="A122" s="41" t="s">
        <v>130</v>
      </c>
      <c r="B122" s="24">
        <v>17229</v>
      </c>
      <c r="C122" s="24">
        <v>9229</v>
      </c>
      <c r="D122" s="24">
        <f t="shared" si="24"/>
        <v>26458</v>
      </c>
      <c r="E122" s="17"/>
      <c r="F122" s="41" t="s">
        <v>130</v>
      </c>
      <c r="G122" s="24">
        <v>265068</v>
      </c>
      <c r="H122" s="24">
        <v>93690</v>
      </c>
      <c r="I122" s="24">
        <f t="shared" si="25"/>
        <v>358758</v>
      </c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2.75" customHeight="1">
      <c r="A123" s="41" t="s">
        <v>131</v>
      </c>
      <c r="B123" s="24">
        <v>403768</v>
      </c>
      <c r="C123" s="24">
        <v>38182</v>
      </c>
      <c r="D123" s="24">
        <f t="shared" si="24"/>
        <v>441950</v>
      </c>
      <c r="E123" s="17"/>
      <c r="F123" s="41" t="s">
        <v>131</v>
      </c>
      <c r="G123" s="24">
        <v>6909293</v>
      </c>
      <c r="H123" s="24">
        <v>578141</v>
      </c>
      <c r="I123" s="24">
        <f t="shared" si="25"/>
        <v>7487434</v>
      </c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2.75" customHeight="1">
      <c r="A124" s="41" t="s">
        <v>132</v>
      </c>
      <c r="B124" s="24">
        <v>1195172</v>
      </c>
      <c r="C124" s="24">
        <v>107472</v>
      </c>
      <c r="D124" s="24">
        <f t="shared" si="24"/>
        <v>1302644</v>
      </c>
      <c r="E124" s="17"/>
      <c r="F124" s="41" t="s">
        <v>132</v>
      </c>
      <c r="G124" s="24">
        <v>17246452</v>
      </c>
      <c r="H124" s="24">
        <v>1338137</v>
      </c>
      <c r="I124" s="24">
        <f t="shared" si="25"/>
        <v>18584589</v>
      </c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2.75" customHeight="1">
      <c r="A125" s="41" t="s">
        <v>133</v>
      </c>
      <c r="B125" s="24">
        <v>381890</v>
      </c>
      <c r="C125" s="24">
        <v>58936</v>
      </c>
      <c r="D125" s="24">
        <f t="shared" si="24"/>
        <v>440826</v>
      </c>
      <c r="E125" s="17"/>
      <c r="F125" s="41" t="s">
        <v>133</v>
      </c>
      <c r="G125" s="24">
        <v>6218792</v>
      </c>
      <c r="H125" s="24">
        <v>692185</v>
      </c>
      <c r="I125" s="24">
        <f t="shared" si="25"/>
        <v>6910977</v>
      </c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2.75" customHeight="1">
      <c r="A126" s="41" t="s">
        <v>134</v>
      </c>
      <c r="B126" s="24">
        <v>3470712</v>
      </c>
      <c r="C126" s="24">
        <v>859091</v>
      </c>
      <c r="D126" s="24">
        <f t="shared" si="24"/>
        <v>4329803</v>
      </c>
      <c r="E126" s="17"/>
      <c r="F126" s="41" t="s">
        <v>134</v>
      </c>
      <c r="G126" s="24">
        <v>33494169</v>
      </c>
      <c r="H126" s="24">
        <v>6920094</v>
      </c>
      <c r="I126" s="24">
        <f t="shared" si="25"/>
        <v>40414263</v>
      </c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2.75" customHeight="1">
      <c r="A127" s="41" t="s">
        <v>76</v>
      </c>
      <c r="B127" s="24">
        <v>279498</v>
      </c>
      <c r="C127" s="24">
        <v>53648</v>
      </c>
      <c r="D127" s="24">
        <f t="shared" si="24"/>
        <v>333146</v>
      </c>
      <c r="E127" s="17"/>
      <c r="F127" s="41" t="s">
        <v>76</v>
      </c>
      <c r="G127" s="24">
        <v>1307661</v>
      </c>
      <c r="H127" s="24">
        <v>389617</v>
      </c>
      <c r="I127" s="24">
        <f t="shared" si="25"/>
        <v>1697278</v>
      </c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2.75" customHeight="1">
      <c r="A128" s="31" t="s">
        <v>77</v>
      </c>
      <c r="B128" s="32">
        <f t="shared" ref="B128:D128" si="26">SUM(B119:B127)</f>
        <v>6437887</v>
      </c>
      <c r="C128" s="32">
        <f t="shared" si="26"/>
        <v>1244886</v>
      </c>
      <c r="D128" s="32">
        <f t="shared" si="26"/>
        <v>7682773</v>
      </c>
      <c r="E128" s="17"/>
      <c r="F128" s="31" t="s">
        <v>77</v>
      </c>
      <c r="G128" s="32">
        <f t="shared" ref="G128:I128" si="27">SUM(G119:G127)</f>
        <v>76188711</v>
      </c>
      <c r="H128" s="32">
        <f t="shared" si="27"/>
        <v>11451556</v>
      </c>
      <c r="I128" s="32">
        <f t="shared" si="27"/>
        <v>87640267</v>
      </c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2.75" customHeight="1">
      <c r="A129" s="18" t="s">
        <v>724</v>
      </c>
      <c r="B129" s="17"/>
      <c r="C129" s="17"/>
      <c r="D129" s="17"/>
      <c r="E129" s="17"/>
      <c r="F129" s="18" t="s">
        <v>725</v>
      </c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2.75" customHeight="1">
      <c r="A130" s="18"/>
      <c r="B130" s="17"/>
      <c r="C130" s="17"/>
      <c r="D130" s="17"/>
      <c r="E130" s="17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2.75" customHeight="1">
      <c r="A131" s="19" t="s">
        <v>264</v>
      </c>
      <c r="B131" s="17"/>
      <c r="C131" s="17"/>
      <c r="D131" s="17"/>
      <c r="E131" s="17"/>
      <c r="F131" s="19" t="s">
        <v>265</v>
      </c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2.75" customHeight="1">
      <c r="A132" s="19" t="s">
        <v>266</v>
      </c>
      <c r="B132" s="17"/>
      <c r="C132" s="17"/>
      <c r="D132" s="17"/>
      <c r="E132" s="17"/>
      <c r="F132" s="19" t="s">
        <v>267</v>
      </c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2.75" customHeight="1">
      <c r="A133" s="48" t="s">
        <v>126</v>
      </c>
      <c r="B133" s="43" t="s">
        <v>67</v>
      </c>
      <c r="C133" s="43" t="s">
        <v>268</v>
      </c>
      <c r="D133" s="43" t="s">
        <v>69</v>
      </c>
      <c r="E133" s="17"/>
      <c r="F133" s="48" t="s">
        <v>126</v>
      </c>
      <c r="G133" s="43" t="s">
        <v>67</v>
      </c>
      <c r="H133" s="43" t="s">
        <v>269</v>
      </c>
      <c r="I133" s="43" t="s">
        <v>69</v>
      </c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2.75" customHeight="1">
      <c r="A134" s="41" t="s">
        <v>127</v>
      </c>
      <c r="B134" s="22">
        <v>88549</v>
      </c>
      <c r="C134" s="22">
        <v>4114</v>
      </c>
      <c r="D134" s="22">
        <f t="shared" ref="D134:D142" si="28">SUM(B134:C134)</f>
        <v>92663</v>
      </c>
      <c r="E134" s="17"/>
      <c r="F134" s="41" t="s">
        <v>127</v>
      </c>
      <c r="G134" s="22">
        <v>1350826</v>
      </c>
      <c r="H134" s="22">
        <v>55691</v>
      </c>
      <c r="I134" s="22">
        <f t="shared" ref="I134:I142" si="29">SUM(G134:H134)</f>
        <v>1406517</v>
      </c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2.75" customHeight="1">
      <c r="A135" s="41" t="s">
        <v>128</v>
      </c>
      <c r="B135" s="24">
        <v>6097</v>
      </c>
      <c r="C135" s="24">
        <v>8310</v>
      </c>
      <c r="D135" s="24">
        <f t="shared" si="28"/>
        <v>14407</v>
      </c>
      <c r="E135" s="17"/>
      <c r="F135" s="41" t="s">
        <v>128</v>
      </c>
      <c r="G135" s="24">
        <v>85047</v>
      </c>
      <c r="H135" s="24">
        <v>94712</v>
      </c>
      <c r="I135" s="24">
        <f t="shared" si="29"/>
        <v>179759</v>
      </c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2.75" customHeight="1">
      <c r="A136" s="41" t="s">
        <v>129</v>
      </c>
      <c r="B136" s="24">
        <v>169024</v>
      </c>
      <c r="C136" s="24">
        <v>19290</v>
      </c>
      <c r="D136" s="24">
        <f t="shared" si="28"/>
        <v>188314</v>
      </c>
      <c r="E136" s="17"/>
      <c r="F136" s="41" t="s">
        <v>129</v>
      </c>
      <c r="G136" s="24">
        <v>2518658</v>
      </c>
      <c r="H136" s="24">
        <v>221707</v>
      </c>
      <c r="I136" s="24">
        <f t="shared" si="29"/>
        <v>2740365</v>
      </c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2.75" customHeight="1">
      <c r="A137" s="41" t="s">
        <v>130</v>
      </c>
      <c r="B137" s="24">
        <v>5048</v>
      </c>
      <c r="C137" s="24">
        <v>2916</v>
      </c>
      <c r="D137" s="24">
        <f t="shared" si="28"/>
        <v>7964</v>
      </c>
      <c r="E137" s="17"/>
      <c r="F137" s="41" t="s">
        <v>130</v>
      </c>
      <c r="G137" s="24">
        <v>75696</v>
      </c>
      <c r="H137" s="24">
        <v>29605</v>
      </c>
      <c r="I137" s="24">
        <f t="shared" si="29"/>
        <v>105301</v>
      </c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2.75" customHeight="1">
      <c r="A138" s="41" t="s">
        <v>131</v>
      </c>
      <c r="B138" s="24">
        <v>65759</v>
      </c>
      <c r="C138" s="24">
        <v>8314</v>
      </c>
      <c r="D138" s="24">
        <f t="shared" si="28"/>
        <v>74073</v>
      </c>
      <c r="E138" s="17"/>
      <c r="F138" s="41" t="s">
        <v>131</v>
      </c>
      <c r="G138" s="24">
        <v>1098643</v>
      </c>
      <c r="H138" s="24">
        <v>126876</v>
      </c>
      <c r="I138" s="24">
        <f t="shared" si="29"/>
        <v>1225519</v>
      </c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2.75" customHeight="1">
      <c r="A139" s="41" t="s">
        <v>132</v>
      </c>
      <c r="B139" s="24">
        <v>796453</v>
      </c>
      <c r="C139" s="24">
        <v>45996</v>
      </c>
      <c r="D139" s="24">
        <f t="shared" si="28"/>
        <v>842449</v>
      </c>
      <c r="E139" s="17"/>
      <c r="F139" s="41" t="s">
        <v>132</v>
      </c>
      <c r="G139" s="24">
        <v>11638054</v>
      </c>
      <c r="H139" s="24">
        <v>585994</v>
      </c>
      <c r="I139" s="24">
        <f t="shared" si="29"/>
        <v>12224048</v>
      </c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2.75" customHeight="1">
      <c r="A140" s="41" t="s">
        <v>133</v>
      </c>
      <c r="B140" s="24">
        <v>99522</v>
      </c>
      <c r="C140" s="24">
        <v>15657</v>
      </c>
      <c r="D140" s="24">
        <f t="shared" si="28"/>
        <v>115179</v>
      </c>
      <c r="E140" s="17"/>
      <c r="F140" s="41" t="s">
        <v>133</v>
      </c>
      <c r="G140" s="24">
        <v>1459922</v>
      </c>
      <c r="H140" s="24">
        <v>170997</v>
      </c>
      <c r="I140" s="24">
        <f t="shared" si="29"/>
        <v>1630919</v>
      </c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2.75" customHeight="1">
      <c r="A141" s="41" t="s">
        <v>134</v>
      </c>
      <c r="B141" s="24">
        <v>2565613</v>
      </c>
      <c r="C141" s="24">
        <v>566303</v>
      </c>
      <c r="D141" s="24">
        <f t="shared" si="28"/>
        <v>3131916</v>
      </c>
      <c r="E141" s="17"/>
      <c r="F141" s="41" t="s">
        <v>134</v>
      </c>
      <c r="G141" s="24">
        <v>23426501</v>
      </c>
      <c r="H141" s="24">
        <v>4589429</v>
      </c>
      <c r="I141" s="24">
        <f t="shared" si="29"/>
        <v>28015930</v>
      </c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2.75" customHeight="1">
      <c r="A142" s="41" t="s">
        <v>76</v>
      </c>
      <c r="B142" s="24">
        <v>215688</v>
      </c>
      <c r="C142" s="24">
        <v>35699</v>
      </c>
      <c r="D142" s="24">
        <f t="shared" si="28"/>
        <v>251387</v>
      </c>
      <c r="E142" s="17"/>
      <c r="F142" s="41" t="s">
        <v>76</v>
      </c>
      <c r="G142" s="24">
        <v>811571</v>
      </c>
      <c r="H142" s="24">
        <v>258369</v>
      </c>
      <c r="I142" s="24">
        <f t="shared" si="29"/>
        <v>1069940</v>
      </c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2.75" customHeight="1">
      <c r="A143" s="31" t="s">
        <v>77</v>
      </c>
      <c r="B143" s="32">
        <f t="shared" ref="B143:D143" si="30">SUM(B134:B142)</f>
        <v>4011753</v>
      </c>
      <c r="C143" s="32">
        <f t="shared" si="30"/>
        <v>706599</v>
      </c>
      <c r="D143" s="32">
        <f t="shared" si="30"/>
        <v>4718352</v>
      </c>
      <c r="E143" s="47"/>
      <c r="F143" s="31" t="s">
        <v>77</v>
      </c>
      <c r="G143" s="32">
        <f t="shared" ref="G143:I143" si="31">SUM(G134:G142)</f>
        <v>42464918</v>
      </c>
      <c r="H143" s="32">
        <f t="shared" si="31"/>
        <v>6133380</v>
      </c>
      <c r="I143" s="32">
        <f t="shared" si="31"/>
        <v>48598298</v>
      </c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2.75" customHeight="1">
      <c r="A144" s="18" t="s">
        <v>724</v>
      </c>
      <c r="B144" s="17"/>
      <c r="C144" s="17"/>
      <c r="D144" s="17"/>
      <c r="E144" s="17"/>
      <c r="F144" s="18" t="s">
        <v>725</v>
      </c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2.75" customHeight="1">
      <c r="A145" s="18"/>
      <c r="B145" s="17"/>
      <c r="C145" s="17"/>
      <c r="D145" s="17"/>
      <c r="E145" s="17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2.75" customHeight="1">
      <c r="A146" s="18"/>
      <c r="B146" s="17"/>
      <c r="C146" s="17"/>
      <c r="D146" s="17"/>
      <c r="E146" s="17"/>
      <c r="F146" s="17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2.75" customHeight="1">
      <c r="A147" s="19" t="s">
        <v>270</v>
      </c>
      <c r="B147" s="17"/>
      <c r="C147" s="17"/>
      <c r="D147" s="17"/>
      <c r="E147" s="17"/>
      <c r="F147" s="19" t="s">
        <v>271</v>
      </c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2.75" customHeight="1">
      <c r="A148" s="19" t="s">
        <v>272</v>
      </c>
      <c r="B148" s="17"/>
      <c r="C148" s="17"/>
      <c r="D148" s="17"/>
      <c r="E148" s="17"/>
      <c r="F148" s="19" t="s">
        <v>273</v>
      </c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2.75" customHeight="1">
      <c r="A149" s="48" t="s">
        <v>126</v>
      </c>
      <c r="B149" s="43" t="s">
        <v>67</v>
      </c>
      <c r="C149" s="43" t="s">
        <v>274</v>
      </c>
      <c r="D149" s="43" t="s">
        <v>69</v>
      </c>
      <c r="E149" s="17"/>
      <c r="F149" s="48" t="s">
        <v>126</v>
      </c>
      <c r="G149" s="43" t="s">
        <v>67</v>
      </c>
      <c r="H149" s="43" t="s">
        <v>275</v>
      </c>
      <c r="I149" s="43" t="s">
        <v>69</v>
      </c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2.75" customHeight="1">
      <c r="A150" s="41" t="s">
        <v>127</v>
      </c>
      <c r="B150" s="22">
        <v>137059</v>
      </c>
      <c r="C150" s="22">
        <v>8901</v>
      </c>
      <c r="D150" s="22">
        <f t="shared" ref="D150:D158" si="32">SUM(B150:C150)</f>
        <v>145960</v>
      </c>
      <c r="E150" s="17"/>
      <c r="F150" s="41" t="s">
        <v>127</v>
      </c>
      <c r="G150" s="22">
        <v>2438615</v>
      </c>
      <c r="H150" s="22">
        <v>128712</v>
      </c>
      <c r="I150" s="22">
        <f t="shared" ref="I150:I158" si="33">SUM(G150:H150)</f>
        <v>2567327</v>
      </c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2.75" customHeight="1">
      <c r="A151" s="41" t="s">
        <v>128</v>
      </c>
      <c r="B151" s="24">
        <v>24914</v>
      </c>
      <c r="C151" s="24">
        <v>30661</v>
      </c>
      <c r="D151" s="24">
        <f t="shared" si="32"/>
        <v>55575</v>
      </c>
      <c r="E151" s="17"/>
      <c r="F151" s="41" t="s">
        <v>128</v>
      </c>
      <c r="G151" s="24">
        <v>389131</v>
      </c>
      <c r="H151" s="24">
        <v>364052</v>
      </c>
      <c r="I151" s="24">
        <f t="shared" si="33"/>
        <v>753183</v>
      </c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2.75" customHeight="1">
      <c r="A152" s="41" t="s">
        <v>129</v>
      </c>
      <c r="B152" s="24">
        <v>263975</v>
      </c>
      <c r="C152" s="24">
        <v>47052</v>
      </c>
      <c r="D152" s="24">
        <f t="shared" si="32"/>
        <v>311027</v>
      </c>
      <c r="E152" s="17"/>
      <c r="F152" s="41" t="s">
        <v>129</v>
      </c>
      <c r="G152" s="24">
        <v>3964999</v>
      </c>
      <c r="H152" s="24">
        <v>574818</v>
      </c>
      <c r="I152" s="24">
        <f t="shared" si="33"/>
        <v>4539817</v>
      </c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2.75" customHeight="1">
      <c r="A153" s="41" t="s">
        <v>130</v>
      </c>
      <c r="B153" s="24">
        <v>12181</v>
      </c>
      <c r="C153" s="24">
        <v>6313</v>
      </c>
      <c r="D153" s="24">
        <f t="shared" si="32"/>
        <v>18494</v>
      </c>
      <c r="E153" s="17"/>
      <c r="F153" s="41" t="s">
        <v>130</v>
      </c>
      <c r="G153" s="24">
        <v>189372</v>
      </c>
      <c r="H153" s="24">
        <v>64085</v>
      </c>
      <c r="I153" s="24">
        <f t="shared" si="33"/>
        <v>253457</v>
      </c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2.75" customHeight="1">
      <c r="A154" s="41" t="s">
        <v>131</v>
      </c>
      <c r="B154" s="24">
        <v>338009</v>
      </c>
      <c r="C154" s="24">
        <v>29868</v>
      </c>
      <c r="D154" s="24">
        <f t="shared" si="32"/>
        <v>367877</v>
      </c>
      <c r="E154" s="17"/>
      <c r="F154" s="41" t="s">
        <v>131</v>
      </c>
      <c r="G154" s="24">
        <v>5810650</v>
      </c>
      <c r="H154" s="24">
        <v>451265</v>
      </c>
      <c r="I154" s="24">
        <f t="shared" si="33"/>
        <v>6261915</v>
      </c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2.75" customHeight="1">
      <c r="A155" s="41" t="s">
        <v>132</v>
      </c>
      <c r="B155" s="24">
        <v>398719</v>
      </c>
      <c r="C155" s="24">
        <v>61476</v>
      </c>
      <c r="D155" s="24">
        <f t="shared" si="32"/>
        <v>460195</v>
      </c>
      <c r="E155" s="17"/>
      <c r="F155" s="41" t="s">
        <v>132</v>
      </c>
      <c r="G155" s="24">
        <v>5608398</v>
      </c>
      <c r="H155" s="24">
        <v>752143</v>
      </c>
      <c r="I155" s="24">
        <f t="shared" si="33"/>
        <v>6360541</v>
      </c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2.75" customHeight="1">
      <c r="A156" s="41" t="s">
        <v>133</v>
      </c>
      <c r="B156" s="24">
        <v>282368</v>
      </c>
      <c r="C156" s="24">
        <v>43279</v>
      </c>
      <c r="D156" s="24">
        <f t="shared" si="32"/>
        <v>325647</v>
      </c>
      <c r="E156" s="17"/>
      <c r="F156" s="41" t="s">
        <v>133</v>
      </c>
      <c r="G156" s="24">
        <v>4758870</v>
      </c>
      <c r="H156" s="24">
        <v>521188</v>
      </c>
      <c r="I156" s="24">
        <f t="shared" si="33"/>
        <v>5280058</v>
      </c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2.75" customHeight="1">
      <c r="A157" s="41" t="s">
        <v>134</v>
      </c>
      <c r="B157" s="24">
        <v>905099</v>
      </c>
      <c r="C157" s="24">
        <v>292786</v>
      </c>
      <c r="D157" s="24">
        <f t="shared" si="32"/>
        <v>1197885</v>
      </c>
      <c r="E157" s="17"/>
      <c r="F157" s="41" t="s">
        <v>134</v>
      </c>
      <c r="G157" s="24">
        <v>10067668</v>
      </c>
      <c r="H157" s="24">
        <v>2330654</v>
      </c>
      <c r="I157" s="24">
        <f t="shared" si="33"/>
        <v>12398322</v>
      </c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2.75" customHeight="1">
      <c r="A158" s="41" t="s">
        <v>76</v>
      </c>
      <c r="B158" s="24">
        <v>63810</v>
      </c>
      <c r="C158" s="24">
        <v>17949</v>
      </c>
      <c r="D158" s="24">
        <f t="shared" si="32"/>
        <v>81759</v>
      </c>
      <c r="E158" s="17"/>
      <c r="F158" s="41" t="s">
        <v>76</v>
      </c>
      <c r="G158" s="24">
        <v>496090</v>
      </c>
      <c r="H158" s="24">
        <v>131248</v>
      </c>
      <c r="I158" s="24">
        <f t="shared" si="33"/>
        <v>627338</v>
      </c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2.75" customHeight="1">
      <c r="A159" s="31" t="s">
        <v>77</v>
      </c>
      <c r="B159" s="32">
        <f t="shared" ref="B159:D159" si="34">SUM(B150:B158)</f>
        <v>2426134</v>
      </c>
      <c r="C159" s="32">
        <f t="shared" si="34"/>
        <v>538285</v>
      </c>
      <c r="D159" s="32">
        <f t="shared" si="34"/>
        <v>2964419</v>
      </c>
      <c r="E159" s="17"/>
      <c r="F159" s="31" t="s">
        <v>77</v>
      </c>
      <c r="G159" s="32">
        <f t="shared" ref="G159:I159" si="35">SUM(G150:G158)</f>
        <v>33723793</v>
      </c>
      <c r="H159" s="32">
        <f t="shared" si="35"/>
        <v>5318165</v>
      </c>
      <c r="I159" s="32">
        <f t="shared" si="35"/>
        <v>39041958</v>
      </c>
      <c r="J159" s="45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2.75" customHeight="1">
      <c r="A160" s="18" t="s">
        <v>724</v>
      </c>
      <c r="B160" s="17"/>
      <c r="C160" s="17"/>
      <c r="D160" s="17"/>
      <c r="E160" s="17"/>
      <c r="F160" s="18" t="s">
        <v>725</v>
      </c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2.75" customHeight="1">
      <c r="A161" s="18"/>
      <c r="B161" s="17"/>
      <c r="C161" s="17"/>
      <c r="D161" s="17"/>
      <c r="E161" s="17"/>
      <c r="F161" s="17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2.75" customHeight="1">
      <c r="A162" s="18"/>
      <c r="B162" s="47"/>
      <c r="C162" s="17"/>
      <c r="D162" s="17"/>
      <c r="E162" s="17"/>
      <c r="F162" s="17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2.75" customHeight="1">
      <c r="A163" s="18"/>
      <c r="B163" s="17"/>
      <c r="C163" s="17"/>
      <c r="D163" s="17"/>
      <c r="E163" s="17"/>
      <c r="F163" s="17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2.75" customHeight="1">
      <c r="A164" s="18"/>
      <c r="B164" s="17"/>
      <c r="C164" s="17"/>
      <c r="D164" s="17"/>
      <c r="E164" s="17"/>
      <c r="F164" s="17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2.75" customHeight="1">
      <c r="A165" s="18"/>
      <c r="B165" s="17"/>
      <c r="C165" s="17"/>
      <c r="D165" s="17"/>
      <c r="E165" s="17"/>
      <c r="F165" s="17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2.75" customHeight="1">
      <c r="A166" s="18"/>
      <c r="B166" s="17"/>
      <c r="C166" s="17"/>
      <c r="D166" s="17"/>
      <c r="E166" s="17"/>
      <c r="F166" s="17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2.75" customHeight="1">
      <c r="A167" s="18"/>
      <c r="B167" s="17"/>
      <c r="C167" s="17"/>
      <c r="D167" s="17"/>
      <c r="E167" s="17"/>
      <c r="F167" s="17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2.75" customHeight="1">
      <c r="A168" s="18"/>
      <c r="B168" s="17"/>
      <c r="C168" s="17"/>
      <c r="D168" s="17"/>
      <c r="E168" s="17"/>
      <c r="F168" s="17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2.75" customHeight="1">
      <c r="A169" s="18"/>
      <c r="B169" s="17"/>
      <c r="C169" s="17"/>
      <c r="D169" s="17"/>
      <c r="E169" s="17"/>
      <c r="F169" s="17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2.75" customHeight="1">
      <c r="A170" s="18"/>
      <c r="B170" s="17"/>
      <c r="C170" s="17"/>
      <c r="D170" s="17"/>
      <c r="E170" s="17"/>
      <c r="F170" s="17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2.75" customHeight="1">
      <c r="A171" s="18"/>
      <c r="B171" s="17"/>
      <c r="C171" s="17"/>
      <c r="D171" s="17"/>
      <c r="E171" s="17"/>
      <c r="F171" s="17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2.75" customHeight="1">
      <c r="A172" s="18"/>
      <c r="B172" s="17"/>
      <c r="C172" s="17"/>
      <c r="D172" s="17"/>
      <c r="E172" s="17"/>
      <c r="F172" s="17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2.75" customHeight="1">
      <c r="A173" s="18"/>
      <c r="B173" s="17"/>
      <c r="C173" s="17"/>
      <c r="D173" s="17"/>
      <c r="E173" s="17"/>
      <c r="F173" s="17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2.75" customHeight="1">
      <c r="A174" s="18"/>
      <c r="B174" s="17"/>
      <c r="C174" s="17"/>
      <c r="D174" s="17"/>
      <c r="E174" s="17"/>
      <c r="F174" s="17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2.75" customHeight="1">
      <c r="A175" s="18"/>
      <c r="B175" s="17"/>
      <c r="C175" s="17"/>
      <c r="D175" s="17"/>
      <c r="E175" s="17"/>
      <c r="F175" s="17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2.75" customHeight="1">
      <c r="A176" s="18"/>
      <c r="B176" s="17"/>
      <c r="C176" s="17"/>
      <c r="D176" s="17"/>
      <c r="E176" s="17"/>
      <c r="F176" s="17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2.75" customHeight="1">
      <c r="A177" s="18"/>
      <c r="B177" s="17"/>
      <c r="C177" s="17"/>
      <c r="D177" s="17"/>
      <c r="E177" s="17"/>
      <c r="F177" s="17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2.75" customHeight="1">
      <c r="A178" s="18"/>
      <c r="B178" s="17"/>
      <c r="C178" s="17"/>
      <c r="D178" s="17"/>
      <c r="E178" s="17"/>
      <c r="F178" s="17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2.75" customHeight="1">
      <c r="A179" s="18"/>
      <c r="B179" s="17"/>
      <c r="C179" s="17"/>
      <c r="D179" s="17"/>
      <c r="E179" s="17"/>
      <c r="F179" s="17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2.75" customHeight="1">
      <c r="A180" s="18"/>
      <c r="B180" s="17"/>
      <c r="C180" s="17"/>
      <c r="D180" s="17"/>
      <c r="E180" s="17"/>
      <c r="F180" s="17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2.75" customHeight="1">
      <c r="A181" s="18"/>
      <c r="B181" s="17"/>
      <c r="C181" s="17"/>
      <c r="D181" s="17"/>
      <c r="E181" s="17"/>
      <c r="F181" s="17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2.75" customHeight="1">
      <c r="A182" s="18"/>
      <c r="B182" s="17"/>
      <c r="C182" s="17"/>
      <c r="D182" s="17"/>
      <c r="E182" s="17"/>
      <c r="F182" s="17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2.75" customHeight="1">
      <c r="A183" s="18"/>
      <c r="B183" s="17"/>
      <c r="C183" s="17"/>
      <c r="D183" s="17"/>
      <c r="E183" s="17"/>
      <c r="F183" s="17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2.75" customHeight="1">
      <c r="A184" s="18"/>
      <c r="B184" s="17"/>
      <c r="C184" s="17"/>
      <c r="D184" s="17"/>
      <c r="E184" s="17"/>
      <c r="F184" s="17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2.75" customHeight="1">
      <c r="A185" s="18"/>
      <c r="B185" s="17"/>
      <c r="C185" s="17"/>
      <c r="D185" s="17"/>
      <c r="E185" s="17"/>
      <c r="F185" s="17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2.75" customHeight="1">
      <c r="A186" s="18"/>
      <c r="B186" s="17"/>
      <c r="C186" s="17"/>
      <c r="D186" s="17"/>
      <c r="E186" s="17"/>
      <c r="F186" s="17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2.75" customHeight="1">
      <c r="A187" s="18"/>
      <c r="B187" s="17"/>
      <c r="C187" s="17"/>
      <c r="D187" s="17"/>
      <c r="E187" s="17"/>
      <c r="F187" s="17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2.75" customHeight="1">
      <c r="A188" s="18"/>
      <c r="B188" s="17"/>
      <c r="C188" s="17"/>
      <c r="D188" s="17"/>
      <c r="E188" s="17"/>
      <c r="F188" s="17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2.75" customHeight="1">
      <c r="A189" s="18"/>
      <c r="B189" s="17"/>
      <c r="C189" s="17"/>
      <c r="D189" s="17"/>
      <c r="E189" s="17"/>
      <c r="F189" s="17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2.75" customHeight="1">
      <c r="A190" s="18"/>
      <c r="B190" s="17"/>
      <c r="C190" s="17"/>
      <c r="D190" s="17"/>
      <c r="E190" s="17"/>
      <c r="F190" s="17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2.75" customHeight="1">
      <c r="A191" s="18"/>
      <c r="B191" s="17"/>
      <c r="C191" s="17"/>
      <c r="D191" s="17"/>
      <c r="E191" s="17"/>
      <c r="F191" s="17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2.75" customHeight="1">
      <c r="A192" s="18"/>
      <c r="B192" s="17"/>
      <c r="C192" s="17"/>
      <c r="D192" s="17"/>
      <c r="E192" s="17"/>
      <c r="F192" s="17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2.75" customHeight="1">
      <c r="A193" s="18"/>
      <c r="B193" s="17"/>
      <c r="C193" s="17"/>
      <c r="D193" s="17"/>
      <c r="E193" s="17"/>
      <c r="F193" s="17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2.75" customHeight="1">
      <c r="A194" s="18"/>
      <c r="B194" s="17"/>
      <c r="C194" s="17"/>
      <c r="D194" s="17"/>
      <c r="E194" s="17"/>
      <c r="F194" s="17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2.75" customHeight="1">
      <c r="A195" s="18"/>
      <c r="B195" s="17"/>
      <c r="C195" s="17"/>
      <c r="D195" s="17"/>
      <c r="E195" s="17"/>
      <c r="F195" s="17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2.75" customHeight="1">
      <c r="A196" s="18"/>
      <c r="B196" s="17"/>
      <c r="C196" s="17"/>
      <c r="D196" s="17"/>
      <c r="E196" s="17"/>
      <c r="F196" s="17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2.75" customHeight="1">
      <c r="A197" s="18"/>
      <c r="B197" s="17"/>
      <c r="C197" s="17"/>
      <c r="D197" s="17"/>
      <c r="E197" s="17"/>
      <c r="F197" s="17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2.75" customHeight="1">
      <c r="A198" s="18"/>
      <c r="B198" s="17"/>
      <c r="C198" s="17"/>
      <c r="D198" s="17"/>
      <c r="E198" s="17"/>
      <c r="F198" s="17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2.75" customHeight="1">
      <c r="A199" s="18"/>
      <c r="B199" s="17"/>
      <c r="C199" s="17"/>
      <c r="D199" s="17"/>
      <c r="E199" s="17"/>
      <c r="F199" s="17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2.75" customHeight="1">
      <c r="A200" s="18"/>
      <c r="B200" s="17"/>
      <c r="C200" s="17"/>
      <c r="D200" s="17"/>
      <c r="E200" s="17"/>
      <c r="F200" s="17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2.75" customHeight="1">
      <c r="A201" s="18"/>
      <c r="B201" s="17"/>
      <c r="C201" s="17"/>
      <c r="D201" s="17"/>
      <c r="E201" s="17"/>
      <c r="F201" s="17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2.75" customHeight="1">
      <c r="A202" s="18"/>
      <c r="B202" s="17"/>
      <c r="C202" s="17"/>
      <c r="D202" s="17"/>
      <c r="E202" s="17"/>
      <c r="F202" s="17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2.75" customHeight="1">
      <c r="A203" s="18"/>
      <c r="B203" s="17"/>
      <c r="C203" s="17"/>
      <c r="D203" s="17"/>
      <c r="E203" s="17"/>
      <c r="F203" s="17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2.75" customHeight="1">
      <c r="A204" s="18"/>
      <c r="B204" s="17"/>
      <c r="C204" s="17"/>
      <c r="D204" s="17"/>
      <c r="E204" s="17"/>
      <c r="F204" s="17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2.75" customHeight="1">
      <c r="A205" s="18"/>
      <c r="B205" s="17"/>
      <c r="C205" s="17"/>
      <c r="D205" s="17"/>
      <c r="E205" s="17"/>
      <c r="F205" s="17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2.75" customHeight="1">
      <c r="A206" s="18"/>
      <c r="B206" s="17"/>
      <c r="C206" s="17"/>
      <c r="D206" s="17"/>
      <c r="E206" s="17"/>
      <c r="F206" s="17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2.75" customHeight="1">
      <c r="A207" s="18"/>
      <c r="B207" s="17"/>
      <c r="C207" s="17"/>
      <c r="D207" s="17"/>
      <c r="E207" s="17"/>
      <c r="F207" s="17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2.75" customHeight="1">
      <c r="A208" s="18"/>
      <c r="B208" s="17"/>
      <c r="C208" s="17"/>
      <c r="D208" s="17"/>
      <c r="E208" s="17"/>
      <c r="F208" s="17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2.75" customHeight="1">
      <c r="A209" s="18"/>
      <c r="B209" s="17"/>
      <c r="C209" s="17"/>
      <c r="D209" s="17"/>
      <c r="E209" s="17"/>
      <c r="F209" s="17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2.75" customHeight="1">
      <c r="A210" s="18"/>
      <c r="B210" s="17"/>
      <c r="C210" s="17"/>
      <c r="D210" s="17"/>
      <c r="E210" s="17"/>
      <c r="F210" s="17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2.75" customHeight="1">
      <c r="A211" s="18"/>
      <c r="B211" s="17"/>
      <c r="C211" s="17"/>
      <c r="D211" s="17"/>
      <c r="E211" s="17"/>
      <c r="F211" s="17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2.75" customHeight="1">
      <c r="A212" s="18"/>
      <c r="B212" s="17"/>
      <c r="C212" s="17"/>
      <c r="D212" s="17"/>
      <c r="E212" s="17"/>
      <c r="F212" s="17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2.75" customHeight="1">
      <c r="A213" s="18"/>
      <c r="B213" s="17"/>
      <c r="C213" s="17"/>
      <c r="D213" s="17"/>
      <c r="E213" s="17"/>
      <c r="F213" s="17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2.75" customHeight="1">
      <c r="A214" s="18"/>
      <c r="B214" s="17"/>
      <c r="C214" s="17"/>
      <c r="D214" s="17"/>
      <c r="E214" s="17"/>
      <c r="F214" s="17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2.75" customHeight="1">
      <c r="A215" s="18"/>
      <c r="B215" s="17"/>
      <c r="C215" s="17"/>
      <c r="D215" s="17"/>
      <c r="E215" s="17"/>
      <c r="F215" s="17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2.75" customHeight="1">
      <c r="A216" s="18"/>
      <c r="B216" s="17"/>
      <c r="C216" s="17"/>
      <c r="D216" s="17"/>
      <c r="E216" s="17"/>
      <c r="F216" s="17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2.75" customHeight="1">
      <c r="A217" s="18"/>
      <c r="B217" s="17"/>
      <c r="C217" s="17"/>
      <c r="D217" s="17"/>
      <c r="E217" s="17"/>
      <c r="F217" s="17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2.75" customHeight="1">
      <c r="A218" s="18"/>
      <c r="B218" s="17"/>
      <c r="C218" s="17"/>
      <c r="D218" s="17"/>
      <c r="E218" s="17"/>
      <c r="F218" s="17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2.75" customHeight="1">
      <c r="A219" s="18"/>
      <c r="B219" s="17"/>
      <c r="C219" s="17"/>
      <c r="D219" s="17"/>
      <c r="E219" s="17"/>
      <c r="F219" s="17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2.75" customHeight="1">
      <c r="A220" s="18"/>
      <c r="B220" s="17"/>
      <c r="C220" s="17"/>
      <c r="D220" s="17"/>
      <c r="E220" s="17"/>
      <c r="F220" s="17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2.75" customHeight="1">
      <c r="A221" s="18"/>
      <c r="B221" s="17"/>
      <c r="C221" s="17"/>
      <c r="D221" s="17"/>
      <c r="E221" s="17"/>
      <c r="F221" s="17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2.75" customHeight="1">
      <c r="A222" s="18"/>
      <c r="B222" s="17"/>
      <c r="C222" s="17"/>
      <c r="D222" s="17"/>
      <c r="E222" s="17"/>
      <c r="F222" s="17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2.75" customHeight="1">
      <c r="A223" s="18"/>
      <c r="B223" s="17"/>
      <c r="C223" s="17"/>
      <c r="D223" s="17"/>
      <c r="E223" s="17"/>
      <c r="F223" s="17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2.75" customHeight="1">
      <c r="A224" s="18"/>
      <c r="B224" s="17"/>
      <c r="C224" s="17"/>
      <c r="D224" s="17"/>
      <c r="E224" s="17"/>
      <c r="F224" s="17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>
      <c r="A225" s="18"/>
      <c r="B225" s="17"/>
      <c r="C225" s="17"/>
      <c r="D225" s="17"/>
      <c r="E225" s="17"/>
      <c r="F225" s="17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>
      <c r="A226" s="18"/>
      <c r="B226" s="17"/>
      <c r="C226" s="17"/>
      <c r="D226" s="17"/>
      <c r="E226" s="17"/>
      <c r="F226" s="17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2.75" customHeight="1">
      <c r="A227" s="18"/>
      <c r="B227" s="17"/>
      <c r="C227" s="17"/>
      <c r="D227" s="17"/>
      <c r="E227" s="17"/>
      <c r="F227" s="17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2.75" customHeight="1">
      <c r="A228" s="18"/>
      <c r="B228" s="17"/>
      <c r="C228" s="17"/>
      <c r="D228" s="17"/>
      <c r="E228" s="17"/>
      <c r="F228" s="17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2.75" customHeight="1">
      <c r="A229" s="18"/>
      <c r="B229" s="17"/>
      <c r="C229" s="17"/>
      <c r="D229" s="17"/>
      <c r="E229" s="17"/>
      <c r="F229" s="17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2.75" customHeight="1">
      <c r="A230" s="18"/>
      <c r="B230" s="17"/>
      <c r="C230" s="17"/>
      <c r="D230" s="17"/>
      <c r="E230" s="17"/>
      <c r="F230" s="17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2.75" customHeight="1">
      <c r="A231" s="18"/>
      <c r="B231" s="17"/>
      <c r="C231" s="17"/>
      <c r="D231" s="17"/>
      <c r="E231" s="17"/>
      <c r="F231" s="17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2.75" customHeight="1">
      <c r="A232" s="18"/>
      <c r="B232" s="17"/>
      <c r="C232" s="17"/>
      <c r="D232" s="17"/>
      <c r="E232" s="17"/>
      <c r="F232" s="17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2.75" customHeight="1">
      <c r="A233" s="18"/>
      <c r="B233" s="17"/>
      <c r="C233" s="17"/>
      <c r="D233" s="17"/>
      <c r="E233" s="17"/>
      <c r="F233" s="17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2.75" customHeight="1">
      <c r="A234" s="18"/>
      <c r="B234" s="17"/>
      <c r="C234" s="17"/>
      <c r="D234" s="17"/>
      <c r="E234" s="17"/>
      <c r="F234" s="17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2.75" customHeight="1">
      <c r="A235" s="18"/>
      <c r="B235" s="17"/>
      <c r="C235" s="17"/>
      <c r="D235" s="17"/>
      <c r="E235" s="17"/>
      <c r="F235" s="17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2.75" customHeight="1">
      <c r="A236" s="18"/>
      <c r="B236" s="17"/>
      <c r="C236" s="17"/>
      <c r="D236" s="17"/>
      <c r="E236" s="17"/>
      <c r="F236" s="17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2.75" customHeight="1">
      <c r="A237" s="18"/>
      <c r="B237" s="17"/>
      <c r="C237" s="17"/>
      <c r="D237" s="17"/>
      <c r="E237" s="17"/>
      <c r="F237" s="17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2.75" customHeight="1">
      <c r="A238" s="18"/>
      <c r="B238" s="17"/>
      <c r="C238" s="17"/>
      <c r="D238" s="17"/>
      <c r="E238" s="17"/>
      <c r="F238" s="17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2.75" customHeight="1">
      <c r="A239" s="18"/>
      <c r="B239" s="17"/>
      <c r="C239" s="17"/>
      <c r="D239" s="17"/>
      <c r="E239" s="17"/>
      <c r="F239" s="17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2.75" customHeight="1">
      <c r="A240" s="18"/>
      <c r="B240" s="17"/>
      <c r="C240" s="17"/>
      <c r="D240" s="17"/>
      <c r="E240" s="17"/>
      <c r="F240" s="17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2.75" customHeight="1">
      <c r="A241" s="18"/>
      <c r="B241" s="17"/>
      <c r="C241" s="17"/>
      <c r="D241" s="17"/>
      <c r="E241" s="17"/>
      <c r="F241" s="17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2.75" customHeight="1">
      <c r="A242" s="18"/>
      <c r="B242" s="17"/>
      <c r="C242" s="17"/>
      <c r="D242" s="17"/>
      <c r="E242" s="17"/>
      <c r="F242" s="17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2.75" customHeight="1">
      <c r="A243" s="18"/>
      <c r="B243" s="17"/>
      <c r="C243" s="17"/>
      <c r="D243" s="17"/>
      <c r="E243" s="17"/>
      <c r="F243" s="17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2.75" customHeight="1">
      <c r="A244" s="18"/>
      <c r="B244" s="17"/>
      <c r="C244" s="17"/>
      <c r="D244" s="17"/>
      <c r="E244" s="17"/>
      <c r="F244" s="17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2.75" customHeight="1">
      <c r="A245" s="18"/>
      <c r="B245" s="17"/>
      <c r="C245" s="17"/>
      <c r="D245" s="17"/>
      <c r="E245" s="17"/>
      <c r="F245" s="17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2.75" customHeight="1">
      <c r="A246" s="18"/>
      <c r="B246" s="17"/>
      <c r="C246" s="17"/>
      <c r="D246" s="17"/>
      <c r="E246" s="17"/>
      <c r="F246" s="17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2.75" customHeight="1">
      <c r="A247" s="18"/>
      <c r="B247" s="17"/>
      <c r="C247" s="17"/>
      <c r="D247" s="17"/>
      <c r="E247" s="17"/>
      <c r="F247" s="17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2.75" customHeight="1">
      <c r="A248" s="18"/>
      <c r="B248" s="17"/>
      <c r="C248" s="17"/>
      <c r="D248" s="17"/>
      <c r="E248" s="17"/>
      <c r="F248" s="17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2.75" customHeight="1">
      <c r="A249" s="18"/>
      <c r="B249" s="17"/>
      <c r="C249" s="17"/>
      <c r="D249" s="17"/>
      <c r="E249" s="17"/>
      <c r="F249" s="17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2.75" customHeight="1">
      <c r="A250" s="18"/>
      <c r="B250" s="17"/>
      <c r="C250" s="17"/>
      <c r="D250" s="17"/>
      <c r="E250" s="17"/>
      <c r="F250" s="17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2.75" customHeight="1">
      <c r="A251" s="18"/>
      <c r="B251" s="17"/>
      <c r="C251" s="17"/>
      <c r="D251" s="17"/>
      <c r="E251" s="17"/>
      <c r="F251" s="17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2.75" customHeight="1">
      <c r="A252" s="18"/>
      <c r="B252" s="17"/>
      <c r="C252" s="17"/>
      <c r="D252" s="17"/>
      <c r="E252" s="17"/>
      <c r="F252" s="17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2.75" customHeight="1">
      <c r="A253" s="18"/>
      <c r="B253" s="17"/>
      <c r="C253" s="17"/>
      <c r="D253" s="17"/>
      <c r="E253" s="17"/>
      <c r="F253" s="17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2.75" customHeight="1">
      <c r="A254" s="18"/>
      <c r="B254" s="17"/>
      <c r="C254" s="17"/>
      <c r="D254" s="17"/>
      <c r="E254" s="17"/>
      <c r="F254" s="17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2.75" customHeight="1">
      <c r="A255" s="18"/>
      <c r="B255" s="17"/>
      <c r="C255" s="17"/>
      <c r="D255" s="17"/>
      <c r="E255" s="17"/>
      <c r="F255" s="17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2.75" customHeight="1">
      <c r="A256" s="18"/>
      <c r="B256" s="17"/>
      <c r="C256" s="17"/>
      <c r="D256" s="17"/>
      <c r="E256" s="17"/>
      <c r="F256" s="17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2.75" customHeight="1">
      <c r="A257" s="18"/>
      <c r="B257" s="17"/>
      <c r="C257" s="17"/>
      <c r="D257" s="17"/>
      <c r="E257" s="17"/>
      <c r="F257" s="17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2.75" customHeight="1">
      <c r="A258" s="18"/>
      <c r="B258" s="17"/>
      <c r="C258" s="17"/>
      <c r="D258" s="17"/>
      <c r="E258" s="17"/>
      <c r="F258" s="17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2.75" customHeight="1">
      <c r="A259" s="18"/>
      <c r="B259" s="17"/>
      <c r="C259" s="17"/>
      <c r="D259" s="17"/>
      <c r="E259" s="17"/>
      <c r="F259" s="17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2.75" customHeight="1">
      <c r="A260" s="18"/>
      <c r="B260" s="17"/>
      <c r="C260" s="17"/>
      <c r="D260" s="17"/>
      <c r="E260" s="17"/>
      <c r="F260" s="17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2.75" customHeight="1">
      <c r="A261" s="18"/>
      <c r="B261" s="17"/>
      <c r="C261" s="17"/>
      <c r="D261" s="17"/>
      <c r="E261" s="17"/>
      <c r="F261" s="17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2.75" customHeight="1">
      <c r="A262" s="18"/>
      <c r="B262" s="17"/>
      <c r="C262" s="17"/>
      <c r="D262" s="17"/>
      <c r="E262" s="17"/>
      <c r="F262" s="17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2.75" customHeight="1">
      <c r="A263" s="18"/>
      <c r="B263" s="17"/>
      <c r="C263" s="17"/>
      <c r="D263" s="17"/>
      <c r="E263" s="17"/>
      <c r="F263" s="17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2.75" customHeight="1">
      <c r="A264" s="18"/>
      <c r="B264" s="17"/>
      <c r="C264" s="17"/>
      <c r="D264" s="17"/>
      <c r="E264" s="17"/>
      <c r="F264" s="17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2.75" customHeight="1">
      <c r="A265" s="18"/>
      <c r="B265" s="17"/>
      <c r="C265" s="17"/>
      <c r="D265" s="17"/>
      <c r="E265" s="17"/>
      <c r="F265" s="17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2.75" customHeight="1">
      <c r="A266" s="18"/>
      <c r="B266" s="17"/>
      <c r="C266" s="17"/>
      <c r="D266" s="17"/>
      <c r="E266" s="17"/>
      <c r="F266" s="17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2.75" customHeight="1">
      <c r="A267" s="18"/>
      <c r="B267" s="17"/>
      <c r="C267" s="17"/>
      <c r="D267" s="17"/>
      <c r="E267" s="17"/>
      <c r="F267" s="17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2.75" customHeight="1">
      <c r="A268" s="18"/>
      <c r="B268" s="17"/>
      <c r="C268" s="17"/>
      <c r="D268" s="17"/>
      <c r="E268" s="17"/>
      <c r="F268" s="17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2.75" customHeight="1">
      <c r="A269" s="18"/>
      <c r="B269" s="17"/>
      <c r="C269" s="17"/>
      <c r="D269" s="17"/>
      <c r="E269" s="17"/>
      <c r="F269" s="17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2.75" customHeight="1">
      <c r="A270" s="18"/>
      <c r="B270" s="17"/>
      <c r="C270" s="17"/>
      <c r="D270" s="17"/>
      <c r="E270" s="17"/>
      <c r="F270" s="17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2.75" customHeight="1">
      <c r="A271" s="18"/>
      <c r="B271" s="17"/>
      <c r="C271" s="17"/>
      <c r="D271" s="17"/>
      <c r="E271" s="17"/>
      <c r="F271" s="17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2.75" customHeight="1">
      <c r="A272" s="18"/>
      <c r="B272" s="17"/>
      <c r="C272" s="17"/>
      <c r="D272" s="17"/>
      <c r="E272" s="17"/>
      <c r="F272" s="17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2.75" customHeight="1">
      <c r="A273" s="18"/>
      <c r="B273" s="17"/>
      <c r="C273" s="17"/>
      <c r="D273" s="17"/>
      <c r="E273" s="17"/>
      <c r="F273" s="17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2.75" customHeight="1">
      <c r="A274" s="18"/>
      <c r="B274" s="17"/>
      <c r="C274" s="17"/>
      <c r="D274" s="17"/>
      <c r="E274" s="17"/>
      <c r="F274" s="17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2.75" customHeight="1">
      <c r="A275" s="18"/>
      <c r="B275" s="17"/>
      <c r="C275" s="17"/>
      <c r="D275" s="17"/>
      <c r="E275" s="17"/>
      <c r="F275" s="17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2.75" customHeight="1">
      <c r="A276" s="18"/>
      <c r="B276" s="17"/>
      <c r="C276" s="17"/>
      <c r="D276" s="17"/>
      <c r="E276" s="17"/>
      <c r="F276" s="17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2.75" customHeight="1">
      <c r="A277" s="18"/>
      <c r="B277" s="17"/>
      <c r="C277" s="17"/>
      <c r="D277" s="17"/>
      <c r="E277" s="17"/>
      <c r="F277" s="17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2.75" customHeight="1">
      <c r="A278" s="18"/>
      <c r="B278" s="17"/>
      <c r="C278" s="17"/>
      <c r="D278" s="17"/>
      <c r="E278" s="17"/>
      <c r="F278" s="17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2.75" customHeight="1">
      <c r="A279" s="18"/>
      <c r="B279" s="17"/>
      <c r="C279" s="17"/>
      <c r="D279" s="17"/>
      <c r="E279" s="17"/>
      <c r="F279" s="17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2.75" customHeight="1">
      <c r="A280" s="18"/>
      <c r="B280" s="17"/>
      <c r="C280" s="17"/>
      <c r="D280" s="17"/>
      <c r="E280" s="17"/>
      <c r="F280" s="17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2.75" customHeight="1">
      <c r="A281" s="18"/>
      <c r="B281" s="17"/>
      <c r="C281" s="17"/>
      <c r="D281" s="17"/>
      <c r="E281" s="17"/>
      <c r="F281" s="17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2.75" customHeight="1">
      <c r="A282" s="18"/>
      <c r="B282" s="17"/>
      <c r="C282" s="17"/>
      <c r="D282" s="17"/>
      <c r="E282" s="17"/>
      <c r="F282" s="17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2.75" customHeight="1">
      <c r="A283" s="18"/>
      <c r="B283" s="17"/>
      <c r="C283" s="17"/>
      <c r="D283" s="17"/>
      <c r="E283" s="17"/>
      <c r="F283" s="17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2.75" customHeight="1">
      <c r="A284" s="18"/>
      <c r="B284" s="17"/>
      <c r="C284" s="17"/>
      <c r="D284" s="17"/>
      <c r="E284" s="17"/>
      <c r="F284" s="17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2.75" customHeight="1">
      <c r="A285" s="18"/>
      <c r="B285" s="17"/>
      <c r="C285" s="17"/>
      <c r="D285" s="17"/>
      <c r="E285" s="17"/>
      <c r="F285" s="17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2.75" customHeight="1">
      <c r="A286" s="18"/>
      <c r="B286" s="17"/>
      <c r="C286" s="17"/>
      <c r="D286" s="17"/>
      <c r="E286" s="17"/>
      <c r="F286" s="17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2.75" customHeight="1">
      <c r="A287" s="18"/>
      <c r="B287" s="17"/>
      <c r="C287" s="17"/>
      <c r="D287" s="17"/>
      <c r="E287" s="17"/>
      <c r="F287" s="17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2.75" customHeight="1">
      <c r="A288" s="18"/>
      <c r="B288" s="17"/>
      <c r="C288" s="17"/>
      <c r="D288" s="17"/>
      <c r="E288" s="17"/>
      <c r="F288" s="17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2.75" customHeight="1">
      <c r="A289" s="18"/>
      <c r="B289" s="17"/>
      <c r="C289" s="17"/>
      <c r="D289" s="17"/>
      <c r="E289" s="17"/>
      <c r="F289" s="17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2.75" customHeight="1">
      <c r="A290" s="18"/>
      <c r="B290" s="17"/>
      <c r="C290" s="17"/>
      <c r="D290" s="17"/>
      <c r="E290" s="17"/>
      <c r="F290" s="17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2.75" customHeight="1">
      <c r="A291" s="18"/>
      <c r="B291" s="17"/>
      <c r="C291" s="17"/>
      <c r="D291" s="17"/>
      <c r="E291" s="17"/>
      <c r="F291" s="17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2.75" customHeight="1">
      <c r="A292" s="18"/>
      <c r="B292" s="17"/>
      <c r="C292" s="17"/>
      <c r="D292" s="17"/>
      <c r="E292" s="17"/>
      <c r="F292" s="17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2.75" customHeight="1">
      <c r="A293" s="18"/>
      <c r="B293" s="17"/>
      <c r="C293" s="17"/>
      <c r="D293" s="17"/>
      <c r="E293" s="17"/>
      <c r="F293" s="17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2.75" customHeight="1">
      <c r="A294" s="18"/>
      <c r="B294" s="17"/>
      <c r="C294" s="17"/>
      <c r="D294" s="17"/>
      <c r="E294" s="17"/>
      <c r="F294" s="17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2.75" customHeight="1">
      <c r="A295" s="18"/>
      <c r="B295" s="17"/>
      <c r="C295" s="17"/>
      <c r="D295" s="17"/>
      <c r="E295" s="17"/>
      <c r="F295" s="17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2.75" customHeight="1">
      <c r="A296" s="18"/>
      <c r="B296" s="17"/>
      <c r="C296" s="17"/>
      <c r="D296" s="17"/>
      <c r="E296" s="17"/>
      <c r="F296" s="17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2.75" customHeight="1">
      <c r="A297" s="18"/>
      <c r="B297" s="17"/>
      <c r="C297" s="17"/>
      <c r="D297" s="17"/>
      <c r="E297" s="17"/>
      <c r="F297" s="17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2.75" customHeight="1">
      <c r="A298" s="18"/>
      <c r="B298" s="17"/>
      <c r="C298" s="17"/>
      <c r="D298" s="17"/>
      <c r="E298" s="17"/>
      <c r="F298" s="17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2.75" customHeight="1">
      <c r="A299" s="18"/>
      <c r="B299" s="17"/>
      <c r="C299" s="17"/>
      <c r="D299" s="17"/>
      <c r="E299" s="17"/>
      <c r="F299" s="17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2.75" customHeight="1">
      <c r="A300" s="18"/>
      <c r="B300" s="17"/>
      <c r="C300" s="17"/>
      <c r="D300" s="17"/>
      <c r="E300" s="17"/>
      <c r="F300" s="17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2.75" customHeight="1">
      <c r="A301" s="18"/>
      <c r="B301" s="17"/>
      <c r="C301" s="17"/>
      <c r="D301" s="17"/>
      <c r="E301" s="17"/>
      <c r="F301" s="17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2.75" customHeight="1">
      <c r="A302" s="18"/>
      <c r="B302" s="17"/>
      <c r="C302" s="17"/>
      <c r="D302" s="17"/>
      <c r="E302" s="17"/>
      <c r="F302" s="17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2.75" customHeight="1">
      <c r="A303" s="18"/>
      <c r="B303" s="17"/>
      <c r="C303" s="17"/>
      <c r="D303" s="17"/>
      <c r="E303" s="17"/>
      <c r="F303" s="17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2.75" customHeight="1">
      <c r="A304" s="18"/>
      <c r="B304" s="17"/>
      <c r="C304" s="17"/>
      <c r="D304" s="17"/>
      <c r="E304" s="17"/>
      <c r="F304" s="17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2.75" customHeight="1">
      <c r="A305" s="18"/>
      <c r="B305" s="17"/>
      <c r="C305" s="17"/>
      <c r="D305" s="17"/>
      <c r="E305" s="17"/>
      <c r="F305" s="17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2.75" customHeight="1">
      <c r="A306" s="18"/>
      <c r="B306" s="17"/>
      <c r="C306" s="17"/>
      <c r="D306" s="17"/>
      <c r="E306" s="17"/>
      <c r="F306" s="17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2.75" customHeight="1">
      <c r="A307" s="18"/>
      <c r="B307" s="17"/>
      <c r="C307" s="17"/>
      <c r="D307" s="17"/>
      <c r="E307" s="17"/>
      <c r="F307" s="17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2.75" customHeight="1">
      <c r="A308" s="18"/>
      <c r="B308" s="17"/>
      <c r="C308" s="17"/>
      <c r="D308" s="17"/>
      <c r="E308" s="17"/>
      <c r="F308" s="17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2.75" customHeight="1">
      <c r="A309" s="18"/>
      <c r="B309" s="17"/>
      <c r="C309" s="17"/>
      <c r="D309" s="17"/>
      <c r="E309" s="17"/>
      <c r="F309" s="17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2.75" customHeight="1">
      <c r="A310" s="18"/>
      <c r="B310" s="17"/>
      <c r="C310" s="17"/>
      <c r="D310" s="17"/>
      <c r="E310" s="17"/>
      <c r="F310" s="17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2.75" customHeight="1">
      <c r="A311" s="18"/>
      <c r="B311" s="17"/>
      <c r="C311" s="17"/>
      <c r="D311" s="17"/>
      <c r="E311" s="17"/>
      <c r="F311" s="17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2.75" customHeight="1">
      <c r="A312" s="18"/>
      <c r="B312" s="17"/>
      <c r="C312" s="17"/>
      <c r="D312" s="17"/>
      <c r="E312" s="17"/>
      <c r="F312" s="17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2.75" customHeight="1">
      <c r="A313" s="18"/>
      <c r="B313" s="17"/>
      <c r="C313" s="17"/>
      <c r="D313" s="17"/>
      <c r="E313" s="17"/>
      <c r="F313" s="17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2.75" customHeight="1">
      <c r="A314" s="18"/>
      <c r="B314" s="17"/>
      <c r="C314" s="17"/>
      <c r="D314" s="17"/>
      <c r="E314" s="17"/>
      <c r="F314" s="17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2.75" customHeight="1">
      <c r="A315" s="18"/>
      <c r="B315" s="17"/>
      <c r="C315" s="17"/>
      <c r="D315" s="17"/>
      <c r="E315" s="17"/>
      <c r="F315" s="17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2.75" customHeight="1">
      <c r="A316" s="18"/>
      <c r="B316" s="17"/>
      <c r="C316" s="17"/>
      <c r="D316" s="17"/>
      <c r="E316" s="17"/>
      <c r="F316" s="17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2.75" customHeight="1">
      <c r="A317" s="18"/>
      <c r="B317" s="17"/>
      <c r="C317" s="17"/>
      <c r="D317" s="17"/>
      <c r="E317" s="17"/>
      <c r="F317" s="17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2.75" customHeight="1">
      <c r="A318" s="18"/>
      <c r="B318" s="17"/>
      <c r="C318" s="17"/>
      <c r="D318" s="17"/>
      <c r="E318" s="17"/>
      <c r="F318" s="17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2.75" customHeight="1">
      <c r="A319" s="18"/>
      <c r="B319" s="17"/>
      <c r="C319" s="17"/>
      <c r="D319" s="17"/>
      <c r="E319" s="17"/>
      <c r="F319" s="17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2.75" customHeight="1">
      <c r="A320" s="18"/>
      <c r="B320" s="17"/>
      <c r="C320" s="17"/>
      <c r="D320" s="17"/>
      <c r="E320" s="17"/>
      <c r="F320" s="17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2.75" customHeight="1">
      <c r="A321" s="18"/>
      <c r="B321" s="17"/>
      <c r="C321" s="17"/>
      <c r="D321" s="17"/>
      <c r="E321" s="17"/>
      <c r="F321" s="17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2.75" customHeight="1">
      <c r="A322" s="18"/>
      <c r="B322" s="17"/>
      <c r="C322" s="17"/>
      <c r="D322" s="17"/>
      <c r="E322" s="17"/>
      <c r="F322" s="17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2.75" customHeight="1">
      <c r="A323" s="18"/>
      <c r="B323" s="17"/>
      <c r="C323" s="17"/>
      <c r="D323" s="17"/>
      <c r="E323" s="17"/>
      <c r="F323" s="17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2.75" customHeight="1">
      <c r="A324" s="18"/>
      <c r="B324" s="17"/>
      <c r="C324" s="17"/>
      <c r="D324" s="17"/>
      <c r="E324" s="17"/>
      <c r="F324" s="17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2.75" customHeight="1">
      <c r="A325" s="18"/>
      <c r="B325" s="17"/>
      <c r="C325" s="17"/>
      <c r="D325" s="17"/>
      <c r="E325" s="17"/>
      <c r="F325" s="17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2.75" customHeight="1">
      <c r="A326" s="18"/>
      <c r="B326" s="17"/>
      <c r="C326" s="17"/>
      <c r="D326" s="17"/>
      <c r="E326" s="17"/>
      <c r="F326" s="17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2.75" customHeight="1">
      <c r="A327" s="18"/>
      <c r="B327" s="17"/>
      <c r="C327" s="17"/>
      <c r="D327" s="17"/>
      <c r="E327" s="17"/>
      <c r="F327" s="17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2.75" customHeight="1">
      <c r="A328" s="18"/>
      <c r="B328" s="17"/>
      <c r="C328" s="17"/>
      <c r="D328" s="17"/>
      <c r="E328" s="17"/>
      <c r="F328" s="17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2.75" customHeight="1">
      <c r="A329" s="18"/>
      <c r="B329" s="17"/>
      <c r="C329" s="17"/>
      <c r="D329" s="17"/>
      <c r="E329" s="17"/>
      <c r="F329" s="17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2.75" customHeight="1">
      <c r="A330" s="18"/>
      <c r="B330" s="17"/>
      <c r="C330" s="17"/>
      <c r="D330" s="17"/>
      <c r="E330" s="17"/>
      <c r="F330" s="17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2.75" customHeight="1">
      <c r="A331" s="18"/>
      <c r="B331" s="17"/>
      <c r="C331" s="17"/>
      <c r="D331" s="17"/>
      <c r="E331" s="17"/>
      <c r="F331" s="17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2.75" customHeight="1">
      <c r="A332" s="18"/>
      <c r="B332" s="17"/>
      <c r="C332" s="17"/>
      <c r="D332" s="17"/>
      <c r="E332" s="17"/>
      <c r="F332" s="17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2.75" customHeight="1">
      <c r="A333" s="18"/>
      <c r="B333" s="17"/>
      <c r="C333" s="17"/>
      <c r="D333" s="17"/>
      <c r="E333" s="17"/>
      <c r="F333" s="17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2.75" customHeight="1">
      <c r="A334" s="18"/>
      <c r="B334" s="17"/>
      <c r="C334" s="17"/>
      <c r="D334" s="17"/>
      <c r="E334" s="17"/>
      <c r="F334" s="17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2.75" customHeight="1">
      <c r="A335" s="18"/>
      <c r="B335" s="17"/>
      <c r="C335" s="17"/>
      <c r="D335" s="17"/>
      <c r="E335" s="17"/>
      <c r="F335" s="17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2.75" customHeight="1">
      <c r="A336" s="18"/>
      <c r="B336" s="17"/>
      <c r="C336" s="17"/>
      <c r="D336" s="17"/>
      <c r="E336" s="17"/>
      <c r="F336" s="17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2.75" customHeight="1">
      <c r="A337" s="18"/>
      <c r="B337" s="17"/>
      <c r="C337" s="17"/>
      <c r="D337" s="17"/>
      <c r="E337" s="17"/>
      <c r="F337" s="17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2.75" customHeight="1">
      <c r="A338" s="18"/>
      <c r="B338" s="17"/>
      <c r="C338" s="17"/>
      <c r="D338" s="17"/>
      <c r="E338" s="17"/>
      <c r="F338" s="17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2.75" customHeight="1">
      <c r="A339" s="18"/>
      <c r="B339" s="17"/>
      <c r="C339" s="17"/>
      <c r="D339" s="17"/>
      <c r="E339" s="17"/>
      <c r="F339" s="17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2.75" customHeight="1">
      <c r="A340" s="18"/>
      <c r="B340" s="17"/>
      <c r="C340" s="17"/>
      <c r="D340" s="17"/>
      <c r="E340" s="17"/>
      <c r="F340" s="17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2.75" customHeight="1">
      <c r="A341" s="18"/>
      <c r="B341" s="17"/>
      <c r="C341" s="17"/>
      <c r="D341" s="17"/>
      <c r="E341" s="17"/>
      <c r="F341" s="17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2.75" customHeight="1">
      <c r="A342" s="18"/>
      <c r="B342" s="17"/>
      <c r="C342" s="17"/>
      <c r="D342" s="17"/>
      <c r="E342" s="17"/>
      <c r="F342" s="17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2.75" customHeight="1">
      <c r="A343" s="18"/>
      <c r="B343" s="17"/>
      <c r="C343" s="17"/>
      <c r="D343" s="17"/>
      <c r="E343" s="17"/>
      <c r="F343" s="17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2.75" customHeight="1">
      <c r="A344" s="18"/>
      <c r="B344" s="17"/>
      <c r="C344" s="17"/>
      <c r="D344" s="17"/>
      <c r="E344" s="17"/>
      <c r="F344" s="17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2.75" customHeight="1">
      <c r="A345" s="18"/>
      <c r="B345" s="17"/>
      <c r="C345" s="17"/>
      <c r="D345" s="17"/>
      <c r="E345" s="17"/>
      <c r="F345" s="17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2.75" customHeight="1">
      <c r="A346" s="18"/>
      <c r="B346" s="17"/>
      <c r="C346" s="17"/>
      <c r="D346" s="17"/>
      <c r="E346" s="17"/>
      <c r="F346" s="17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2.75" customHeight="1">
      <c r="A347" s="18"/>
      <c r="B347" s="17"/>
      <c r="C347" s="17"/>
      <c r="D347" s="17"/>
      <c r="E347" s="17"/>
      <c r="F347" s="17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2.75" customHeight="1">
      <c r="A348" s="18"/>
      <c r="B348" s="17"/>
      <c r="C348" s="17"/>
      <c r="D348" s="17"/>
      <c r="E348" s="17"/>
      <c r="F348" s="17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2.75" customHeight="1">
      <c r="A349" s="18"/>
      <c r="B349" s="17"/>
      <c r="C349" s="17"/>
      <c r="D349" s="17"/>
      <c r="E349" s="17"/>
      <c r="F349" s="17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2.75" customHeight="1">
      <c r="A350" s="18"/>
      <c r="B350" s="17"/>
      <c r="C350" s="17"/>
      <c r="D350" s="17"/>
      <c r="E350" s="17"/>
      <c r="F350" s="17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2.75" customHeight="1">
      <c r="A351" s="18"/>
      <c r="B351" s="17"/>
      <c r="C351" s="17"/>
      <c r="D351" s="17"/>
      <c r="E351" s="17"/>
      <c r="F351" s="17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2.75" customHeight="1">
      <c r="A352" s="18"/>
      <c r="B352" s="17"/>
      <c r="C352" s="17"/>
      <c r="D352" s="17"/>
      <c r="E352" s="17"/>
      <c r="F352" s="17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2.75" customHeight="1">
      <c r="A353" s="18"/>
      <c r="B353" s="17"/>
      <c r="C353" s="17"/>
      <c r="D353" s="17"/>
      <c r="E353" s="17"/>
      <c r="F353" s="17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2.75" customHeight="1">
      <c r="A354" s="18"/>
      <c r="B354" s="17"/>
      <c r="C354" s="17"/>
      <c r="D354" s="17"/>
      <c r="E354" s="17"/>
      <c r="F354" s="17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2.75" customHeight="1">
      <c r="A355" s="18"/>
      <c r="B355" s="17"/>
      <c r="C355" s="17"/>
      <c r="D355" s="17"/>
      <c r="E355" s="17"/>
      <c r="F355" s="17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2.75" customHeight="1">
      <c r="A356" s="18"/>
      <c r="B356" s="17"/>
      <c r="C356" s="17"/>
      <c r="D356" s="17"/>
      <c r="E356" s="17"/>
      <c r="F356" s="17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2.75" customHeight="1">
      <c r="A357" s="18"/>
      <c r="B357" s="17"/>
      <c r="C357" s="17"/>
      <c r="D357" s="17"/>
      <c r="E357" s="17"/>
      <c r="F357" s="17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2.75" customHeight="1">
      <c r="A358" s="18"/>
      <c r="B358" s="17"/>
      <c r="C358" s="17"/>
      <c r="D358" s="17"/>
      <c r="E358" s="17"/>
      <c r="F358" s="17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2.75" customHeight="1">
      <c r="A359" s="18"/>
      <c r="B359" s="17"/>
      <c r="C359" s="17"/>
      <c r="D359" s="17"/>
      <c r="E359" s="17"/>
      <c r="F359" s="17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2.75" customHeight="1">
      <c r="A360" s="18"/>
      <c r="B360" s="17"/>
      <c r="C360" s="17"/>
      <c r="D360" s="17"/>
      <c r="E360" s="17"/>
      <c r="F360" s="17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2.75" customHeight="1">
      <c r="A361" s="18"/>
      <c r="B361" s="17"/>
      <c r="C361" s="17"/>
      <c r="D361" s="17"/>
      <c r="E361" s="17"/>
      <c r="F361" s="17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2.75" customHeight="1">
      <c r="A362" s="18"/>
      <c r="B362" s="17"/>
      <c r="C362" s="17"/>
      <c r="D362" s="17"/>
      <c r="E362" s="17"/>
      <c r="F362" s="17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2.75" customHeight="1">
      <c r="A363" s="18"/>
      <c r="B363" s="17"/>
      <c r="C363" s="17"/>
      <c r="D363" s="17"/>
      <c r="E363" s="17"/>
      <c r="F363" s="17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2.75" customHeight="1">
      <c r="A364" s="18"/>
      <c r="B364" s="17"/>
      <c r="C364" s="17"/>
      <c r="D364" s="17"/>
      <c r="E364" s="17"/>
      <c r="F364" s="17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2.75" customHeight="1">
      <c r="A365" s="18"/>
      <c r="B365" s="17"/>
      <c r="C365" s="17"/>
      <c r="D365" s="17"/>
      <c r="E365" s="17"/>
      <c r="F365" s="17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2.75" customHeight="1">
      <c r="A366" s="18"/>
      <c r="B366" s="17"/>
      <c r="C366" s="17"/>
      <c r="D366" s="17"/>
      <c r="E366" s="17"/>
      <c r="F366" s="17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2.75" customHeight="1">
      <c r="A367" s="18"/>
      <c r="B367" s="17"/>
      <c r="C367" s="17"/>
      <c r="D367" s="17"/>
      <c r="E367" s="17"/>
      <c r="F367" s="17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2.75" customHeight="1">
      <c r="A368" s="18"/>
      <c r="B368" s="17"/>
      <c r="C368" s="17"/>
      <c r="D368" s="17"/>
      <c r="E368" s="17"/>
      <c r="F368" s="17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2.75" customHeight="1">
      <c r="A369" s="18"/>
      <c r="B369" s="17"/>
      <c r="C369" s="17"/>
      <c r="D369" s="17"/>
      <c r="E369" s="17"/>
      <c r="F369" s="17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2.75" customHeight="1">
      <c r="A370" s="18"/>
      <c r="B370" s="17"/>
      <c r="C370" s="17"/>
      <c r="D370" s="17"/>
      <c r="E370" s="17"/>
      <c r="F370" s="17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2.75" customHeight="1">
      <c r="A371" s="18"/>
      <c r="B371" s="17"/>
      <c r="C371" s="17"/>
      <c r="D371" s="17"/>
      <c r="E371" s="17"/>
      <c r="F371" s="17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2.75" customHeight="1">
      <c r="A372" s="18"/>
      <c r="B372" s="17"/>
      <c r="C372" s="17"/>
      <c r="D372" s="17"/>
      <c r="E372" s="17"/>
      <c r="F372" s="17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2.75" customHeight="1">
      <c r="A373" s="18"/>
      <c r="B373" s="17"/>
      <c r="C373" s="17"/>
      <c r="D373" s="17"/>
      <c r="E373" s="17"/>
      <c r="F373" s="17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2.75" customHeight="1">
      <c r="A374" s="18"/>
      <c r="B374" s="17"/>
      <c r="C374" s="17"/>
      <c r="D374" s="17"/>
      <c r="E374" s="17"/>
      <c r="F374" s="17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2.75" customHeight="1">
      <c r="A375" s="18"/>
      <c r="B375" s="17"/>
      <c r="C375" s="17"/>
      <c r="D375" s="17"/>
      <c r="E375" s="17"/>
      <c r="F375" s="17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2.75" customHeight="1">
      <c r="A376" s="18"/>
      <c r="B376" s="17"/>
      <c r="C376" s="17"/>
      <c r="D376" s="17"/>
      <c r="E376" s="17"/>
      <c r="F376" s="17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2.75" customHeight="1">
      <c r="A377" s="18"/>
      <c r="B377" s="17"/>
      <c r="C377" s="17"/>
      <c r="D377" s="17"/>
      <c r="E377" s="17"/>
      <c r="F377" s="17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2.75" customHeight="1">
      <c r="A378" s="18"/>
      <c r="B378" s="17"/>
      <c r="C378" s="17"/>
      <c r="D378" s="17"/>
      <c r="E378" s="17"/>
      <c r="F378" s="17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2.75" customHeight="1">
      <c r="A379" s="18"/>
      <c r="B379" s="17"/>
      <c r="C379" s="17"/>
      <c r="D379" s="17"/>
      <c r="E379" s="17"/>
      <c r="F379" s="17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2.75" customHeight="1">
      <c r="A380" s="18"/>
      <c r="B380" s="17"/>
      <c r="C380" s="17"/>
      <c r="D380" s="17"/>
      <c r="E380" s="17"/>
      <c r="F380" s="17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2.75" customHeight="1">
      <c r="A381" s="18"/>
      <c r="B381" s="17"/>
      <c r="C381" s="17"/>
      <c r="D381" s="17"/>
      <c r="E381" s="17"/>
      <c r="F381" s="17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2.75" customHeight="1">
      <c r="A382" s="18"/>
      <c r="B382" s="17"/>
      <c r="C382" s="17"/>
      <c r="D382" s="17"/>
      <c r="E382" s="17"/>
      <c r="F382" s="17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2.75" customHeight="1">
      <c r="A383" s="18"/>
      <c r="B383" s="17"/>
      <c r="C383" s="17"/>
      <c r="D383" s="17"/>
      <c r="E383" s="17"/>
      <c r="F383" s="17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2.75" customHeight="1">
      <c r="A384" s="18"/>
      <c r="B384" s="17"/>
      <c r="C384" s="17"/>
      <c r="D384" s="17"/>
      <c r="E384" s="17"/>
      <c r="F384" s="17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2.75" customHeight="1">
      <c r="A385" s="18"/>
      <c r="B385" s="17"/>
      <c r="C385" s="17"/>
      <c r="D385" s="17"/>
      <c r="E385" s="17"/>
      <c r="F385" s="17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2.75" customHeight="1">
      <c r="A386" s="18"/>
      <c r="B386" s="17"/>
      <c r="C386" s="17"/>
      <c r="D386" s="17"/>
      <c r="E386" s="17"/>
      <c r="F386" s="17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2.75" customHeight="1">
      <c r="A387" s="18"/>
      <c r="B387" s="17"/>
      <c r="C387" s="17"/>
      <c r="D387" s="17"/>
      <c r="E387" s="17"/>
      <c r="F387" s="17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2.75" customHeight="1">
      <c r="A388" s="18"/>
      <c r="B388" s="17"/>
      <c r="C388" s="17"/>
      <c r="D388" s="17"/>
      <c r="E388" s="17"/>
      <c r="F388" s="17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2.75" customHeight="1">
      <c r="A389" s="18"/>
      <c r="B389" s="17"/>
      <c r="C389" s="17"/>
      <c r="D389" s="17"/>
      <c r="E389" s="17"/>
      <c r="F389" s="17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2.75" customHeight="1">
      <c r="A390" s="18"/>
      <c r="B390" s="17"/>
      <c r="C390" s="17"/>
      <c r="D390" s="17"/>
      <c r="E390" s="17"/>
      <c r="F390" s="17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2.75" customHeight="1">
      <c r="A391" s="18"/>
      <c r="B391" s="17"/>
      <c r="C391" s="17"/>
      <c r="D391" s="17"/>
      <c r="E391" s="17"/>
      <c r="F391" s="17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2.75" customHeight="1">
      <c r="A392" s="18"/>
      <c r="B392" s="17"/>
      <c r="C392" s="17"/>
      <c r="D392" s="17"/>
      <c r="E392" s="17"/>
      <c r="F392" s="17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2.75" customHeight="1">
      <c r="A393" s="18"/>
      <c r="B393" s="17"/>
      <c r="C393" s="17"/>
      <c r="D393" s="17"/>
      <c r="E393" s="17"/>
      <c r="F393" s="17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2.75" customHeight="1">
      <c r="A394" s="18"/>
      <c r="B394" s="17"/>
      <c r="C394" s="17"/>
      <c r="D394" s="17"/>
      <c r="E394" s="17"/>
      <c r="F394" s="17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2.75" customHeight="1">
      <c r="A395" s="18"/>
      <c r="B395" s="17"/>
      <c r="C395" s="17"/>
      <c r="D395" s="17"/>
      <c r="E395" s="17"/>
      <c r="F395" s="17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2.75" customHeight="1">
      <c r="A396" s="18"/>
      <c r="B396" s="17"/>
      <c r="C396" s="17"/>
      <c r="D396" s="17"/>
      <c r="E396" s="17"/>
      <c r="F396" s="17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2.75" customHeight="1">
      <c r="A397" s="18"/>
      <c r="B397" s="17"/>
      <c r="C397" s="17"/>
      <c r="D397" s="17"/>
      <c r="E397" s="17"/>
      <c r="F397" s="17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2.75" customHeight="1">
      <c r="A398" s="18"/>
      <c r="B398" s="17"/>
      <c r="C398" s="17"/>
      <c r="D398" s="17"/>
      <c r="E398" s="17"/>
      <c r="F398" s="17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2.75" customHeight="1">
      <c r="A399" s="18"/>
      <c r="B399" s="17"/>
      <c r="C399" s="17"/>
      <c r="D399" s="17"/>
      <c r="E399" s="17"/>
      <c r="F399" s="17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2.75" customHeight="1">
      <c r="A400" s="18"/>
      <c r="B400" s="17"/>
      <c r="C400" s="17"/>
      <c r="D400" s="17"/>
      <c r="E400" s="17"/>
      <c r="F400" s="17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2.75" customHeight="1">
      <c r="A401" s="18"/>
      <c r="B401" s="17"/>
      <c r="C401" s="17"/>
      <c r="D401" s="17"/>
      <c r="E401" s="17"/>
      <c r="F401" s="17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2.75" customHeight="1">
      <c r="A402" s="18"/>
      <c r="B402" s="17"/>
      <c r="C402" s="17"/>
      <c r="D402" s="17"/>
      <c r="E402" s="17"/>
      <c r="F402" s="17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2.75" customHeight="1">
      <c r="A403" s="18"/>
      <c r="B403" s="17"/>
      <c r="C403" s="17"/>
      <c r="D403" s="17"/>
      <c r="E403" s="17"/>
      <c r="F403" s="17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2.75" customHeight="1">
      <c r="A404" s="18"/>
      <c r="B404" s="17"/>
      <c r="C404" s="17"/>
      <c r="D404" s="17"/>
      <c r="E404" s="17"/>
      <c r="F404" s="17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2.75" customHeight="1">
      <c r="A405" s="18"/>
      <c r="B405" s="17"/>
      <c r="C405" s="17"/>
      <c r="D405" s="17"/>
      <c r="E405" s="17"/>
      <c r="F405" s="17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2.75" customHeight="1">
      <c r="A406" s="18"/>
      <c r="B406" s="17"/>
      <c r="C406" s="17"/>
      <c r="D406" s="17"/>
      <c r="E406" s="17"/>
      <c r="F406" s="17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2.75" customHeight="1">
      <c r="A407" s="18"/>
      <c r="B407" s="17"/>
      <c r="C407" s="17"/>
      <c r="D407" s="17"/>
      <c r="E407" s="17"/>
      <c r="F407" s="17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2.75" customHeight="1">
      <c r="A408" s="18"/>
      <c r="B408" s="17"/>
      <c r="C408" s="17"/>
      <c r="D408" s="17"/>
      <c r="E408" s="17"/>
      <c r="F408" s="17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2.75" customHeight="1">
      <c r="A409" s="18"/>
      <c r="B409" s="17"/>
      <c r="C409" s="17"/>
      <c r="D409" s="17"/>
      <c r="E409" s="17"/>
      <c r="F409" s="17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2.75" customHeight="1">
      <c r="A410" s="18"/>
      <c r="B410" s="17"/>
      <c r="C410" s="17"/>
      <c r="D410" s="17"/>
      <c r="E410" s="17"/>
      <c r="F410" s="17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2.75" customHeight="1">
      <c r="A411" s="18"/>
      <c r="B411" s="17"/>
      <c r="C411" s="17"/>
      <c r="D411" s="17"/>
      <c r="E411" s="17"/>
      <c r="F411" s="17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2.75" customHeight="1">
      <c r="A412" s="18"/>
      <c r="B412" s="17"/>
      <c r="C412" s="17"/>
      <c r="D412" s="17"/>
      <c r="E412" s="17"/>
      <c r="F412" s="17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2.75" customHeight="1">
      <c r="A413" s="18"/>
      <c r="B413" s="17"/>
      <c r="C413" s="17"/>
      <c r="D413" s="17"/>
      <c r="E413" s="17"/>
      <c r="F413" s="17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2.75" customHeight="1">
      <c r="A414" s="18"/>
      <c r="B414" s="17"/>
      <c r="C414" s="17"/>
      <c r="D414" s="17"/>
      <c r="E414" s="17"/>
      <c r="F414" s="17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2.75" customHeight="1">
      <c r="A415" s="18"/>
      <c r="B415" s="17"/>
      <c r="C415" s="17"/>
      <c r="D415" s="17"/>
      <c r="E415" s="17"/>
      <c r="F415" s="17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2.75" customHeight="1">
      <c r="A416" s="18"/>
      <c r="B416" s="17"/>
      <c r="C416" s="17"/>
      <c r="D416" s="17"/>
      <c r="E416" s="17"/>
      <c r="F416" s="17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2.75" customHeight="1">
      <c r="A417" s="18"/>
      <c r="B417" s="17"/>
      <c r="C417" s="17"/>
      <c r="D417" s="17"/>
      <c r="E417" s="17"/>
      <c r="F417" s="17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2.75" customHeight="1">
      <c r="A418" s="18"/>
      <c r="B418" s="17"/>
      <c r="C418" s="17"/>
      <c r="D418" s="17"/>
      <c r="E418" s="17"/>
      <c r="F418" s="17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2.75" customHeight="1">
      <c r="A419" s="18"/>
      <c r="B419" s="17"/>
      <c r="C419" s="17"/>
      <c r="D419" s="17"/>
      <c r="E419" s="17"/>
      <c r="F419" s="17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2.75" customHeight="1">
      <c r="A420" s="18"/>
      <c r="B420" s="17"/>
      <c r="C420" s="17"/>
      <c r="D420" s="17"/>
      <c r="E420" s="17"/>
      <c r="F420" s="17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2.75" customHeight="1">
      <c r="A421" s="18"/>
      <c r="B421" s="17"/>
      <c r="C421" s="17"/>
      <c r="D421" s="17"/>
      <c r="E421" s="17"/>
      <c r="F421" s="17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2.75" customHeight="1">
      <c r="A422" s="18"/>
      <c r="B422" s="17"/>
      <c r="C422" s="17"/>
      <c r="D422" s="17"/>
      <c r="E422" s="17"/>
      <c r="F422" s="17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2.75" customHeight="1">
      <c r="A423" s="18"/>
      <c r="B423" s="17"/>
      <c r="C423" s="17"/>
      <c r="D423" s="17"/>
      <c r="E423" s="17"/>
      <c r="F423" s="17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2.75" customHeight="1">
      <c r="A424" s="18"/>
      <c r="B424" s="17"/>
      <c r="C424" s="17"/>
      <c r="D424" s="17"/>
      <c r="E424" s="17"/>
      <c r="F424" s="17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2.75" customHeight="1">
      <c r="A425" s="18"/>
      <c r="B425" s="17"/>
      <c r="C425" s="17"/>
      <c r="D425" s="17"/>
      <c r="E425" s="17"/>
      <c r="F425" s="17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2.75" customHeight="1">
      <c r="A426" s="18"/>
      <c r="B426" s="17"/>
      <c r="C426" s="17"/>
      <c r="D426" s="17"/>
      <c r="E426" s="17"/>
      <c r="F426" s="17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2.75" customHeight="1">
      <c r="A427" s="18"/>
      <c r="B427" s="17"/>
      <c r="C427" s="17"/>
      <c r="D427" s="17"/>
      <c r="E427" s="17"/>
      <c r="F427" s="17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2.75" customHeight="1">
      <c r="A428" s="18"/>
      <c r="B428" s="17"/>
      <c r="C428" s="17"/>
      <c r="D428" s="17"/>
      <c r="E428" s="17"/>
      <c r="F428" s="17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2.75" customHeight="1">
      <c r="A429" s="18"/>
      <c r="B429" s="17"/>
      <c r="C429" s="17"/>
      <c r="D429" s="17"/>
      <c r="E429" s="17"/>
      <c r="F429" s="17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2.75" customHeight="1">
      <c r="A430" s="18"/>
      <c r="B430" s="17"/>
      <c r="C430" s="17"/>
      <c r="D430" s="17"/>
      <c r="E430" s="17"/>
      <c r="F430" s="17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2.75" customHeight="1">
      <c r="A431" s="18"/>
      <c r="B431" s="17"/>
      <c r="C431" s="17"/>
      <c r="D431" s="17"/>
      <c r="E431" s="17"/>
      <c r="F431" s="17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2.75" customHeight="1">
      <c r="A432" s="18"/>
      <c r="B432" s="17"/>
      <c r="C432" s="17"/>
      <c r="D432" s="17"/>
      <c r="E432" s="17"/>
      <c r="F432" s="17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2.75" customHeight="1">
      <c r="A433" s="18"/>
      <c r="B433" s="17"/>
      <c r="C433" s="17"/>
      <c r="D433" s="17"/>
      <c r="E433" s="17"/>
      <c r="F433" s="17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2.75" customHeight="1">
      <c r="A434" s="18"/>
      <c r="B434" s="17"/>
      <c r="C434" s="17"/>
      <c r="D434" s="17"/>
      <c r="E434" s="17"/>
      <c r="F434" s="17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2.75" customHeight="1">
      <c r="A435" s="18"/>
      <c r="B435" s="17"/>
      <c r="C435" s="17"/>
      <c r="D435" s="17"/>
      <c r="E435" s="17"/>
      <c r="F435" s="17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2.75" customHeight="1">
      <c r="A436" s="18"/>
      <c r="B436" s="17"/>
      <c r="C436" s="17"/>
      <c r="D436" s="17"/>
      <c r="E436" s="17"/>
      <c r="F436" s="17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2.75" customHeight="1">
      <c r="A437" s="18"/>
      <c r="B437" s="17"/>
      <c r="C437" s="17"/>
      <c r="D437" s="17"/>
      <c r="E437" s="17"/>
      <c r="F437" s="17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2.75" customHeight="1">
      <c r="A438" s="18"/>
      <c r="B438" s="17"/>
      <c r="C438" s="17"/>
      <c r="D438" s="17"/>
      <c r="E438" s="17"/>
      <c r="F438" s="17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2.75" customHeight="1">
      <c r="A439" s="18"/>
      <c r="B439" s="17"/>
      <c r="C439" s="17"/>
      <c r="D439" s="17"/>
      <c r="E439" s="17"/>
      <c r="F439" s="17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2.75" customHeight="1">
      <c r="A440" s="18"/>
      <c r="B440" s="17"/>
      <c r="C440" s="17"/>
      <c r="D440" s="17"/>
      <c r="E440" s="17"/>
      <c r="F440" s="17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2.75" customHeight="1">
      <c r="A441" s="18"/>
      <c r="B441" s="17"/>
      <c r="C441" s="17"/>
      <c r="D441" s="17"/>
      <c r="E441" s="17"/>
      <c r="F441" s="17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2.75" customHeight="1">
      <c r="A442" s="18"/>
      <c r="B442" s="17"/>
      <c r="C442" s="17"/>
      <c r="D442" s="17"/>
      <c r="E442" s="17"/>
      <c r="F442" s="17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2.75" customHeight="1">
      <c r="A443" s="18"/>
      <c r="B443" s="17"/>
      <c r="C443" s="17"/>
      <c r="D443" s="17"/>
      <c r="E443" s="17"/>
      <c r="F443" s="17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2.75" customHeight="1">
      <c r="A444" s="18"/>
      <c r="B444" s="17"/>
      <c r="C444" s="17"/>
      <c r="D444" s="17"/>
      <c r="E444" s="17"/>
      <c r="F444" s="17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2.75" customHeight="1">
      <c r="A445" s="18"/>
      <c r="B445" s="17"/>
      <c r="C445" s="17"/>
      <c r="D445" s="17"/>
      <c r="E445" s="17"/>
      <c r="F445" s="17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2.75" customHeight="1">
      <c r="A446" s="18"/>
      <c r="B446" s="17"/>
      <c r="C446" s="17"/>
      <c r="D446" s="17"/>
      <c r="E446" s="17"/>
      <c r="F446" s="17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2.75" customHeight="1">
      <c r="A447" s="18"/>
      <c r="B447" s="17"/>
      <c r="C447" s="17"/>
      <c r="D447" s="17"/>
      <c r="E447" s="17"/>
      <c r="F447" s="17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2.75" customHeight="1">
      <c r="A448" s="18"/>
      <c r="B448" s="17"/>
      <c r="C448" s="17"/>
      <c r="D448" s="17"/>
      <c r="E448" s="17"/>
      <c r="F448" s="17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2.75" customHeight="1">
      <c r="A449" s="18"/>
      <c r="B449" s="17"/>
      <c r="C449" s="17"/>
      <c r="D449" s="17"/>
      <c r="E449" s="17"/>
      <c r="F449" s="17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2.75" customHeight="1">
      <c r="A450" s="18"/>
      <c r="B450" s="17"/>
      <c r="C450" s="17"/>
      <c r="D450" s="17"/>
      <c r="E450" s="17"/>
      <c r="F450" s="17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2.75" customHeight="1">
      <c r="A451" s="18"/>
      <c r="B451" s="17"/>
      <c r="C451" s="17"/>
      <c r="D451" s="17"/>
      <c r="E451" s="17"/>
      <c r="F451" s="17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2.75" customHeight="1">
      <c r="A452" s="18"/>
      <c r="B452" s="17"/>
      <c r="C452" s="17"/>
      <c r="D452" s="17"/>
      <c r="E452" s="17"/>
      <c r="F452" s="17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2.75" customHeight="1">
      <c r="A453" s="18"/>
      <c r="B453" s="17"/>
      <c r="C453" s="17"/>
      <c r="D453" s="17"/>
      <c r="E453" s="17"/>
      <c r="F453" s="17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2.75" customHeight="1">
      <c r="A454" s="18"/>
      <c r="B454" s="17"/>
      <c r="C454" s="17"/>
      <c r="D454" s="17"/>
      <c r="E454" s="17"/>
      <c r="F454" s="17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2.75" customHeight="1">
      <c r="A455" s="18"/>
      <c r="B455" s="17"/>
      <c r="C455" s="17"/>
      <c r="D455" s="17"/>
      <c r="E455" s="17"/>
      <c r="F455" s="17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2.75" customHeight="1">
      <c r="A456" s="18"/>
      <c r="B456" s="17"/>
      <c r="C456" s="17"/>
      <c r="D456" s="17"/>
      <c r="E456" s="17"/>
      <c r="F456" s="17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2.75" customHeight="1">
      <c r="A457" s="18"/>
      <c r="B457" s="17"/>
      <c r="C457" s="17"/>
      <c r="D457" s="17"/>
      <c r="E457" s="17"/>
      <c r="F457" s="17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2.75" customHeight="1">
      <c r="A458" s="18"/>
      <c r="B458" s="17"/>
      <c r="C458" s="17"/>
      <c r="D458" s="17"/>
      <c r="E458" s="17"/>
      <c r="F458" s="17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2.75" customHeight="1">
      <c r="A459" s="18"/>
      <c r="B459" s="17"/>
      <c r="C459" s="17"/>
      <c r="D459" s="17"/>
      <c r="E459" s="17"/>
      <c r="F459" s="17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2.75" customHeight="1">
      <c r="A460" s="18"/>
      <c r="B460" s="17"/>
      <c r="C460" s="17"/>
      <c r="D460" s="17"/>
      <c r="E460" s="17"/>
      <c r="F460" s="17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2.75" customHeight="1">
      <c r="A461" s="18"/>
      <c r="B461" s="17"/>
      <c r="C461" s="17"/>
      <c r="D461" s="17"/>
      <c r="E461" s="17"/>
      <c r="F461" s="17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2.75" customHeight="1">
      <c r="A462" s="18"/>
      <c r="B462" s="17"/>
      <c r="C462" s="17"/>
      <c r="D462" s="17"/>
      <c r="E462" s="17"/>
      <c r="F462" s="17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2.75" customHeight="1">
      <c r="A463" s="18"/>
      <c r="B463" s="17"/>
      <c r="C463" s="17"/>
      <c r="D463" s="17"/>
      <c r="E463" s="17"/>
      <c r="F463" s="17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2.75" customHeight="1">
      <c r="A464" s="18"/>
      <c r="B464" s="17"/>
      <c r="C464" s="17"/>
      <c r="D464" s="17"/>
      <c r="E464" s="17"/>
      <c r="F464" s="17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2.75" customHeight="1">
      <c r="A465" s="18"/>
      <c r="B465" s="17"/>
      <c r="C465" s="17"/>
      <c r="D465" s="17"/>
      <c r="E465" s="17"/>
      <c r="F465" s="17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2.75" customHeight="1">
      <c r="A466" s="18"/>
      <c r="B466" s="17"/>
      <c r="C466" s="17"/>
      <c r="D466" s="17"/>
      <c r="E466" s="17"/>
      <c r="F466" s="17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2.75" customHeight="1">
      <c r="A467" s="18"/>
      <c r="B467" s="17"/>
      <c r="C467" s="17"/>
      <c r="D467" s="17"/>
      <c r="E467" s="17"/>
      <c r="F467" s="17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2.75" customHeight="1">
      <c r="A468" s="18"/>
      <c r="B468" s="17"/>
      <c r="C468" s="17"/>
      <c r="D468" s="17"/>
      <c r="E468" s="17"/>
      <c r="F468" s="17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2.75" customHeight="1">
      <c r="A469" s="18"/>
      <c r="B469" s="17"/>
      <c r="C469" s="17"/>
      <c r="D469" s="17"/>
      <c r="E469" s="17"/>
      <c r="F469" s="17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2.75" customHeight="1">
      <c r="A470" s="18"/>
      <c r="B470" s="17"/>
      <c r="C470" s="17"/>
      <c r="D470" s="17"/>
      <c r="E470" s="17"/>
      <c r="F470" s="17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2.75" customHeight="1">
      <c r="A471" s="18"/>
      <c r="B471" s="17"/>
      <c r="C471" s="17"/>
      <c r="D471" s="17"/>
      <c r="E471" s="17"/>
      <c r="F471" s="17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2.75" customHeight="1">
      <c r="A472" s="18"/>
      <c r="B472" s="17"/>
      <c r="C472" s="17"/>
      <c r="D472" s="17"/>
      <c r="E472" s="17"/>
      <c r="F472" s="17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2.75" customHeight="1">
      <c r="A473" s="18"/>
      <c r="B473" s="17"/>
      <c r="C473" s="17"/>
      <c r="D473" s="17"/>
      <c r="E473" s="17"/>
      <c r="F473" s="17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2.75" customHeight="1">
      <c r="A474" s="18"/>
      <c r="B474" s="17"/>
      <c r="C474" s="17"/>
      <c r="D474" s="17"/>
      <c r="E474" s="17"/>
      <c r="F474" s="17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2.75" customHeight="1">
      <c r="A475" s="18"/>
      <c r="B475" s="17"/>
      <c r="C475" s="17"/>
      <c r="D475" s="17"/>
      <c r="E475" s="17"/>
      <c r="F475" s="17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2.75" customHeight="1">
      <c r="A476" s="18"/>
      <c r="B476" s="17"/>
      <c r="C476" s="17"/>
      <c r="D476" s="17"/>
      <c r="E476" s="17"/>
      <c r="F476" s="17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2.75" customHeight="1">
      <c r="A477" s="18"/>
      <c r="B477" s="17"/>
      <c r="C477" s="17"/>
      <c r="D477" s="17"/>
      <c r="E477" s="17"/>
      <c r="F477" s="17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2.75" customHeight="1">
      <c r="A478" s="18"/>
      <c r="B478" s="17"/>
      <c r="C478" s="17"/>
      <c r="D478" s="17"/>
      <c r="E478" s="17"/>
      <c r="F478" s="17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2.75" customHeight="1">
      <c r="A479" s="18"/>
      <c r="B479" s="17"/>
      <c r="C479" s="17"/>
      <c r="D479" s="17"/>
      <c r="E479" s="17"/>
      <c r="F479" s="17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2.75" customHeight="1">
      <c r="A480" s="18"/>
      <c r="B480" s="17"/>
      <c r="C480" s="17"/>
      <c r="D480" s="17"/>
      <c r="E480" s="17"/>
      <c r="F480" s="17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2.75" customHeight="1">
      <c r="A481" s="18"/>
      <c r="B481" s="17"/>
      <c r="C481" s="17"/>
      <c r="D481" s="17"/>
      <c r="E481" s="17"/>
      <c r="F481" s="17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2.75" customHeight="1">
      <c r="A482" s="18"/>
      <c r="B482" s="17"/>
      <c r="C482" s="17"/>
      <c r="D482" s="17"/>
      <c r="E482" s="17"/>
      <c r="F482" s="17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2.75" customHeight="1">
      <c r="A483" s="18"/>
      <c r="B483" s="17"/>
      <c r="C483" s="17"/>
      <c r="D483" s="17"/>
      <c r="E483" s="17"/>
      <c r="F483" s="17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2.75" customHeight="1">
      <c r="A484" s="18"/>
      <c r="B484" s="17"/>
      <c r="C484" s="17"/>
      <c r="D484" s="17"/>
      <c r="E484" s="17"/>
      <c r="F484" s="17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2.75" customHeight="1">
      <c r="A485" s="18"/>
      <c r="B485" s="17"/>
      <c r="C485" s="17"/>
      <c r="D485" s="17"/>
      <c r="E485" s="17"/>
      <c r="F485" s="17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2.75" customHeight="1">
      <c r="A486" s="18"/>
      <c r="B486" s="17"/>
      <c r="C486" s="17"/>
      <c r="D486" s="17"/>
      <c r="E486" s="17"/>
      <c r="F486" s="17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2.75" customHeight="1">
      <c r="A487" s="18"/>
      <c r="B487" s="17"/>
      <c r="C487" s="17"/>
      <c r="D487" s="17"/>
      <c r="E487" s="17"/>
      <c r="F487" s="17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2.75" customHeight="1">
      <c r="A488" s="18"/>
      <c r="B488" s="17"/>
      <c r="C488" s="17"/>
      <c r="D488" s="17"/>
      <c r="E488" s="17"/>
      <c r="F488" s="17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2.75" customHeight="1">
      <c r="A489" s="18"/>
      <c r="B489" s="17"/>
      <c r="C489" s="17"/>
      <c r="D489" s="17"/>
      <c r="E489" s="17"/>
      <c r="F489" s="17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2.75" customHeight="1">
      <c r="A490" s="18"/>
      <c r="B490" s="17"/>
      <c r="C490" s="17"/>
      <c r="D490" s="17"/>
      <c r="E490" s="17"/>
      <c r="F490" s="17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2.75" customHeight="1">
      <c r="A491" s="18"/>
      <c r="B491" s="17"/>
      <c r="C491" s="17"/>
      <c r="D491" s="17"/>
      <c r="E491" s="17"/>
      <c r="F491" s="17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2.75" customHeight="1">
      <c r="A492" s="18"/>
      <c r="B492" s="17"/>
      <c r="C492" s="17"/>
      <c r="D492" s="17"/>
      <c r="E492" s="17"/>
      <c r="F492" s="17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2.75" customHeight="1">
      <c r="A493" s="18"/>
      <c r="B493" s="17"/>
      <c r="C493" s="17"/>
      <c r="D493" s="17"/>
      <c r="E493" s="17"/>
      <c r="F493" s="17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2.75" customHeight="1">
      <c r="A494" s="18"/>
      <c r="B494" s="17"/>
      <c r="C494" s="17"/>
      <c r="D494" s="17"/>
      <c r="E494" s="17"/>
      <c r="F494" s="17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2.75" customHeight="1">
      <c r="A495" s="18"/>
      <c r="B495" s="17"/>
      <c r="C495" s="17"/>
      <c r="D495" s="17"/>
      <c r="E495" s="17"/>
      <c r="F495" s="17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2.75" customHeight="1">
      <c r="A496" s="18"/>
      <c r="B496" s="17"/>
      <c r="C496" s="17"/>
      <c r="D496" s="17"/>
      <c r="E496" s="17"/>
      <c r="F496" s="17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2.75" customHeight="1">
      <c r="A497" s="18"/>
      <c r="B497" s="17"/>
      <c r="C497" s="17"/>
      <c r="D497" s="17"/>
      <c r="E497" s="17"/>
      <c r="F497" s="17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2.75" customHeight="1">
      <c r="A498" s="18"/>
      <c r="B498" s="17"/>
      <c r="C498" s="17"/>
      <c r="D498" s="17"/>
      <c r="E498" s="17"/>
      <c r="F498" s="17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2.75" customHeight="1">
      <c r="A499" s="18"/>
      <c r="B499" s="17"/>
      <c r="C499" s="17"/>
      <c r="D499" s="17"/>
      <c r="E499" s="17"/>
      <c r="F499" s="17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2.75" customHeight="1">
      <c r="A500" s="18"/>
      <c r="B500" s="17"/>
      <c r="C500" s="17"/>
      <c r="D500" s="17"/>
      <c r="E500" s="17"/>
      <c r="F500" s="17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2.75" customHeight="1">
      <c r="A501" s="18"/>
      <c r="B501" s="17"/>
      <c r="C501" s="17"/>
      <c r="D501" s="17"/>
      <c r="E501" s="17"/>
      <c r="F501" s="17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2.75" customHeight="1">
      <c r="A502" s="18"/>
      <c r="B502" s="17"/>
      <c r="C502" s="17"/>
      <c r="D502" s="17"/>
      <c r="E502" s="17"/>
      <c r="F502" s="17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2.75" customHeight="1">
      <c r="A503" s="18"/>
      <c r="B503" s="17"/>
      <c r="C503" s="17"/>
      <c r="D503" s="17"/>
      <c r="E503" s="17"/>
      <c r="F503" s="17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2.75" customHeight="1">
      <c r="A504" s="18"/>
      <c r="B504" s="17"/>
      <c r="C504" s="17"/>
      <c r="D504" s="17"/>
      <c r="E504" s="17"/>
      <c r="F504" s="17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2.75" customHeight="1">
      <c r="A505" s="18"/>
      <c r="B505" s="17"/>
      <c r="C505" s="17"/>
      <c r="D505" s="17"/>
      <c r="E505" s="17"/>
      <c r="F505" s="17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2.75" customHeight="1">
      <c r="A506" s="18"/>
      <c r="B506" s="17"/>
      <c r="C506" s="17"/>
      <c r="D506" s="17"/>
      <c r="E506" s="17"/>
      <c r="F506" s="17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2.75" customHeight="1">
      <c r="A507" s="18"/>
      <c r="B507" s="17"/>
      <c r="C507" s="17"/>
      <c r="D507" s="17"/>
      <c r="E507" s="17"/>
      <c r="F507" s="17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2.75" customHeight="1">
      <c r="A508" s="18"/>
      <c r="B508" s="17"/>
      <c r="C508" s="17"/>
      <c r="D508" s="17"/>
      <c r="E508" s="17"/>
      <c r="F508" s="17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2.75" customHeight="1">
      <c r="A509" s="18"/>
      <c r="B509" s="17"/>
      <c r="C509" s="17"/>
      <c r="D509" s="17"/>
      <c r="E509" s="17"/>
      <c r="F509" s="17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2.75" customHeight="1">
      <c r="A510" s="18"/>
      <c r="B510" s="17"/>
      <c r="C510" s="17"/>
      <c r="D510" s="17"/>
      <c r="E510" s="17"/>
      <c r="F510" s="17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2.75" customHeight="1">
      <c r="A511" s="18"/>
      <c r="B511" s="17"/>
      <c r="C511" s="17"/>
      <c r="D511" s="17"/>
      <c r="E511" s="17"/>
      <c r="F511" s="17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2.75" customHeight="1">
      <c r="A512" s="18"/>
      <c r="B512" s="17"/>
      <c r="C512" s="17"/>
      <c r="D512" s="17"/>
      <c r="E512" s="17"/>
      <c r="F512" s="17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2.75" customHeight="1">
      <c r="A513" s="18"/>
      <c r="B513" s="17"/>
      <c r="C513" s="17"/>
      <c r="D513" s="17"/>
      <c r="E513" s="17"/>
      <c r="F513" s="17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2.75" customHeight="1">
      <c r="A514" s="18"/>
      <c r="B514" s="17"/>
      <c r="C514" s="17"/>
      <c r="D514" s="17"/>
      <c r="E514" s="17"/>
      <c r="F514" s="17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2.75" customHeight="1">
      <c r="A515" s="18"/>
      <c r="B515" s="17"/>
      <c r="C515" s="17"/>
      <c r="D515" s="17"/>
      <c r="E515" s="17"/>
      <c r="F515" s="17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2.75" customHeight="1">
      <c r="A516" s="18"/>
      <c r="B516" s="17"/>
      <c r="C516" s="17"/>
      <c r="D516" s="17"/>
      <c r="E516" s="17"/>
      <c r="F516" s="17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2.75" customHeight="1">
      <c r="A517" s="18"/>
      <c r="B517" s="17"/>
      <c r="C517" s="17"/>
      <c r="D517" s="17"/>
      <c r="E517" s="17"/>
      <c r="F517" s="17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2.75" customHeight="1">
      <c r="A518" s="18"/>
      <c r="B518" s="17"/>
      <c r="C518" s="17"/>
      <c r="D518" s="17"/>
      <c r="E518" s="17"/>
      <c r="F518" s="17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2.75" customHeight="1">
      <c r="A519" s="18"/>
      <c r="B519" s="17"/>
      <c r="C519" s="17"/>
      <c r="D519" s="17"/>
      <c r="E519" s="17"/>
      <c r="F519" s="17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2.75" customHeight="1">
      <c r="A520" s="18"/>
      <c r="B520" s="17"/>
      <c r="C520" s="17"/>
      <c r="D520" s="17"/>
      <c r="E520" s="17"/>
      <c r="F520" s="17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2.75" customHeight="1">
      <c r="A521" s="18"/>
      <c r="B521" s="17"/>
      <c r="C521" s="17"/>
      <c r="D521" s="17"/>
      <c r="E521" s="17"/>
      <c r="F521" s="17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2.75" customHeight="1">
      <c r="A522" s="18"/>
      <c r="B522" s="17"/>
      <c r="C522" s="17"/>
      <c r="D522" s="17"/>
      <c r="E522" s="17"/>
      <c r="F522" s="17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2.75" customHeight="1">
      <c r="A523" s="18"/>
      <c r="B523" s="17"/>
      <c r="C523" s="17"/>
      <c r="D523" s="17"/>
      <c r="E523" s="17"/>
      <c r="F523" s="17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2.75" customHeight="1">
      <c r="A524" s="18"/>
      <c r="B524" s="17"/>
      <c r="C524" s="17"/>
      <c r="D524" s="17"/>
      <c r="E524" s="17"/>
      <c r="F524" s="17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2.75" customHeight="1">
      <c r="A525" s="18"/>
      <c r="B525" s="17"/>
      <c r="C525" s="17"/>
      <c r="D525" s="17"/>
      <c r="E525" s="17"/>
      <c r="F525" s="17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2.75" customHeight="1">
      <c r="A526" s="18"/>
      <c r="B526" s="17"/>
      <c r="C526" s="17"/>
      <c r="D526" s="17"/>
      <c r="E526" s="17"/>
      <c r="F526" s="17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2.75" customHeight="1">
      <c r="A527" s="18"/>
      <c r="B527" s="17"/>
      <c r="C527" s="17"/>
      <c r="D527" s="17"/>
      <c r="E527" s="17"/>
      <c r="F527" s="17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2.75" customHeight="1">
      <c r="A528" s="18"/>
      <c r="B528" s="17"/>
      <c r="C528" s="17"/>
      <c r="D528" s="17"/>
      <c r="E528" s="17"/>
      <c r="F528" s="17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2.75" customHeight="1">
      <c r="A529" s="18"/>
      <c r="B529" s="17"/>
      <c r="C529" s="17"/>
      <c r="D529" s="17"/>
      <c r="E529" s="17"/>
      <c r="F529" s="17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2.75" customHeight="1">
      <c r="A530" s="18"/>
      <c r="B530" s="17"/>
      <c r="C530" s="17"/>
      <c r="D530" s="17"/>
      <c r="E530" s="17"/>
      <c r="F530" s="17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2.75" customHeight="1">
      <c r="A531" s="18"/>
      <c r="B531" s="17"/>
      <c r="C531" s="17"/>
      <c r="D531" s="17"/>
      <c r="E531" s="17"/>
      <c r="F531" s="17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2.75" customHeight="1">
      <c r="A532" s="18"/>
      <c r="B532" s="17"/>
      <c r="C532" s="17"/>
      <c r="D532" s="17"/>
      <c r="E532" s="17"/>
      <c r="F532" s="17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2.75" customHeight="1">
      <c r="A533" s="18"/>
      <c r="B533" s="17"/>
      <c r="C533" s="17"/>
      <c r="D533" s="17"/>
      <c r="E533" s="17"/>
      <c r="F533" s="17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2.75" customHeight="1">
      <c r="A534" s="18"/>
      <c r="B534" s="17"/>
      <c r="C534" s="17"/>
      <c r="D534" s="17"/>
      <c r="E534" s="17"/>
      <c r="F534" s="17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2.75" customHeight="1">
      <c r="A535" s="18"/>
      <c r="B535" s="17"/>
      <c r="C535" s="17"/>
      <c r="D535" s="17"/>
      <c r="E535" s="17"/>
      <c r="F535" s="17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2.75" customHeight="1">
      <c r="A536" s="18"/>
      <c r="B536" s="17"/>
      <c r="C536" s="17"/>
      <c r="D536" s="17"/>
      <c r="E536" s="17"/>
      <c r="F536" s="17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2.75" customHeight="1">
      <c r="A537" s="18"/>
      <c r="B537" s="17"/>
      <c r="C537" s="17"/>
      <c r="D537" s="17"/>
      <c r="E537" s="17"/>
      <c r="F537" s="17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2.75" customHeight="1">
      <c r="A538" s="18"/>
      <c r="B538" s="17"/>
      <c r="C538" s="17"/>
      <c r="D538" s="17"/>
      <c r="E538" s="17"/>
      <c r="F538" s="17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2.75" customHeight="1">
      <c r="A539" s="18"/>
      <c r="B539" s="17"/>
      <c r="C539" s="17"/>
      <c r="D539" s="17"/>
      <c r="E539" s="17"/>
      <c r="F539" s="17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2.75" customHeight="1">
      <c r="A540" s="18"/>
      <c r="B540" s="17"/>
      <c r="C540" s="17"/>
      <c r="D540" s="17"/>
      <c r="E540" s="17"/>
      <c r="F540" s="17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2.75" customHeight="1">
      <c r="A541" s="18"/>
      <c r="B541" s="17"/>
      <c r="C541" s="17"/>
      <c r="D541" s="17"/>
      <c r="E541" s="17"/>
      <c r="F541" s="17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2.75" customHeight="1">
      <c r="A542" s="18"/>
      <c r="B542" s="17"/>
      <c r="C542" s="17"/>
      <c r="D542" s="17"/>
      <c r="E542" s="17"/>
      <c r="F542" s="17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2.75" customHeight="1">
      <c r="A543" s="18"/>
      <c r="B543" s="17"/>
      <c r="C543" s="17"/>
      <c r="D543" s="17"/>
      <c r="E543" s="17"/>
      <c r="F543" s="17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2.75" customHeight="1">
      <c r="A544" s="18"/>
      <c r="B544" s="17"/>
      <c r="C544" s="17"/>
      <c r="D544" s="17"/>
      <c r="E544" s="17"/>
      <c r="F544" s="17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2.75" customHeight="1">
      <c r="A545" s="18"/>
      <c r="B545" s="17"/>
      <c r="C545" s="17"/>
      <c r="D545" s="17"/>
      <c r="E545" s="17"/>
      <c r="F545" s="17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2.75" customHeight="1">
      <c r="A546" s="18"/>
      <c r="B546" s="17"/>
      <c r="C546" s="17"/>
      <c r="D546" s="17"/>
      <c r="E546" s="17"/>
      <c r="F546" s="17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2.75" customHeight="1">
      <c r="A547" s="18"/>
      <c r="B547" s="17"/>
      <c r="C547" s="17"/>
      <c r="D547" s="17"/>
      <c r="E547" s="17"/>
      <c r="F547" s="17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2.75" customHeight="1">
      <c r="A548" s="18"/>
      <c r="B548" s="17"/>
      <c r="C548" s="17"/>
      <c r="D548" s="17"/>
      <c r="E548" s="17"/>
      <c r="F548" s="17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2.75" customHeight="1">
      <c r="A549" s="18"/>
      <c r="B549" s="17"/>
      <c r="C549" s="17"/>
      <c r="D549" s="17"/>
      <c r="E549" s="17"/>
      <c r="F549" s="17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2.75" customHeight="1">
      <c r="A550" s="18"/>
      <c r="B550" s="17"/>
      <c r="C550" s="17"/>
      <c r="D550" s="17"/>
      <c r="E550" s="17"/>
      <c r="F550" s="17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2.75" customHeight="1">
      <c r="A551" s="18"/>
      <c r="B551" s="17"/>
      <c r="C551" s="17"/>
      <c r="D551" s="17"/>
      <c r="E551" s="17"/>
      <c r="F551" s="17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2.75" customHeight="1">
      <c r="A552" s="18"/>
      <c r="B552" s="17"/>
      <c r="C552" s="17"/>
      <c r="D552" s="17"/>
      <c r="E552" s="17"/>
      <c r="F552" s="17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2.75" customHeight="1">
      <c r="A553" s="18"/>
      <c r="B553" s="17"/>
      <c r="C553" s="17"/>
      <c r="D553" s="17"/>
      <c r="E553" s="17"/>
      <c r="F553" s="17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2.75" customHeight="1">
      <c r="A554" s="18"/>
      <c r="B554" s="17"/>
      <c r="C554" s="17"/>
      <c r="D554" s="17"/>
      <c r="E554" s="17"/>
      <c r="F554" s="17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2.75" customHeight="1">
      <c r="A555" s="18"/>
      <c r="B555" s="17"/>
      <c r="C555" s="17"/>
      <c r="D555" s="17"/>
      <c r="E555" s="17"/>
      <c r="F555" s="17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2.75" customHeight="1">
      <c r="A556" s="18"/>
      <c r="B556" s="17"/>
      <c r="C556" s="17"/>
      <c r="D556" s="17"/>
      <c r="E556" s="17"/>
      <c r="F556" s="17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2.75" customHeight="1">
      <c r="A557" s="18"/>
      <c r="B557" s="17"/>
      <c r="C557" s="17"/>
      <c r="D557" s="17"/>
      <c r="E557" s="17"/>
      <c r="F557" s="17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2.75" customHeight="1">
      <c r="A558" s="18"/>
      <c r="B558" s="17"/>
      <c r="C558" s="17"/>
      <c r="D558" s="17"/>
      <c r="E558" s="17"/>
      <c r="F558" s="17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2.75" customHeight="1">
      <c r="A559" s="18"/>
      <c r="B559" s="17"/>
      <c r="C559" s="17"/>
      <c r="D559" s="17"/>
      <c r="E559" s="17"/>
      <c r="F559" s="17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2.75" customHeight="1">
      <c r="A560" s="18"/>
      <c r="B560" s="17"/>
      <c r="C560" s="17"/>
      <c r="D560" s="17"/>
      <c r="E560" s="17"/>
      <c r="F560" s="17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2.75" customHeight="1">
      <c r="A561" s="18"/>
      <c r="B561" s="17"/>
      <c r="C561" s="17"/>
      <c r="D561" s="17"/>
      <c r="E561" s="17"/>
      <c r="F561" s="17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2.75" customHeight="1">
      <c r="A562" s="18"/>
      <c r="B562" s="17"/>
      <c r="C562" s="17"/>
      <c r="D562" s="17"/>
      <c r="E562" s="17"/>
      <c r="F562" s="17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2.75" customHeight="1">
      <c r="A563" s="18"/>
      <c r="B563" s="17"/>
      <c r="C563" s="17"/>
      <c r="D563" s="17"/>
      <c r="E563" s="17"/>
      <c r="F563" s="17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2.75" customHeight="1">
      <c r="A564" s="18"/>
      <c r="B564" s="17"/>
      <c r="C564" s="17"/>
      <c r="D564" s="17"/>
      <c r="E564" s="17"/>
      <c r="F564" s="17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2.75" customHeight="1">
      <c r="A565" s="18"/>
      <c r="B565" s="17"/>
      <c r="C565" s="17"/>
      <c r="D565" s="17"/>
      <c r="E565" s="17"/>
      <c r="F565" s="17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2.75" customHeight="1">
      <c r="A566" s="18"/>
      <c r="B566" s="17"/>
      <c r="C566" s="17"/>
      <c r="D566" s="17"/>
      <c r="E566" s="17"/>
      <c r="F566" s="17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2.75" customHeight="1">
      <c r="A567" s="18"/>
      <c r="B567" s="17"/>
      <c r="C567" s="17"/>
      <c r="D567" s="17"/>
      <c r="E567" s="17"/>
      <c r="F567" s="17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2.75" customHeight="1">
      <c r="A568" s="18"/>
      <c r="B568" s="17"/>
      <c r="C568" s="17"/>
      <c r="D568" s="17"/>
      <c r="E568" s="17"/>
      <c r="F568" s="17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2.75" customHeight="1">
      <c r="A569" s="18"/>
      <c r="B569" s="17"/>
      <c r="C569" s="17"/>
      <c r="D569" s="17"/>
      <c r="E569" s="17"/>
      <c r="F569" s="17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2.75" customHeight="1">
      <c r="A570" s="18"/>
      <c r="B570" s="17"/>
      <c r="C570" s="17"/>
      <c r="D570" s="17"/>
      <c r="E570" s="17"/>
      <c r="F570" s="17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2.75" customHeight="1">
      <c r="A571" s="18"/>
      <c r="B571" s="17"/>
      <c r="C571" s="17"/>
      <c r="D571" s="17"/>
      <c r="E571" s="17"/>
      <c r="F571" s="17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2.75" customHeight="1">
      <c r="A572" s="18"/>
      <c r="B572" s="17"/>
      <c r="C572" s="17"/>
      <c r="D572" s="17"/>
      <c r="E572" s="17"/>
      <c r="F572" s="17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2.75" customHeight="1">
      <c r="A573" s="18"/>
      <c r="B573" s="17"/>
      <c r="C573" s="17"/>
      <c r="D573" s="17"/>
      <c r="E573" s="17"/>
      <c r="F573" s="17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2.75" customHeight="1">
      <c r="A574" s="18"/>
      <c r="B574" s="17"/>
      <c r="C574" s="17"/>
      <c r="D574" s="17"/>
      <c r="E574" s="17"/>
      <c r="F574" s="17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2.75" customHeight="1">
      <c r="A575" s="18"/>
      <c r="B575" s="17"/>
      <c r="C575" s="17"/>
      <c r="D575" s="17"/>
      <c r="E575" s="17"/>
      <c r="F575" s="17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2.75" customHeight="1">
      <c r="A576" s="18"/>
      <c r="B576" s="17"/>
      <c r="C576" s="17"/>
      <c r="D576" s="17"/>
      <c r="E576" s="17"/>
      <c r="F576" s="17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2.75" customHeight="1">
      <c r="A577" s="18"/>
      <c r="B577" s="17"/>
      <c r="C577" s="17"/>
      <c r="D577" s="17"/>
      <c r="E577" s="17"/>
      <c r="F577" s="17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2.75" customHeight="1">
      <c r="A578" s="18"/>
      <c r="B578" s="17"/>
      <c r="C578" s="17"/>
      <c r="D578" s="17"/>
      <c r="E578" s="17"/>
      <c r="F578" s="17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2.75" customHeight="1">
      <c r="A579" s="18"/>
      <c r="B579" s="17"/>
      <c r="C579" s="17"/>
      <c r="D579" s="17"/>
      <c r="E579" s="17"/>
      <c r="F579" s="17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2.75" customHeight="1">
      <c r="A580" s="18"/>
      <c r="B580" s="17"/>
      <c r="C580" s="17"/>
      <c r="D580" s="17"/>
      <c r="E580" s="17"/>
      <c r="F580" s="17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2.75" customHeight="1">
      <c r="A581" s="18"/>
      <c r="B581" s="17"/>
      <c r="C581" s="17"/>
      <c r="D581" s="17"/>
      <c r="E581" s="17"/>
      <c r="F581" s="17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2.75" customHeight="1">
      <c r="A582" s="18"/>
      <c r="B582" s="17"/>
      <c r="C582" s="17"/>
      <c r="D582" s="17"/>
      <c r="E582" s="17"/>
      <c r="F582" s="17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2.75" customHeight="1">
      <c r="A583" s="18"/>
      <c r="B583" s="17"/>
      <c r="C583" s="17"/>
      <c r="D583" s="17"/>
      <c r="E583" s="17"/>
      <c r="F583" s="17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2.75" customHeight="1">
      <c r="A584" s="18"/>
      <c r="B584" s="17"/>
      <c r="C584" s="17"/>
      <c r="D584" s="17"/>
      <c r="E584" s="17"/>
      <c r="F584" s="17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2.75" customHeight="1">
      <c r="A585" s="18"/>
      <c r="B585" s="17"/>
      <c r="C585" s="17"/>
      <c r="D585" s="17"/>
      <c r="E585" s="17"/>
      <c r="F585" s="17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2.75" customHeight="1">
      <c r="A586" s="18"/>
      <c r="B586" s="17"/>
      <c r="C586" s="17"/>
      <c r="D586" s="17"/>
      <c r="E586" s="17"/>
      <c r="F586" s="17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2.75" customHeight="1">
      <c r="A587" s="18"/>
      <c r="B587" s="17"/>
      <c r="C587" s="17"/>
      <c r="D587" s="17"/>
      <c r="E587" s="17"/>
      <c r="F587" s="17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2.75" customHeight="1">
      <c r="A588" s="18"/>
      <c r="B588" s="17"/>
      <c r="C588" s="17"/>
      <c r="D588" s="17"/>
      <c r="E588" s="17"/>
      <c r="F588" s="17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2.75" customHeight="1">
      <c r="A589" s="18"/>
      <c r="B589" s="17"/>
      <c r="C589" s="17"/>
      <c r="D589" s="17"/>
      <c r="E589" s="17"/>
      <c r="F589" s="17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2.75" customHeight="1">
      <c r="A590" s="18"/>
      <c r="B590" s="17"/>
      <c r="C590" s="17"/>
      <c r="D590" s="17"/>
      <c r="E590" s="17"/>
      <c r="F590" s="17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2.75" customHeight="1">
      <c r="A591" s="18"/>
      <c r="B591" s="17"/>
      <c r="C591" s="17"/>
      <c r="D591" s="17"/>
      <c r="E591" s="17"/>
      <c r="F591" s="17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2.75" customHeight="1">
      <c r="A592" s="18"/>
      <c r="B592" s="17"/>
      <c r="C592" s="17"/>
      <c r="D592" s="17"/>
      <c r="E592" s="17"/>
      <c r="F592" s="17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2.75" customHeight="1">
      <c r="A593" s="18"/>
      <c r="B593" s="17"/>
      <c r="C593" s="17"/>
      <c r="D593" s="17"/>
      <c r="E593" s="17"/>
      <c r="F593" s="17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2.75" customHeight="1">
      <c r="A594" s="18"/>
      <c r="B594" s="17"/>
      <c r="C594" s="17"/>
      <c r="D594" s="17"/>
      <c r="E594" s="17"/>
      <c r="F594" s="17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2.75" customHeight="1">
      <c r="A595" s="18"/>
      <c r="B595" s="17"/>
      <c r="C595" s="17"/>
      <c r="D595" s="17"/>
      <c r="E595" s="17"/>
      <c r="F595" s="17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2.75" customHeight="1">
      <c r="A596" s="18"/>
      <c r="B596" s="17"/>
      <c r="C596" s="17"/>
      <c r="D596" s="17"/>
      <c r="E596" s="17"/>
      <c r="F596" s="17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2.75" customHeight="1">
      <c r="A597" s="18"/>
      <c r="B597" s="17"/>
      <c r="C597" s="17"/>
      <c r="D597" s="17"/>
      <c r="E597" s="17"/>
      <c r="F597" s="17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2.75" customHeight="1">
      <c r="A598" s="18"/>
      <c r="B598" s="17"/>
      <c r="C598" s="17"/>
      <c r="D598" s="17"/>
      <c r="E598" s="17"/>
      <c r="F598" s="17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2.75" customHeight="1">
      <c r="A599" s="18"/>
      <c r="B599" s="17"/>
      <c r="C599" s="17"/>
      <c r="D599" s="17"/>
      <c r="E599" s="17"/>
      <c r="F599" s="17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2.75" customHeight="1">
      <c r="A600" s="18"/>
      <c r="B600" s="17"/>
      <c r="C600" s="17"/>
      <c r="D600" s="17"/>
      <c r="E600" s="17"/>
      <c r="F600" s="17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2.75" customHeight="1">
      <c r="A601" s="18"/>
      <c r="B601" s="17"/>
      <c r="C601" s="17"/>
      <c r="D601" s="17"/>
      <c r="E601" s="17"/>
      <c r="F601" s="17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2.75" customHeight="1">
      <c r="A602" s="18"/>
      <c r="B602" s="17"/>
      <c r="C602" s="17"/>
      <c r="D602" s="17"/>
      <c r="E602" s="17"/>
      <c r="F602" s="17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2.75" customHeight="1">
      <c r="A603" s="18"/>
      <c r="B603" s="17"/>
      <c r="C603" s="17"/>
      <c r="D603" s="17"/>
      <c r="E603" s="17"/>
      <c r="F603" s="17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2.75" customHeight="1">
      <c r="A604" s="18"/>
      <c r="B604" s="17"/>
      <c r="C604" s="17"/>
      <c r="D604" s="17"/>
      <c r="E604" s="17"/>
      <c r="F604" s="17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2.75" customHeight="1">
      <c r="A605" s="18"/>
      <c r="B605" s="17"/>
      <c r="C605" s="17"/>
      <c r="D605" s="17"/>
      <c r="E605" s="17"/>
      <c r="F605" s="17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2.75" customHeight="1">
      <c r="A606" s="18"/>
      <c r="B606" s="17"/>
      <c r="C606" s="17"/>
      <c r="D606" s="17"/>
      <c r="E606" s="17"/>
      <c r="F606" s="17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2.75" customHeight="1">
      <c r="A607" s="18"/>
      <c r="B607" s="17"/>
      <c r="C607" s="17"/>
      <c r="D607" s="17"/>
      <c r="E607" s="17"/>
      <c r="F607" s="17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2.75" customHeight="1">
      <c r="A608" s="18"/>
      <c r="B608" s="17"/>
      <c r="C608" s="17"/>
      <c r="D608" s="17"/>
      <c r="E608" s="17"/>
      <c r="F608" s="17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2.75" customHeight="1">
      <c r="A609" s="18"/>
      <c r="B609" s="17"/>
      <c r="C609" s="17"/>
      <c r="D609" s="17"/>
      <c r="E609" s="17"/>
      <c r="F609" s="17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2.75" customHeight="1">
      <c r="A610" s="18"/>
      <c r="B610" s="17"/>
      <c r="C610" s="17"/>
      <c r="D610" s="17"/>
      <c r="E610" s="17"/>
      <c r="F610" s="17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2.75" customHeight="1">
      <c r="A611" s="18"/>
      <c r="B611" s="17"/>
      <c r="C611" s="17"/>
      <c r="D611" s="17"/>
      <c r="E611" s="17"/>
      <c r="F611" s="17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2.75" customHeight="1">
      <c r="A612" s="18"/>
      <c r="B612" s="17"/>
      <c r="C612" s="17"/>
      <c r="D612" s="17"/>
      <c r="E612" s="17"/>
      <c r="F612" s="17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2.75" customHeight="1">
      <c r="A613" s="18"/>
      <c r="B613" s="17"/>
      <c r="C613" s="17"/>
      <c r="D613" s="17"/>
      <c r="E613" s="17"/>
      <c r="F613" s="17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2.75" customHeight="1">
      <c r="A614" s="18"/>
      <c r="B614" s="17"/>
      <c r="C614" s="17"/>
      <c r="D614" s="17"/>
      <c r="E614" s="17"/>
      <c r="F614" s="17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2.75" customHeight="1">
      <c r="A615" s="18"/>
      <c r="B615" s="17"/>
      <c r="C615" s="17"/>
      <c r="D615" s="17"/>
      <c r="E615" s="17"/>
      <c r="F615" s="17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2.75" customHeight="1">
      <c r="A616" s="18"/>
      <c r="B616" s="17"/>
      <c r="C616" s="17"/>
      <c r="D616" s="17"/>
      <c r="E616" s="17"/>
      <c r="F616" s="17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2.75" customHeight="1">
      <c r="A617" s="18"/>
      <c r="B617" s="17"/>
      <c r="C617" s="17"/>
      <c r="D617" s="17"/>
      <c r="E617" s="17"/>
      <c r="F617" s="17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2.75" customHeight="1">
      <c r="A618" s="18"/>
      <c r="B618" s="17"/>
      <c r="C618" s="17"/>
      <c r="D618" s="17"/>
      <c r="E618" s="17"/>
      <c r="F618" s="17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2.75" customHeight="1">
      <c r="A619" s="18"/>
      <c r="B619" s="17"/>
      <c r="C619" s="17"/>
      <c r="D619" s="17"/>
      <c r="E619" s="17"/>
      <c r="F619" s="17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2.75" customHeight="1">
      <c r="A620" s="18"/>
      <c r="B620" s="17"/>
      <c r="C620" s="17"/>
      <c r="D620" s="17"/>
      <c r="E620" s="17"/>
      <c r="F620" s="17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2.75" customHeight="1">
      <c r="A621" s="18"/>
      <c r="B621" s="17"/>
      <c r="C621" s="17"/>
      <c r="D621" s="17"/>
      <c r="E621" s="17"/>
      <c r="F621" s="17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2.75" customHeight="1">
      <c r="A622" s="18"/>
      <c r="B622" s="17"/>
      <c r="C622" s="17"/>
      <c r="D622" s="17"/>
      <c r="E622" s="17"/>
      <c r="F622" s="17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2.75" customHeight="1">
      <c r="A623" s="18"/>
      <c r="B623" s="17"/>
      <c r="C623" s="17"/>
      <c r="D623" s="17"/>
      <c r="E623" s="17"/>
      <c r="F623" s="17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2.75" customHeight="1">
      <c r="A624" s="18"/>
      <c r="B624" s="17"/>
      <c r="C624" s="17"/>
      <c r="D624" s="17"/>
      <c r="E624" s="17"/>
      <c r="F624" s="17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2.75" customHeight="1">
      <c r="A625" s="18"/>
      <c r="B625" s="17"/>
      <c r="C625" s="17"/>
      <c r="D625" s="17"/>
      <c r="E625" s="17"/>
      <c r="F625" s="17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2.75" customHeight="1">
      <c r="A626" s="18"/>
      <c r="B626" s="17"/>
      <c r="C626" s="17"/>
      <c r="D626" s="17"/>
      <c r="E626" s="17"/>
      <c r="F626" s="17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2.75" customHeight="1">
      <c r="A627" s="18"/>
      <c r="B627" s="17"/>
      <c r="C627" s="17"/>
      <c r="D627" s="17"/>
      <c r="E627" s="17"/>
      <c r="F627" s="17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2.75" customHeight="1">
      <c r="A628" s="18"/>
      <c r="B628" s="17"/>
      <c r="C628" s="17"/>
      <c r="D628" s="17"/>
      <c r="E628" s="17"/>
      <c r="F628" s="17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2.75" customHeight="1">
      <c r="A629" s="18"/>
      <c r="B629" s="17"/>
      <c r="C629" s="17"/>
      <c r="D629" s="17"/>
      <c r="E629" s="17"/>
      <c r="F629" s="17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2.75" customHeight="1">
      <c r="A630" s="18"/>
      <c r="B630" s="17"/>
      <c r="C630" s="17"/>
      <c r="D630" s="17"/>
      <c r="E630" s="17"/>
      <c r="F630" s="17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2.75" customHeight="1">
      <c r="A631" s="18"/>
      <c r="B631" s="17"/>
      <c r="C631" s="17"/>
      <c r="D631" s="17"/>
      <c r="E631" s="17"/>
      <c r="F631" s="17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2.75" customHeight="1">
      <c r="A632" s="18"/>
      <c r="B632" s="17"/>
      <c r="C632" s="17"/>
      <c r="D632" s="17"/>
      <c r="E632" s="17"/>
      <c r="F632" s="17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2.75" customHeight="1">
      <c r="A633" s="18"/>
      <c r="B633" s="17"/>
      <c r="C633" s="17"/>
      <c r="D633" s="17"/>
      <c r="E633" s="17"/>
      <c r="F633" s="17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2.75" customHeight="1">
      <c r="A634" s="18"/>
      <c r="B634" s="17"/>
      <c r="C634" s="17"/>
      <c r="D634" s="17"/>
      <c r="E634" s="17"/>
      <c r="F634" s="17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2.75" customHeight="1">
      <c r="A635" s="18"/>
      <c r="B635" s="17"/>
      <c r="C635" s="17"/>
      <c r="D635" s="17"/>
      <c r="E635" s="17"/>
      <c r="F635" s="17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2.75" customHeight="1">
      <c r="A636" s="18"/>
      <c r="B636" s="17"/>
      <c r="C636" s="17"/>
      <c r="D636" s="17"/>
      <c r="E636" s="17"/>
      <c r="F636" s="17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2.75" customHeight="1">
      <c r="A637" s="18"/>
      <c r="B637" s="17"/>
      <c r="C637" s="17"/>
      <c r="D637" s="17"/>
      <c r="E637" s="17"/>
      <c r="F637" s="17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2.75" customHeight="1">
      <c r="A638" s="18"/>
      <c r="B638" s="17"/>
      <c r="C638" s="17"/>
      <c r="D638" s="17"/>
      <c r="E638" s="17"/>
      <c r="F638" s="17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2.75" customHeight="1">
      <c r="A639" s="18"/>
      <c r="B639" s="17"/>
      <c r="C639" s="17"/>
      <c r="D639" s="17"/>
      <c r="E639" s="17"/>
      <c r="F639" s="17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2.75" customHeight="1">
      <c r="A640" s="18"/>
      <c r="B640" s="17"/>
      <c r="C640" s="17"/>
      <c r="D640" s="17"/>
      <c r="E640" s="17"/>
      <c r="F640" s="17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2.75" customHeight="1">
      <c r="A641" s="18"/>
      <c r="B641" s="17"/>
      <c r="C641" s="17"/>
      <c r="D641" s="17"/>
      <c r="E641" s="17"/>
      <c r="F641" s="17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2.75" customHeight="1">
      <c r="A642" s="18"/>
      <c r="B642" s="17"/>
      <c r="C642" s="17"/>
      <c r="D642" s="17"/>
      <c r="E642" s="17"/>
      <c r="F642" s="17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2.75" customHeight="1">
      <c r="A643" s="18"/>
      <c r="B643" s="17"/>
      <c r="C643" s="17"/>
      <c r="D643" s="17"/>
      <c r="E643" s="17"/>
      <c r="F643" s="17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2.75" customHeight="1">
      <c r="A644" s="18"/>
      <c r="B644" s="17"/>
      <c r="C644" s="17"/>
      <c r="D644" s="17"/>
      <c r="E644" s="17"/>
      <c r="F644" s="17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2.75" customHeight="1">
      <c r="A645" s="18"/>
      <c r="B645" s="17"/>
      <c r="C645" s="17"/>
      <c r="D645" s="17"/>
      <c r="E645" s="17"/>
      <c r="F645" s="17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2.75" customHeight="1">
      <c r="A646" s="18"/>
      <c r="B646" s="17"/>
      <c r="C646" s="17"/>
      <c r="D646" s="17"/>
      <c r="E646" s="17"/>
      <c r="F646" s="17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2.75" customHeight="1">
      <c r="A647" s="18"/>
      <c r="B647" s="17"/>
      <c r="C647" s="17"/>
      <c r="D647" s="17"/>
      <c r="E647" s="17"/>
      <c r="F647" s="17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2.75" customHeight="1">
      <c r="A648" s="18"/>
      <c r="B648" s="17"/>
      <c r="C648" s="17"/>
      <c r="D648" s="17"/>
      <c r="E648" s="17"/>
      <c r="F648" s="17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2.75" customHeight="1">
      <c r="A649" s="18"/>
      <c r="B649" s="17"/>
      <c r="C649" s="17"/>
      <c r="D649" s="17"/>
      <c r="E649" s="17"/>
      <c r="F649" s="17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2.75" customHeight="1">
      <c r="A650" s="18"/>
      <c r="B650" s="17"/>
      <c r="C650" s="17"/>
      <c r="D650" s="17"/>
      <c r="E650" s="17"/>
      <c r="F650" s="17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2.75" customHeight="1">
      <c r="A651" s="18"/>
      <c r="B651" s="17"/>
      <c r="C651" s="17"/>
      <c r="D651" s="17"/>
      <c r="E651" s="17"/>
      <c r="F651" s="17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2.75" customHeight="1">
      <c r="A652" s="18"/>
      <c r="B652" s="17"/>
      <c r="C652" s="17"/>
      <c r="D652" s="17"/>
      <c r="E652" s="17"/>
      <c r="F652" s="17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2.75" customHeight="1">
      <c r="A653" s="18"/>
      <c r="B653" s="17"/>
      <c r="C653" s="17"/>
      <c r="D653" s="17"/>
      <c r="E653" s="17"/>
      <c r="F653" s="17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2.75" customHeight="1">
      <c r="A654" s="18"/>
      <c r="B654" s="17"/>
      <c r="C654" s="17"/>
      <c r="D654" s="17"/>
      <c r="E654" s="17"/>
      <c r="F654" s="17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2.75" customHeight="1">
      <c r="A655" s="18"/>
      <c r="B655" s="17"/>
      <c r="C655" s="17"/>
      <c r="D655" s="17"/>
      <c r="E655" s="17"/>
      <c r="F655" s="17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2.75" customHeight="1">
      <c r="A656" s="18"/>
      <c r="B656" s="17"/>
      <c r="C656" s="17"/>
      <c r="D656" s="17"/>
      <c r="E656" s="17"/>
      <c r="F656" s="17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2.75" customHeight="1">
      <c r="A657" s="18"/>
      <c r="B657" s="17"/>
      <c r="C657" s="17"/>
      <c r="D657" s="17"/>
      <c r="E657" s="17"/>
      <c r="F657" s="17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2.75" customHeight="1">
      <c r="A658" s="18"/>
      <c r="B658" s="17"/>
      <c r="C658" s="17"/>
      <c r="D658" s="17"/>
      <c r="E658" s="17"/>
      <c r="F658" s="17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2.75" customHeight="1">
      <c r="A659" s="18"/>
      <c r="B659" s="17"/>
      <c r="C659" s="17"/>
      <c r="D659" s="17"/>
      <c r="E659" s="17"/>
      <c r="F659" s="17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2.75" customHeight="1">
      <c r="A660" s="18"/>
      <c r="B660" s="17"/>
      <c r="C660" s="17"/>
      <c r="D660" s="17"/>
      <c r="E660" s="17"/>
      <c r="F660" s="17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2.75" customHeight="1">
      <c r="A661" s="18"/>
      <c r="B661" s="17"/>
      <c r="C661" s="17"/>
      <c r="D661" s="17"/>
      <c r="E661" s="17"/>
      <c r="F661" s="17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2.75" customHeight="1">
      <c r="A662" s="18"/>
      <c r="B662" s="17"/>
      <c r="C662" s="17"/>
      <c r="D662" s="17"/>
      <c r="E662" s="17"/>
      <c r="F662" s="17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2.75" customHeight="1">
      <c r="A663" s="18"/>
      <c r="B663" s="17"/>
      <c r="C663" s="17"/>
      <c r="D663" s="17"/>
      <c r="E663" s="17"/>
      <c r="F663" s="17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2.75" customHeight="1">
      <c r="A664" s="18"/>
      <c r="B664" s="17"/>
      <c r="C664" s="17"/>
      <c r="D664" s="17"/>
      <c r="E664" s="17"/>
      <c r="F664" s="17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2.75" customHeight="1">
      <c r="A665" s="18"/>
      <c r="B665" s="17"/>
      <c r="C665" s="17"/>
      <c r="D665" s="17"/>
      <c r="E665" s="17"/>
      <c r="F665" s="17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2.75" customHeight="1">
      <c r="A666" s="18"/>
      <c r="B666" s="17"/>
      <c r="C666" s="17"/>
      <c r="D666" s="17"/>
      <c r="E666" s="17"/>
      <c r="F666" s="17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2.75" customHeight="1">
      <c r="A667" s="18"/>
      <c r="B667" s="17"/>
      <c r="C667" s="17"/>
      <c r="D667" s="17"/>
      <c r="E667" s="17"/>
      <c r="F667" s="17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2.75" customHeight="1">
      <c r="A668" s="18"/>
      <c r="B668" s="17"/>
      <c r="C668" s="17"/>
      <c r="D668" s="17"/>
      <c r="E668" s="17"/>
      <c r="F668" s="17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2.75" customHeight="1">
      <c r="A669" s="18"/>
      <c r="B669" s="17"/>
      <c r="C669" s="17"/>
      <c r="D669" s="17"/>
      <c r="E669" s="17"/>
      <c r="F669" s="17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2.75" customHeight="1">
      <c r="A670" s="18"/>
      <c r="B670" s="17"/>
      <c r="C670" s="17"/>
      <c r="D670" s="17"/>
      <c r="E670" s="17"/>
      <c r="F670" s="17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2.75" customHeight="1">
      <c r="A671" s="18"/>
      <c r="B671" s="17"/>
      <c r="C671" s="17"/>
      <c r="D671" s="17"/>
      <c r="E671" s="17"/>
      <c r="F671" s="17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2.75" customHeight="1">
      <c r="A672" s="18"/>
      <c r="B672" s="17"/>
      <c r="C672" s="17"/>
      <c r="D672" s="17"/>
      <c r="E672" s="17"/>
      <c r="F672" s="17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2.75" customHeight="1">
      <c r="A673" s="18"/>
      <c r="B673" s="17"/>
      <c r="C673" s="17"/>
      <c r="D673" s="17"/>
      <c r="E673" s="17"/>
      <c r="F673" s="17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2.75" customHeight="1">
      <c r="A674" s="18"/>
      <c r="B674" s="17"/>
      <c r="C674" s="17"/>
      <c r="D674" s="17"/>
      <c r="E674" s="17"/>
      <c r="F674" s="17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2.75" customHeight="1">
      <c r="A675" s="18"/>
      <c r="B675" s="17"/>
      <c r="C675" s="17"/>
      <c r="D675" s="17"/>
      <c r="E675" s="17"/>
      <c r="F675" s="17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2.75" customHeight="1">
      <c r="A676" s="18"/>
      <c r="B676" s="17"/>
      <c r="C676" s="17"/>
      <c r="D676" s="17"/>
      <c r="E676" s="17"/>
      <c r="F676" s="17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2.75" customHeight="1">
      <c r="A677" s="18"/>
      <c r="B677" s="17"/>
      <c r="C677" s="17"/>
      <c r="D677" s="17"/>
      <c r="E677" s="17"/>
      <c r="F677" s="17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2.75" customHeight="1">
      <c r="A678" s="18"/>
      <c r="B678" s="17"/>
      <c r="C678" s="17"/>
      <c r="D678" s="17"/>
      <c r="E678" s="17"/>
      <c r="F678" s="17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2.75" customHeight="1">
      <c r="A679" s="18"/>
      <c r="B679" s="17"/>
      <c r="C679" s="17"/>
      <c r="D679" s="17"/>
      <c r="E679" s="17"/>
      <c r="F679" s="17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2.75" customHeight="1">
      <c r="A680" s="18"/>
      <c r="B680" s="17"/>
      <c r="C680" s="17"/>
      <c r="D680" s="17"/>
      <c r="E680" s="17"/>
      <c r="F680" s="17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2.75" customHeight="1">
      <c r="A681" s="18"/>
      <c r="B681" s="17"/>
      <c r="C681" s="17"/>
      <c r="D681" s="17"/>
      <c r="E681" s="17"/>
      <c r="F681" s="17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2.75" customHeight="1">
      <c r="A682" s="18"/>
      <c r="B682" s="17"/>
      <c r="C682" s="17"/>
      <c r="D682" s="17"/>
      <c r="E682" s="17"/>
      <c r="F682" s="17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2.75" customHeight="1">
      <c r="A683" s="18"/>
      <c r="B683" s="17"/>
      <c r="C683" s="17"/>
      <c r="D683" s="17"/>
      <c r="E683" s="17"/>
      <c r="F683" s="17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2.75" customHeight="1">
      <c r="A684" s="18"/>
      <c r="B684" s="17"/>
      <c r="C684" s="17"/>
      <c r="D684" s="17"/>
      <c r="E684" s="17"/>
      <c r="F684" s="17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2.75" customHeight="1">
      <c r="A685" s="18"/>
      <c r="B685" s="17"/>
      <c r="C685" s="17"/>
      <c r="D685" s="17"/>
      <c r="E685" s="17"/>
      <c r="F685" s="17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2.75" customHeight="1">
      <c r="A686" s="18"/>
      <c r="B686" s="17"/>
      <c r="C686" s="17"/>
      <c r="D686" s="17"/>
      <c r="E686" s="17"/>
      <c r="F686" s="17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2.75" customHeight="1">
      <c r="A687" s="18"/>
      <c r="B687" s="17"/>
      <c r="C687" s="17"/>
      <c r="D687" s="17"/>
      <c r="E687" s="17"/>
      <c r="F687" s="17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2.75" customHeight="1">
      <c r="A688" s="18"/>
      <c r="B688" s="17"/>
      <c r="C688" s="17"/>
      <c r="D688" s="17"/>
      <c r="E688" s="17"/>
      <c r="F688" s="17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2.75" customHeight="1">
      <c r="A689" s="18"/>
      <c r="B689" s="17"/>
      <c r="C689" s="17"/>
      <c r="D689" s="17"/>
      <c r="E689" s="17"/>
      <c r="F689" s="17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2.75" customHeight="1">
      <c r="A690" s="18"/>
      <c r="B690" s="17"/>
      <c r="C690" s="17"/>
      <c r="D690" s="17"/>
      <c r="E690" s="17"/>
      <c r="F690" s="17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2.75" customHeight="1">
      <c r="A691" s="18"/>
      <c r="B691" s="17"/>
      <c r="C691" s="17"/>
      <c r="D691" s="17"/>
      <c r="E691" s="17"/>
      <c r="F691" s="17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2.75" customHeight="1">
      <c r="A692" s="18"/>
      <c r="B692" s="17"/>
      <c r="C692" s="17"/>
      <c r="D692" s="17"/>
      <c r="E692" s="17"/>
      <c r="F692" s="17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2.75" customHeight="1">
      <c r="A693" s="18"/>
      <c r="B693" s="17"/>
      <c r="C693" s="17"/>
      <c r="D693" s="17"/>
      <c r="E693" s="17"/>
      <c r="F693" s="17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2.75" customHeight="1">
      <c r="A694" s="18"/>
      <c r="B694" s="17"/>
      <c r="C694" s="17"/>
      <c r="D694" s="17"/>
      <c r="E694" s="17"/>
      <c r="F694" s="17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2.75" customHeight="1">
      <c r="A695" s="18"/>
      <c r="B695" s="17"/>
      <c r="C695" s="17"/>
      <c r="D695" s="17"/>
      <c r="E695" s="17"/>
      <c r="F695" s="17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2.75" customHeight="1">
      <c r="A696" s="18"/>
      <c r="B696" s="17"/>
      <c r="C696" s="17"/>
      <c r="D696" s="17"/>
      <c r="E696" s="17"/>
      <c r="F696" s="17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2.75" customHeight="1">
      <c r="A697" s="18"/>
      <c r="B697" s="17"/>
      <c r="C697" s="17"/>
      <c r="D697" s="17"/>
      <c r="E697" s="17"/>
      <c r="F697" s="17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2.75" customHeight="1">
      <c r="A698" s="18"/>
      <c r="B698" s="17"/>
      <c r="C698" s="17"/>
      <c r="D698" s="17"/>
      <c r="E698" s="17"/>
      <c r="F698" s="17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2.75" customHeight="1">
      <c r="A699" s="18"/>
      <c r="B699" s="17"/>
      <c r="C699" s="17"/>
      <c r="D699" s="17"/>
      <c r="E699" s="17"/>
      <c r="F699" s="17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2.75" customHeight="1">
      <c r="A700" s="18"/>
      <c r="B700" s="17"/>
      <c r="C700" s="17"/>
      <c r="D700" s="17"/>
      <c r="E700" s="17"/>
      <c r="F700" s="17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2.75" customHeight="1">
      <c r="A701" s="18"/>
      <c r="B701" s="17"/>
      <c r="C701" s="17"/>
      <c r="D701" s="17"/>
      <c r="E701" s="17"/>
      <c r="F701" s="17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2.75" customHeight="1">
      <c r="A702" s="18"/>
      <c r="B702" s="17"/>
      <c r="C702" s="17"/>
      <c r="D702" s="17"/>
      <c r="E702" s="17"/>
      <c r="F702" s="17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2.75" customHeight="1">
      <c r="A703" s="18"/>
      <c r="B703" s="17"/>
      <c r="C703" s="17"/>
      <c r="D703" s="17"/>
      <c r="E703" s="17"/>
      <c r="F703" s="17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2.75" customHeight="1">
      <c r="A704" s="18"/>
      <c r="B704" s="17"/>
      <c r="C704" s="17"/>
      <c r="D704" s="17"/>
      <c r="E704" s="17"/>
      <c r="F704" s="17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2.75" customHeight="1">
      <c r="A705" s="18"/>
      <c r="B705" s="17"/>
      <c r="C705" s="17"/>
      <c r="D705" s="17"/>
      <c r="E705" s="17"/>
      <c r="F705" s="17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2.75" customHeight="1">
      <c r="A706" s="18"/>
      <c r="B706" s="17"/>
      <c r="C706" s="17"/>
      <c r="D706" s="17"/>
      <c r="E706" s="17"/>
      <c r="F706" s="17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2.75" customHeight="1">
      <c r="A707" s="18"/>
      <c r="B707" s="17"/>
      <c r="C707" s="17"/>
      <c r="D707" s="17"/>
      <c r="E707" s="17"/>
      <c r="F707" s="17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2.75" customHeight="1">
      <c r="A708" s="18"/>
      <c r="B708" s="17"/>
      <c r="C708" s="17"/>
      <c r="D708" s="17"/>
      <c r="E708" s="17"/>
      <c r="F708" s="17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2.75" customHeight="1">
      <c r="A709" s="18"/>
      <c r="B709" s="17"/>
      <c r="C709" s="17"/>
      <c r="D709" s="17"/>
      <c r="E709" s="17"/>
      <c r="F709" s="17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2.75" customHeight="1">
      <c r="A710" s="18"/>
      <c r="B710" s="17"/>
      <c r="C710" s="17"/>
      <c r="D710" s="17"/>
      <c r="E710" s="17"/>
      <c r="F710" s="17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2.75" customHeight="1">
      <c r="A711" s="18"/>
      <c r="B711" s="17"/>
      <c r="C711" s="17"/>
      <c r="D711" s="17"/>
      <c r="E711" s="17"/>
      <c r="F711" s="17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2.75" customHeight="1">
      <c r="A712" s="18"/>
      <c r="B712" s="17"/>
      <c r="C712" s="17"/>
      <c r="D712" s="17"/>
      <c r="E712" s="17"/>
      <c r="F712" s="17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2.75" customHeight="1">
      <c r="A713" s="18"/>
      <c r="B713" s="17"/>
      <c r="C713" s="17"/>
      <c r="D713" s="17"/>
      <c r="E713" s="17"/>
      <c r="F713" s="17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2.75" customHeight="1">
      <c r="A714" s="18"/>
      <c r="B714" s="17"/>
      <c r="C714" s="17"/>
      <c r="D714" s="17"/>
      <c r="E714" s="17"/>
      <c r="F714" s="17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2.75" customHeight="1">
      <c r="A715" s="18"/>
      <c r="B715" s="17"/>
      <c r="C715" s="17"/>
      <c r="D715" s="17"/>
      <c r="E715" s="17"/>
      <c r="F715" s="17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2.75" customHeight="1">
      <c r="A716" s="18"/>
      <c r="B716" s="17"/>
      <c r="C716" s="17"/>
      <c r="D716" s="17"/>
      <c r="E716" s="17"/>
      <c r="F716" s="17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2.75" customHeight="1">
      <c r="A717" s="18"/>
      <c r="B717" s="17"/>
      <c r="C717" s="17"/>
      <c r="D717" s="17"/>
      <c r="E717" s="17"/>
      <c r="F717" s="17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2.75" customHeight="1">
      <c r="A718" s="18"/>
      <c r="B718" s="17"/>
      <c r="C718" s="17"/>
      <c r="D718" s="17"/>
      <c r="E718" s="17"/>
      <c r="F718" s="17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2.75" customHeight="1">
      <c r="A719" s="18"/>
      <c r="B719" s="17"/>
      <c r="C719" s="17"/>
      <c r="D719" s="17"/>
      <c r="E719" s="17"/>
      <c r="F719" s="17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2.75" customHeight="1">
      <c r="A720" s="18"/>
      <c r="B720" s="17"/>
      <c r="C720" s="17"/>
      <c r="D720" s="17"/>
      <c r="E720" s="17"/>
      <c r="F720" s="17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2.75" customHeight="1">
      <c r="A721" s="18"/>
      <c r="B721" s="17"/>
      <c r="C721" s="17"/>
      <c r="D721" s="17"/>
      <c r="E721" s="17"/>
      <c r="F721" s="17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2.75" customHeight="1">
      <c r="A722" s="18"/>
      <c r="B722" s="17"/>
      <c r="C722" s="17"/>
      <c r="D722" s="17"/>
      <c r="E722" s="17"/>
      <c r="F722" s="17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2.75" customHeight="1">
      <c r="A723" s="18"/>
      <c r="B723" s="17"/>
      <c r="C723" s="17"/>
      <c r="D723" s="17"/>
      <c r="E723" s="17"/>
      <c r="F723" s="17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2.75" customHeight="1">
      <c r="A724" s="18"/>
      <c r="B724" s="17"/>
      <c r="C724" s="17"/>
      <c r="D724" s="17"/>
      <c r="E724" s="17"/>
      <c r="F724" s="17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2.75" customHeight="1">
      <c r="A725" s="18"/>
      <c r="B725" s="17"/>
      <c r="C725" s="17"/>
      <c r="D725" s="17"/>
      <c r="E725" s="17"/>
      <c r="F725" s="17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2.75" customHeight="1">
      <c r="A726" s="18"/>
      <c r="B726" s="17"/>
      <c r="C726" s="17"/>
      <c r="D726" s="17"/>
      <c r="E726" s="17"/>
      <c r="F726" s="17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2.75" customHeight="1">
      <c r="A727" s="18"/>
      <c r="B727" s="17"/>
      <c r="C727" s="17"/>
      <c r="D727" s="17"/>
      <c r="E727" s="17"/>
      <c r="F727" s="17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2.75" customHeight="1">
      <c r="A728" s="18"/>
      <c r="B728" s="17"/>
      <c r="C728" s="17"/>
      <c r="D728" s="17"/>
      <c r="E728" s="17"/>
      <c r="F728" s="17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2.75" customHeight="1">
      <c r="A729" s="18"/>
      <c r="B729" s="17"/>
      <c r="C729" s="17"/>
      <c r="D729" s="17"/>
      <c r="E729" s="17"/>
      <c r="F729" s="17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2.75" customHeight="1">
      <c r="A730" s="18"/>
      <c r="B730" s="17"/>
      <c r="C730" s="17"/>
      <c r="D730" s="17"/>
      <c r="E730" s="17"/>
      <c r="F730" s="17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2.75" customHeight="1">
      <c r="A731" s="18"/>
      <c r="B731" s="17"/>
      <c r="C731" s="17"/>
      <c r="D731" s="17"/>
      <c r="E731" s="17"/>
      <c r="F731" s="17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2.75" customHeight="1">
      <c r="A732" s="18"/>
      <c r="B732" s="17"/>
      <c r="C732" s="17"/>
      <c r="D732" s="17"/>
      <c r="E732" s="17"/>
      <c r="F732" s="17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2.75" customHeight="1">
      <c r="A733" s="18"/>
      <c r="B733" s="17"/>
      <c r="C733" s="17"/>
      <c r="D733" s="17"/>
      <c r="E733" s="17"/>
      <c r="F733" s="17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2.75" customHeight="1">
      <c r="A734" s="18"/>
      <c r="B734" s="17"/>
      <c r="C734" s="17"/>
      <c r="D734" s="17"/>
      <c r="E734" s="17"/>
      <c r="F734" s="17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2.75" customHeight="1">
      <c r="A735" s="18"/>
      <c r="B735" s="17"/>
      <c r="C735" s="17"/>
      <c r="D735" s="17"/>
      <c r="E735" s="17"/>
      <c r="F735" s="17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2.75" customHeight="1">
      <c r="A736" s="18"/>
      <c r="B736" s="17"/>
      <c r="C736" s="17"/>
      <c r="D736" s="17"/>
      <c r="E736" s="17"/>
      <c r="F736" s="17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2.75" customHeight="1">
      <c r="A737" s="18"/>
      <c r="B737" s="17"/>
      <c r="C737" s="17"/>
      <c r="D737" s="17"/>
      <c r="E737" s="17"/>
      <c r="F737" s="17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2.75" customHeight="1">
      <c r="A738" s="18"/>
      <c r="B738" s="17"/>
      <c r="C738" s="17"/>
      <c r="D738" s="17"/>
      <c r="E738" s="17"/>
      <c r="F738" s="17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2.75" customHeight="1">
      <c r="A739" s="18"/>
      <c r="B739" s="17"/>
      <c r="C739" s="17"/>
      <c r="D739" s="17"/>
      <c r="E739" s="17"/>
      <c r="F739" s="17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2.75" customHeight="1">
      <c r="A740" s="18"/>
      <c r="B740" s="17"/>
      <c r="C740" s="17"/>
      <c r="D740" s="17"/>
      <c r="E740" s="17"/>
      <c r="F740" s="17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2.75" customHeight="1">
      <c r="A741" s="18"/>
      <c r="B741" s="17"/>
      <c r="C741" s="17"/>
      <c r="D741" s="17"/>
      <c r="E741" s="17"/>
      <c r="F741" s="17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2.75" customHeight="1">
      <c r="A742" s="18"/>
      <c r="B742" s="17"/>
      <c r="C742" s="17"/>
      <c r="D742" s="17"/>
      <c r="E742" s="17"/>
      <c r="F742" s="17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2.75" customHeight="1">
      <c r="A743" s="18"/>
      <c r="B743" s="17"/>
      <c r="C743" s="17"/>
      <c r="D743" s="17"/>
      <c r="E743" s="17"/>
      <c r="F743" s="17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2.75" customHeight="1">
      <c r="A744" s="18"/>
      <c r="B744" s="17"/>
      <c r="C744" s="17"/>
      <c r="D744" s="17"/>
      <c r="E744" s="17"/>
      <c r="F744" s="17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2.75" customHeight="1">
      <c r="A745" s="18"/>
      <c r="B745" s="17"/>
      <c r="C745" s="17"/>
      <c r="D745" s="17"/>
      <c r="E745" s="17"/>
      <c r="F745" s="17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2.75" customHeight="1">
      <c r="A746" s="18"/>
      <c r="B746" s="17"/>
      <c r="C746" s="17"/>
      <c r="D746" s="17"/>
      <c r="E746" s="17"/>
      <c r="F746" s="17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2.75" customHeight="1">
      <c r="A747" s="18"/>
      <c r="B747" s="17"/>
      <c r="C747" s="17"/>
      <c r="D747" s="17"/>
      <c r="E747" s="17"/>
      <c r="F747" s="17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2.75" customHeight="1">
      <c r="A748" s="18"/>
      <c r="B748" s="17"/>
      <c r="C748" s="17"/>
      <c r="D748" s="17"/>
      <c r="E748" s="17"/>
      <c r="F748" s="17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2.75" customHeight="1">
      <c r="A749" s="18"/>
      <c r="B749" s="17"/>
      <c r="C749" s="17"/>
      <c r="D749" s="17"/>
      <c r="E749" s="17"/>
      <c r="F749" s="17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2.75" customHeight="1">
      <c r="A750" s="18"/>
      <c r="B750" s="17"/>
      <c r="C750" s="17"/>
      <c r="D750" s="17"/>
      <c r="E750" s="17"/>
      <c r="F750" s="17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2.75" customHeight="1">
      <c r="A751" s="18"/>
      <c r="B751" s="17"/>
      <c r="C751" s="17"/>
      <c r="D751" s="17"/>
      <c r="E751" s="17"/>
      <c r="F751" s="17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2.75" customHeight="1">
      <c r="A752" s="18"/>
      <c r="B752" s="17"/>
      <c r="C752" s="17"/>
      <c r="D752" s="17"/>
      <c r="E752" s="17"/>
      <c r="F752" s="17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2.75" customHeight="1">
      <c r="A753" s="18"/>
      <c r="B753" s="17"/>
      <c r="C753" s="17"/>
      <c r="D753" s="17"/>
      <c r="E753" s="17"/>
      <c r="F753" s="17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2.75" customHeight="1">
      <c r="A754" s="18"/>
      <c r="B754" s="17"/>
      <c r="C754" s="17"/>
      <c r="D754" s="17"/>
      <c r="E754" s="17"/>
      <c r="F754" s="17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2.75" customHeight="1">
      <c r="A755" s="18"/>
      <c r="B755" s="17"/>
      <c r="C755" s="17"/>
      <c r="D755" s="17"/>
      <c r="E755" s="17"/>
      <c r="F755" s="17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2.75" customHeight="1">
      <c r="A756" s="18"/>
      <c r="B756" s="17"/>
      <c r="C756" s="17"/>
      <c r="D756" s="17"/>
      <c r="E756" s="17"/>
      <c r="F756" s="17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2.75" customHeight="1">
      <c r="A757" s="18"/>
      <c r="B757" s="17"/>
      <c r="C757" s="17"/>
      <c r="D757" s="17"/>
      <c r="E757" s="17"/>
      <c r="F757" s="17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2.75" customHeight="1">
      <c r="A758" s="18"/>
      <c r="B758" s="17"/>
      <c r="C758" s="17"/>
      <c r="D758" s="17"/>
      <c r="E758" s="17"/>
      <c r="F758" s="17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2.75" customHeight="1">
      <c r="A759" s="18"/>
      <c r="B759" s="17"/>
      <c r="C759" s="17"/>
      <c r="D759" s="17"/>
      <c r="E759" s="17"/>
      <c r="F759" s="17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2.75" customHeight="1">
      <c r="A760" s="18"/>
      <c r="B760" s="17"/>
      <c r="C760" s="17"/>
      <c r="D760" s="17"/>
      <c r="E760" s="17"/>
      <c r="F760" s="17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2.75" customHeight="1">
      <c r="A761" s="18"/>
      <c r="B761" s="17"/>
      <c r="C761" s="17"/>
      <c r="D761" s="17"/>
      <c r="E761" s="17"/>
      <c r="F761" s="17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2.75" customHeight="1">
      <c r="A762" s="18"/>
      <c r="B762" s="17"/>
      <c r="C762" s="17"/>
      <c r="D762" s="17"/>
      <c r="E762" s="17"/>
      <c r="F762" s="17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2.75" customHeight="1">
      <c r="A763" s="18"/>
      <c r="B763" s="17"/>
      <c r="C763" s="17"/>
      <c r="D763" s="17"/>
      <c r="E763" s="17"/>
      <c r="F763" s="17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2.75" customHeight="1">
      <c r="A764" s="18"/>
      <c r="B764" s="17"/>
      <c r="C764" s="17"/>
      <c r="D764" s="17"/>
      <c r="E764" s="17"/>
      <c r="F764" s="17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2.75" customHeight="1">
      <c r="A765" s="18"/>
      <c r="B765" s="17"/>
      <c r="C765" s="17"/>
      <c r="D765" s="17"/>
      <c r="E765" s="17"/>
      <c r="F765" s="17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2.75" customHeight="1">
      <c r="A766" s="18"/>
      <c r="B766" s="17"/>
      <c r="C766" s="17"/>
      <c r="D766" s="17"/>
      <c r="E766" s="17"/>
      <c r="F766" s="17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2.75" customHeight="1">
      <c r="A767" s="18"/>
      <c r="B767" s="17"/>
      <c r="C767" s="17"/>
      <c r="D767" s="17"/>
      <c r="E767" s="17"/>
      <c r="F767" s="17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2.75" customHeight="1">
      <c r="A768" s="18"/>
      <c r="B768" s="17"/>
      <c r="C768" s="17"/>
      <c r="D768" s="17"/>
      <c r="E768" s="17"/>
      <c r="F768" s="17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2.75" customHeight="1">
      <c r="A769" s="18"/>
      <c r="B769" s="17"/>
      <c r="C769" s="17"/>
      <c r="D769" s="17"/>
      <c r="E769" s="17"/>
      <c r="F769" s="17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2.75" customHeight="1">
      <c r="A770" s="18"/>
      <c r="B770" s="17"/>
      <c r="C770" s="17"/>
      <c r="D770" s="17"/>
      <c r="E770" s="17"/>
      <c r="F770" s="17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2.75" customHeight="1">
      <c r="A771" s="18"/>
      <c r="B771" s="17"/>
      <c r="C771" s="17"/>
      <c r="D771" s="17"/>
      <c r="E771" s="17"/>
      <c r="F771" s="17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2.75" customHeight="1">
      <c r="A772" s="18"/>
      <c r="B772" s="17"/>
      <c r="C772" s="17"/>
      <c r="D772" s="17"/>
      <c r="E772" s="17"/>
      <c r="F772" s="17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2.75" customHeight="1">
      <c r="A773" s="18"/>
      <c r="B773" s="17"/>
      <c r="C773" s="17"/>
      <c r="D773" s="17"/>
      <c r="E773" s="17"/>
      <c r="F773" s="17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2.75" customHeight="1">
      <c r="A774" s="18"/>
      <c r="B774" s="17"/>
      <c r="C774" s="17"/>
      <c r="D774" s="17"/>
      <c r="E774" s="17"/>
      <c r="F774" s="17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2.75" customHeight="1">
      <c r="A775" s="18"/>
      <c r="B775" s="17"/>
      <c r="C775" s="17"/>
      <c r="D775" s="17"/>
      <c r="E775" s="17"/>
      <c r="F775" s="17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2.75" customHeight="1">
      <c r="A776" s="18"/>
      <c r="B776" s="17"/>
      <c r="C776" s="17"/>
      <c r="D776" s="17"/>
      <c r="E776" s="17"/>
      <c r="F776" s="17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2.75" customHeight="1">
      <c r="A777" s="18"/>
      <c r="B777" s="17"/>
      <c r="C777" s="17"/>
      <c r="D777" s="17"/>
      <c r="E777" s="17"/>
      <c r="F777" s="17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2.75" customHeight="1">
      <c r="A778" s="18"/>
      <c r="B778" s="17"/>
      <c r="C778" s="17"/>
      <c r="D778" s="17"/>
      <c r="E778" s="17"/>
      <c r="F778" s="17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2.75" customHeight="1">
      <c r="A779" s="18"/>
      <c r="B779" s="17"/>
      <c r="C779" s="17"/>
      <c r="D779" s="17"/>
      <c r="E779" s="17"/>
      <c r="F779" s="17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2.75" customHeight="1">
      <c r="A780" s="18"/>
      <c r="B780" s="17"/>
      <c r="C780" s="17"/>
      <c r="D780" s="17"/>
      <c r="E780" s="17"/>
      <c r="F780" s="17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2.75" customHeight="1">
      <c r="A781" s="18"/>
      <c r="B781" s="17"/>
      <c r="C781" s="17"/>
      <c r="D781" s="17"/>
      <c r="E781" s="17"/>
      <c r="F781" s="17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2.75" customHeight="1">
      <c r="A782" s="18"/>
      <c r="B782" s="17"/>
      <c r="C782" s="17"/>
      <c r="D782" s="17"/>
      <c r="E782" s="17"/>
      <c r="F782" s="17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2.75" customHeight="1">
      <c r="A783" s="18"/>
      <c r="B783" s="17"/>
      <c r="C783" s="17"/>
      <c r="D783" s="17"/>
      <c r="E783" s="17"/>
      <c r="F783" s="17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2.75" customHeight="1">
      <c r="A784" s="18"/>
      <c r="B784" s="17"/>
      <c r="C784" s="17"/>
      <c r="D784" s="17"/>
      <c r="E784" s="17"/>
      <c r="F784" s="17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2.75" customHeight="1">
      <c r="A785" s="18"/>
      <c r="B785" s="17"/>
      <c r="C785" s="17"/>
      <c r="D785" s="17"/>
      <c r="E785" s="17"/>
      <c r="F785" s="17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2.75" customHeight="1">
      <c r="A786" s="18"/>
      <c r="B786" s="17"/>
      <c r="C786" s="17"/>
      <c r="D786" s="17"/>
      <c r="E786" s="17"/>
      <c r="F786" s="17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2.75" customHeight="1">
      <c r="A787" s="18"/>
      <c r="B787" s="17"/>
      <c r="C787" s="17"/>
      <c r="D787" s="17"/>
      <c r="E787" s="17"/>
      <c r="F787" s="17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2.75" customHeight="1">
      <c r="A788" s="18"/>
      <c r="B788" s="17"/>
      <c r="C788" s="17"/>
      <c r="D788" s="17"/>
      <c r="E788" s="17"/>
      <c r="F788" s="17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2.75" customHeight="1">
      <c r="A789" s="18"/>
      <c r="B789" s="17"/>
      <c r="C789" s="17"/>
      <c r="D789" s="17"/>
      <c r="E789" s="17"/>
      <c r="F789" s="17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2.75" customHeight="1">
      <c r="A790" s="18"/>
      <c r="B790" s="17"/>
      <c r="C790" s="17"/>
      <c r="D790" s="17"/>
      <c r="E790" s="17"/>
      <c r="F790" s="17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2.75" customHeight="1">
      <c r="A791" s="18"/>
      <c r="B791" s="17"/>
      <c r="C791" s="17"/>
      <c r="D791" s="17"/>
      <c r="E791" s="17"/>
      <c r="F791" s="17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2.75" customHeight="1">
      <c r="A792" s="18"/>
      <c r="B792" s="17"/>
      <c r="C792" s="17"/>
      <c r="D792" s="17"/>
      <c r="E792" s="17"/>
      <c r="F792" s="17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2.75" customHeight="1">
      <c r="A793" s="18"/>
      <c r="B793" s="17"/>
      <c r="C793" s="17"/>
      <c r="D793" s="17"/>
      <c r="E793" s="17"/>
      <c r="F793" s="17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2.75" customHeight="1">
      <c r="A794" s="18"/>
      <c r="B794" s="17"/>
      <c r="C794" s="17"/>
      <c r="D794" s="17"/>
      <c r="E794" s="17"/>
      <c r="F794" s="17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2.75" customHeight="1">
      <c r="A795" s="18"/>
      <c r="B795" s="17"/>
      <c r="C795" s="17"/>
      <c r="D795" s="17"/>
      <c r="E795" s="17"/>
      <c r="F795" s="17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2.75" customHeight="1">
      <c r="A796" s="18"/>
      <c r="B796" s="17"/>
      <c r="C796" s="17"/>
      <c r="D796" s="17"/>
      <c r="E796" s="17"/>
      <c r="F796" s="17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2.75" customHeight="1">
      <c r="A797" s="18"/>
      <c r="B797" s="17"/>
      <c r="C797" s="17"/>
      <c r="D797" s="17"/>
      <c r="E797" s="17"/>
      <c r="F797" s="17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2.75" customHeight="1">
      <c r="A798" s="18"/>
      <c r="B798" s="17"/>
      <c r="C798" s="17"/>
      <c r="D798" s="17"/>
      <c r="E798" s="17"/>
      <c r="F798" s="17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2.75" customHeight="1">
      <c r="A799" s="18"/>
      <c r="B799" s="17"/>
      <c r="C799" s="17"/>
      <c r="D799" s="17"/>
      <c r="E799" s="17"/>
      <c r="F799" s="17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2.75" customHeight="1">
      <c r="A800" s="18"/>
      <c r="B800" s="17"/>
      <c r="C800" s="17"/>
      <c r="D800" s="17"/>
      <c r="E800" s="17"/>
      <c r="F800" s="17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2.75" customHeight="1">
      <c r="A801" s="18"/>
      <c r="B801" s="17"/>
      <c r="C801" s="17"/>
      <c r="D801" s="17"/>
      <c r="E801" s="17"/>
      <c r="F801" s="17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2.75" customHeight="1">
      <c r="A802" s="18"/>
      <c r="B802" s="17"/>
      <c r="C802" s="17"/>
      <c r="D802" s="17"/>
      <c r="E802" s="17"/>
      <c r="F802" s="17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2.75" customHeight="1">
      <c r="A803" s="18"/>
      <c r="B803" s="17"/>
      <c r="C803" s="17"/>
      <c r="D803" s="17"/>
      <c r="E803" s="17"/>
      <c r="F803" s="17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2.75" customHeight="1">
      <c r="A804" s="18"/>
      <c r="B804" s="17"/>
      <c r="C804" s="17"/>
      <c r="D804" s="17"/>
      <c r="E804" s="17"/>
      <c r="F804" s="17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2.75" customHeight="1">
      <c r="A805" s="18"/>
      <c r="B805" s="17"/>
      <c r="C805" s="17"/>
      <c r="D805" s="17"/>
      <c r="E805" s="17"/>
      <c r="F805" s="17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2.75" customHeight="1">
      <c r="A806" s="18"/>
      <c r="B806" s="17"/>
      <c r="C806" s="17"/>
      <c r="D806" s="17"/>
      <c r="E806" s="17"/>
      <c r="F806" s="17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2.75" customHeight="1">
      <c r="A807" s="18"/>
      <c r="B807" s="17"/>
      <c r="C807" s="17"/>
      <c r="D807" s="17"/>
      <c r="E807" s="17"/>
      <c r="F807" s="17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2.75" customHeight="1">
      <c r="A808" s="18"/>
      <c r="B808" s="17"/>
      <c r="C808" s="17"/>
      <c r="D808" s="17"/>
      <c r="E808" s="17"/>
      <c r="F808" s="17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2.75" customHeight="1">
      <c r="A809" s="18"/>
      <c r="B809" s="17"/>
      <c r="C809" s="17"/>
      <c r="D809" s="17"/>
      <c r="E809" s="17"/>
      <c r="F809" s="17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2.75" customHeight="1">
      <c r="A810" s="18"/>
      <c r="B810" s="17"/>
      <c r="C810" s="17"/>
      <c r="D810" s="17"/>
      <c r="E810" s="17"/>
      <c r="F810" s="17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2.75" customHeight="1">
      <c r="A811" s="18"/>
      <c r="B811" s="17"/>
      <c r="C811" s="17"/>
      <c r="D811" s="17"/>
      <c r="E811" s="17"/>
      <c r="F811" s="17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2.75" customHeight="1">
      <c r="A812" s="18"/>
      <c r="B812" s="17"/>
      <c r="C812" s="17"/>
      <c r="D812" s="17"/>
      <c r="E812" s="17"/>
      <c r="F812" s="17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2.75" customHeight="1">
      <c r="A813" s="18"/>
      <c r="B813" s="17"/>
      <c r="C813" s="17"/>
      <c r="D813" s="17"/>
      <c r="E813" s="17"/>
      <c r="F813" s="17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2.75" customHeight="1">
      <c r="A814" s="18"/>
      <c r="B814" s="17"/>
      <c r="C814" s="17"/>
      <c r="D814" s="17"/>
      <c r="E814" s="17"/>
      <c r="F814" s="17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2.75" customHeight="1">
      <c r="A815" s="18"/>
      <c r="B815" s="17"/>
      <c r="C815" s="17"/>
      <c r="D815" s="17"/>
      <c r="E815" s="17"/>
      <c r="F815" s="17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2.75" customHeight="1">
      <c r="A816" s="18"/>
      <c r="B816" s="17"/>
      <c r="C816" s="17"/>
      <c r="D816" s="17"/>
      <c r="E816" s="17"/>
      <c r="F816" s="17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2.75" customHeight="1">
      <c r="A817" s="18"/>
      <c r="B817" s="17"/>
      <c r="C817" s="17"/>
      <c r="D817" s="17"/>
      <c r="E817" s="17"/>
      <c r="F817" s="17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2.75" customHeight="1">
      <c r="A818" s="18"/>
      <c r="B818" s="17"/>
      <c r="C818" s="17"/>
      <c r="D818" s="17"/>
      <c r="E818" s="17"/>
      <c r="F818" s="17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2.75" customHeight="1">
      <c r="A819" s="18"/>
      <c r="B819" s="17"/>
      <c r="C819" s="17"/>
      <c r="D819" s="17"/>
      <c r="E819" s="17"/>
      <c r="F819" s="17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2.75" customHeight="1">
      <c r="A820" s="18"/>
      <c r="B820" s="17"/>
      <c r="C820" s="17"/>
      <c r="D820" s="17"/>
      <c r="E820" s="17"/>
      <c r="F820" s="17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2.75" customHeight="1">
      <c r="A821" s="18"/>
      <c r="B821" s="17"/>
      <c r="C821" s="17"/>
      <c r="D821" s="17"/>
      <c r="E821" s="17"/>
      <c r="F821" s="17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2.75" customHeight="1">
      <c r="A822" s="18"/>
      <c r="B822" s="17"/>
      <c r="C822" s="17"/>
      <c r="D822" s="17"/>
      <c r="E822" s="17"/>
      <c r="F822" s="17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2.75" customHeight="1">
      <c r="A823" s="18"/>
      <c r="B823" s="17"/>
      <c r="C823" s="17"/>
      <c r="D823" s="17"/>
      <c r="E823" s="17"/>
      <c r="F823" s="17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2.75" customHeight="1">
      <c r="A824" s="18"/>
      <c r="B824" s="17"/>
      <c r="C824" s="17"/>
      <c r="D824" s="17"/>
      <c r="E824" s="17"/>
      <c r="F824" s="17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2.75" customHeight="1">
      <c r="A825" s="18"/>
      <c r="B825" s="17"/>
      <c r="C825" s="17"/>
      <c r="D825" s="17"/>
      <c r="E825" s="17"/>
      <c r="F825" s="17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2.75" customHeight="1">
      <c r="A826" s="18"/>
      <c r="B826" s="17"/>
      <c r="C826" s="17"/>
      <c r="D826" s="17"/>
      <c r="E826" s="17"/>
      <c r="F826" s="17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2.75" customHeight="1">
      <c r="A827" s="18"/>
      <c r="B827" s="17"/>
      <c r="C827" s="17"/>
      <c r="D827" s="17"/>
      <c r="E827" s="17"/>
      <c r="F827" s="17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2.75" customHeight="1">
      <c r="A828" s="18"/>
      <c r="B828" s="17"/>
      <c r="C828" s="17"/>
      <c r="D828" s="17"/>
      <c r="E828" s="17"/>
      <c r="F828" s="17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2.75" customHeight="1">
      <c r="A829" s="18"/>
      <c r="B829" s="17"/>
      <c r="C829" s="17"/>
      <c r="D829" s="17"/>
      <c r="E829" s="17"/>
      <c r="F829" s="17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2.75" customHeight="1">
      <c r="A830" s="18"/>
      <c r="B830" s="17"/>
      <c r="C830" s="17"/>
      <c r="D830" s="17"/>
      <c r="E830" s="17"/>
      <c r="F830" s="17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2.75" customHeight="1">
      <c r="A831" s="18"/>
      <c r="B831" s="17"/>
      <c r="C831" s="17"/>
      <c r="D831" s="17"/>
      <c r="E831" s="17"/>
      <c r="F831" s="17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2.75" customHeight="1">
      <c r="A832" s="18"/>
      <c r="B832" s="17"/>
      <c r="C832" s="17"/>
      <c r="D832" s="17"/>
      <c r="E832" s="17"/>
      <c r="F832" s="17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2.75" customHeight="1">
      <c r="A833" s="18"/>
      <c r="B833" s="17"/>
      <c r="C833" s="17"/>
      <c r="D833" s="17"/>
      <c r="E833" s="17"/>
      <c r="F833" s="17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2.75" customHeight="1">
      <c r="A834" s="18"/>
      <c r="B834" s="17"/>
      <c r="C834" s="17"/>
      <c r="D834" s="17"/>
      <c r="E834" s="17"/>
      <c r="F834" s="17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2.75" customHeight="1">
      <c r="A835" s="18"/>
      <c r="B835" s="17"/>
      <c r="C835" s="17"/>
      <c r="D835" s="17"/>
      <c r="E835" s="17"/>
      <c r="F835" s="17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2.75" customHeight="1">
      <c r="A836" s="18"/>
      <c r="B836" s="17"/>
      <c r="C836" s="17"/>
      <c r="D836" s="17"/>
      <c r="E836" s="17"/>
      <c r="F836" s="17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2.75" customHeight="1">
      <c r="A837" s="18"/>
      <c r="B837" s="17"/>
      <c r="C837" s="17"/>
      <c r="D837" s="17"/>
      <c r="E837" s="17"/>
      <c r="F837" s="17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2.75" customHeight="1">
      <c r="A838" s="18"/>
      <c r="B838" s="17"/>
      <c r="C838" s="17"/>
      <c r="D838" s="17"/>
      <c r="E838" s="17"/>
      <c r="F838" s="17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2.75" customHeight="1">
      <c r="A839" s="18"/>
      <c r="B839" s="17"/>
      <c r="C839" s="17"/>
      <c r="D839" s="17"/>
      <c r="E839" s="17"/>
      <c r="F839" s="17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2.75" customHeight="1">
      <c r="A840" s="18"/>
      <c r="B840" s="17"/>
      <c r="C840" s="17"/>
      <c r="D840" s="17"/>
      <c r="E840" s="17"/>
      <c r="F840" s="17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2.75" customHeight="1">
      <c r="A841" s="18"/>
      <c r="B841" s="17"/>
      <c r="C841" s="17"/>
      <c r="D841" s="17"/>
      <c r="E841" s="17"/>
      <c r="F841" s="17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2.75" customHeight="1">
      <c r="A842" s="18"/>
      <c r="B842" s="17"/>
      <c r="C842" s="17"/>
      <c r="D842" s="17"/>
      <c r="E842" s="17"/>
      <c r="F842" s="17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2.75" customHeight="1">
      <c r="A843" s="18"/>
      <c r="B843" s="17"/>
      <c r="C843" s="17"/>
      <c r="D843" s="17"/>
      <c r="E843" s="17"/>
      <c r="F843" s="17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2.75" customHeight="1">
      <c r="A844" s="18"/>
      <c r="B844" s="17"/>
      <c r="C844" s="17"/>
      <c r="D844" s="17"/>
      <c r="E844" s="17"/>
      <c r="F844" s="17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2.75" customHeight="1">
      <c r="A845" s="18"/>
      <c r="B845" s="17"/>
      <c r="C845" s="17"/>
      <c r="D845" s="17"/>
      <c r="E845" s="17"/>
      <c r="F845" s="17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2.75" customHeight="1">
      <c r="A846" s="18"/>
      <c r="B846" s="17"/>
      <c r="C846" s="17"/>
      <c r="D846" s="17"/>
      <c r="E846" s="17"/>
      <c r="F846" s="17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2.75" customHeight="1">
      <c r="A847" s="18"/>
      <c r="B847" s="17"/>
      <c r="C847" s="17"/>
      <c r="D847" s="17"/>
      <c r="E847" s="17"/>
      <c r="F847" s="17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2.75" customHeight="1">
      <c r="A848" s="18"/>
      <c r="B848" s="17"/>
      <c r="C848" s="17"/>
      <c r="D848" s="17"/>
      <c r="E848" s="17"/>
      <c r="F848" s="17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2.75" customHeight="1">
      <c r="A849" s="18"/>
      <c r="B849" s="17"/>
      <c r="C849" s="17"/>
      <c r="D849" s="17"/>
      <c r="E849" s="17"/>
      <c r="F849" s="17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2.75" customHeight="1">
      <c r="A850" s="18"/>
      <c r="B850" s="17"/>
      <c r="C850" s="17"/>
      <c r="D850" s="17"/>
      <c r="E850" s="17"/>
      <c r="F850" s="17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2.75" customHeight="1">
      <c r="A851" s="18"/>
      <c r="B851" s="17"/>
      <c r="C851" s="17"/>
      <c r="D851" s="17"/>
      <c r="E851" s="17"/>
      <c r="F851" s="17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2.75" customHeight="1">
      <c r="A852" s="18"/>
      <c r="B852" s="17"/>
      <c r="C852" s="17"/>
      <c r="D852" s="17"/>
      <c r="E852" s="17"/>
      <c r="F852" s="17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2.75" customHeight="1">
      <c r="A853" s="18"/>
      <c r="B853" s="17"/>
      <c r="C853" s="17"/>
      <c r="D853" s="17"/>
      <c r="E853" s="17"/>
      <c r="F853" s="17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2.75" customHeight="1">
      <c r="A854" s="18"/>
      <c r="B854" s="17"/>
      <c r="C854" s="17"/>
      <c r="D854" s="17"/>
      <c r="E854" s="17"/>
      <c r="F854" s="17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2.75" customHeight="1">
      <c r="A855" s="18"/>
      <c r="B855" s="17"/>
      <c r="C855" s="17"/>
      <c r="D855" s="17"/>
      <c r="E855" s="17"/>
      <c r="F855" s="17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2.75" customHeight="1">
      <c r="A856" s="18"/>
      <c r="B856" s="17"/>
      <c r="C856" s="17"/>
      <c r="D856" s="17"/>
      <c r="E856" s="17"/>
      <c r="F856" s="17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2.75" customHeight="1">
      <c r="A857" s="18"/>
      <c r="B857" s="17"/>
      <c r="C857" s="17"/>
      <c r="D857" s="17"/>
      <c r="E857" s="17"/>
      <c r="F857" s="17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2.75" customHeight="1">
      <c r="A858" s="18"/>
      <c r="B858" s="17"/>
      <c r="C858" s="17"/>
      <c r="D858" s="17"/>
      <c r="E858" s="17"/>
      <c r="F858" s="17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2.75" customHeight="1">
      <c r="A859" s="18"/>
      <c r="B859" s="17"/>
      <c r="C859" s="17"/>
      <c r="D859" s="17"/>
      <c r="E859" s="17"/>
      <c r="F859" s="17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2.75" customHeight="1">
      <c r="A860" s="18"/>
      <c r="B860" s="17"/>
      <c r="C860" s="17"/>
      <c r="D860" s="17"/>
      <c r="E860" s="17"/>
      <c r="F860" s="17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2.75" customHeight="1">
      <c r="A861" s="18"/>
      <c r="B861" s="17"/>
      <c r="C861" s="17"/>
      <c r="D861" s="17"/>
      <c r="E861" s="17"/>
      <c r="F861" s="17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2.75" customHeight="1">
      <c r="A862" s="18"/>
      <c r="B862" s="17"/>
      <c r="C862" s="17"/>
      <c r="D862" s="17"/>
      <c r="E862" s="17"/>
      <c r="F862" s="17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2.75" customHeight="1">
      <c r="A863" s="18"/>
      <c r="B863" s="17"/>
      <c r="C863" s="17"/>
      <c r="D863" s="17"/>
      <c r="E863" s="17"/>
      <c r="F863" s="17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2.75" customHeight="1">
      <c r="A864" s="18"/>
      <c r="B864" s="17"/>
      <c r="C864" s="17"/>
      <c r="D864" s="17"/>
      <c r="E864" s="17"/>
      <c r="F864" s="17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2.75" customHeight="1">
      <c r="A865" s="18"/>
      <c r="B865" s="17"/>
      <c r="C865" s="17"/>
      <c r="D865" s="17"/>
      <c r="E865" s="17"/>
      <c r="F865" s="17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2.75" customHeight="1">
      <c r="A866" s="18"/>
      <c r="B866" s="17"/>
      <c r="C866" s="17"/>
      <c r="D866" s="17"/>
      <c r="E866" s="17"/>
      <c r="F866" s="17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2.75" customHeight="1">
      <c r="A867" s="18"/>
      <c r="B867" s="17"/>
      <c r="C867" s="17"/>
      <c r="D867" s="17"/>
      <c r="E867" s="17"/>
      <c r="F867" s="17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2.75" customHeight="1">
      <c r="A868" s="18"/>
      <c r="B868" s="17"/>
      <c r="C868" s="17"/>
      <c r="D868" s="17"/>
      <c r="E868" s="17"/>
      <c r="F868" s="17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2.75" customHeight="1">
      <c r="A869" s="18"/>
      <c r="B869" s="17"/>
      <c r="C869" s="17"/>
      <c r="D869" s="17"/>
      <c r="E869" s="17"/>
      <c r="F869" s="17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2.75" customHeight="1">
      <c r="A870" s="18"/>
      <c r="B870" s="17"/>
      <c r="C870" s="17"/>
      <c r="D870" s="17"/>
      <c r="E870" s="17"/>
      <c r="F870" s="17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2.75" customHeight="1">
      <c r="A871" s="18"/>
      <c r="B871" s="17"/>
      <c r="C871" s="17"/>
      <c r="D871" s="17"/>
      <c r="E871" s="17"/>
      <c r="F871" s="17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2.75" customHeight="1">
      <c r="A872" s="18"/>
      <c r="B872" s="17"/>
      <c r="C872" s="17"/>
      <c r="D872" s="17"/>
      <c r="E872" s="17"/>
      <c r="F872" s="17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2.75" customHeight="1">
      <c r="A873" s="18"/>
      <c r="B873" s="17"/>
      <c r="C873" s="17"/>
      <c r="D873" s="17"/>
      <c r="E873" s="17"/>
      <c r="F873" s="17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2.75" customHeight="1">
      <c r="A874" s="18"/>
      <c r="B874" s="17"/>
      <c r="C874" s="17"/>
      <c r="D874" s="17"/>
      <c r="E874" s="17"/>
      <c r="F874" s="17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2.75" customHeight="1">
      <c r="A875" s="18"/>
      <c r="B875" s="17"/>
      <c r="C875" s="17"/>
      <c r="D875" s="17"/>
      <c r="E875" s="17"/>
      <c r="F875" s="17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2.75" customHeight="1">
      <c r="A876" s="18"/>
      <c r="B876" s="17"/>
      <c r="C876" s="17"/>
      <c r="D876" s="17"/>
      <c r="E876" s="17"/>
      <c r="F876" s="17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2.75" customHeight="1">
      <c r="A877" s="18"/>
      <c r="B877" s="17"/>
      <c r="C877" s="17"/>
      <c r="D877" s="17"/>
      <c r="E877" s="17"/>
      <c r="F877" s="17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2.75" customHeight="1">
      <c r="A878" s="18"/>
      <c r="B878" s="17"/>
      <c r="C878" s="17"/>
      <c r="D878" s="17"/>
      <c r="E878" s="17"/>
      <c r="F878" s="17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2.75" customHeight="1">
      <c r="A879" s="18"/>
      <c r="B879" s="17"/>
      <c r="C879" s="17"/>
      <c r="D879" s="17"/>
      <c r="E879" s="17"/>
      <c r="F879" s="17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2.75" customHeight="1">
      <c r="A880" s="18"/>
      <c r="B880" s="17"/>
      <c r="C880" s="17"/>
      <c r="D880" s="17"/>
      <c r="E880" s="17"/>
      <c r="F880" s="17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2.75" customHeight="1">
      <c r="A881" s="18"/>
      <c r="B881" s="17"/>
      <c r="C881" s="17"/>
      <c r="D881" s="17"/>
      <c r="E881" s="17"/>
      <c r="F881" s="17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2.75" customHeight="1">
      <c r="A882" s="18"/>
      <c r="B882" s="17"/>
      <c r="C882" s="17"/>
      <c r="D882" s="17"/>
      <c r="E882" s="17"/>
      <c r="F882" s="17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2.75" customHeight="1">
      <c r="A883" s="18"/>
      <c r="B883" s="17"/>
      <c r="C883" s="17"/>
      <c r="D883" s="17"/>
      <c r="E883" s="17"/>
      <c r="F883" s="17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2.75" customHeight="1">
      <c r="A884" s="18"/>
      <c r="B884" s="17"/>
      <c r="C884" s="17"/>
      <c r="D884" s="17"/>
      <c r="E884" s="17"/>
      <c r="F884" s="17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2.75" customHeight="1">
      <c r="A885" s="18"/>
      <c r="B885" s="17"/>
      <c r="C885" s="17"/>
      <c r="D885" s="17"/>
      <c r="E885" s="17"/>
      <c r="F885" s="17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2.75" customHeight="1">
      <c r="A886" s="18"/>
      <c r="B886" s="17"/>
      <c r="C886" s="17"/>
      <c r="D886" s="17"/>
      <c r="E886" s="17"/>
      <c r="F886" s="17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2.75" customHeight="1">
      <c r="A887" s="18"/>
      <c r="B887" s="17"/>
      <c r="C887" s="17"/>
      <c r="D887" s="17"/>
      <c r="E887" s="17"/>
      <c r="F887" s="17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2.75" customHeight="1">
      <c r="A888" s="18"/>
      <c r="B888" s="17"/>
      <c r="C888" s="17"/>
      <c r="D888" s="17"/>
      <c r="E888" s="17"/>
      <c r="F888" s="17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2.75" customHeight="1">
      <c r="A889" s="18"/>
      <c r="B889" s="17"/>
      <c r="C889" s="17"/>
      <c r="D889" s="17"/>
      <c r="E889" s="17"/>
      <c r="F889" s="17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2.75" customHeight="1">
      <c r="A890" s="18"/>
      <c r="B890" s="17"/>
      <c r="C890" s="17"/>
      <c r="D890" s="17"/>
      <c r="E890" s="17"/>
      <c r="F890" s="17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2.75" customHeight="1">
      <c r="A891" s="18"/>
      <c r="B891" s="17"/>
      <c r="C891" s="17"/>
      <c r="D891" s="17"/>
      <c r="E891" s="17"/>
      <c r="F891" s="17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2.75" customHeight="1">
      <c r="A892" s="18"/>
      <c r="B892" s="17"/>
      <c r="C892" s="17"/>
      <c r="D892" s="17"/>
      <c r="E892" s="17"/>
      <c r="F892" s="17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2.75" customHeight="1">
      <c r="A893" s="18"/>
      <c r="B893" s="17"/>
      <c r="C893" s="17"/>
      <c r="D893" s="17"/>
      <c r="E893" s="17"/>
      <c r="F893" s="17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2.75" customHeight="1">
      <c r="A894" s="18"/>
      <c r="B894" s="17"/>
      <c r="C894" s="17"/>
      <c r="D894" s="17"/>
      <c r="E894" s="17"/>
      <c r="F894" s="17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2.75" customHeight="1">
      <c r="A895" s="18"/>
      <c r="B895" s="17"/>
      <c r="C895" s="17"/>
      <c r="D895" s="17"/>
      <c r="E895" s="17"/>
      <c r="F895" s="17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2.75" customHeight="1">
      <c r="A896" s="18"/>
      <c r="B896" s="17"/>
      <c r="C896" s="17"/>
      <c r="D896" s="17"/>
      <c r="E896" s="17"/>
      <c r="F896" s="17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2.75" customHeight="1">
      <c r="A897" s="18"/>
      <c r="B897" s="17"/>
      <c r="C897" s="17"/>
      <c r="D897" s="17"/>
      <c r="E897" s="17"/>
      <c r="F897" s="17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2.75" customHeight="1">
      <c r="A898" s="18"/>
      <c r="B898" s="17"/>
      <c r="C898" s="17"/>
      <c r="D898" s="17"/>
      <c r="E898" s="17"/>
      <c r="F898" s="17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2.75" customHeight="1">
      <c r="A899" s="18"/>
      <c r="B899" s="17"/>
      <c r="C899" s="17"/>
      <c r="D899" s="17"/>
      <c r="E899" s="17"/>
      <c r="F899" s="17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2.75" customHeight="1">
      <c r="A900" s="18"/>
      <c r="B900" s="17"/>
      <c r="C900" s="17"/>
      <c r="D900" s="17"/>
      <c r="E900" s="17"/>
      <c r="F900" s="17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2.75" customHeight="1">
      <c r="A901" s="18"/>
      <c r="B901" s="17"/>
      <c r="C901" s="17"/>
      <c r="D901" s="17"/>
      <c r="E901" s="17"/>
      <c r="F901" s="17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2.75" customHeight="1">
      <c r="A902" s="18"/>
      <c r="B902" s="17"/>
      <c r="C902" s="17"/>
      <c r="D902" s="17"/>
      <c r="E902" s="17"/>
      <c r="F902" s="17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2.75" customHeight="1">
      <c r="A903" s="18"/>
      <c r="B903" s="17"/>
      <c r="C903" s="17"/>
      <c r="D903" s="17"/>
      <c r="E903" s="17"/>
      <c r="F903" s="17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2.75" customHeight="1">
      <c r="A904" s="18"/>
      <c r="B904" s="17"/>
      <c r="C904" s="17"/>
      <c r="D904" s="17"/>
      <c r="E904" s="17"/>
      <c r="F904" s="17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2.75" customHeight="1">
      <c r="A905" s="18"/>
      <c r="B905" s="17"/>
      <c r="C905" s="17"/>
      <c r="D905" s="17"/>
      <c r="E905" s="17"/>
      <c r="F905" s="17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2.75" customHeight="1">
      <c r="A906" s="18"/>
      <c r="B906" s="17"/>
      <c r="C906" s="17"/>
      <c r="D906" s="17"/>
      <c r="E906" s="17"/>
      <c r="F906" s="17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2.75" customHeight="1">
      <c r="A907" s="18"/>
      <c r="B907" s="17"/>
      <c r="C907" s="17"/>
      <c r="D907" s="17"/>
      <c r="E907" s="17"/>
      <c r="F907" s="17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2.75" customHeight="1">
      <c r="A908" s="18"/>
      <c r="B908" s="17"/>
      <c r="C908" s="17"/>
      <c r="D908" s="17"/>
      <c r="E908" s="17"/>
      <c r="F908" s="17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2.75" customHeight="1">
      <c r="A909" s="18"/>
      <c r="B909" s="17"/>
      <c r="C909" s="17"/>
      <c r="D909" s="17"/>
      <c r="E909" s="17"/>
      <c r="F909" s="17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2.75" customHeight="1">
      <c r="A910" s="18"/>
      <c r="B910" s="17"/>
      <c r="C910" s="17"/>
      <c r="D910" s="17"/>
      <c r="E910" s="17"/>
      <c r="F910" s="17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2.75" customHeight="1">
      <c r="A911" s="18"/>
      <c r="B911" s="17"/>
      <c r="C911" s="17"/>
      <c r="D911" s="17"/>
      <c r="E911" s="17"/>
      <c r="F911" s="17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2.75" customHeight="1">
      <c r="A912" s="18"/>
      <c r="B912" s="17"/>
      <c r="C912" s="17"/>
      <c r="D912" s="17"/>
      <c r="E912" s="17"/>
      <c r="F912" s="17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2.75" customHeight="1">
      <c r="A913" s="18"/>
      <c r="B913" s="17"/>
      <c r="C913" s="17"/>
      <c r="D913" s="17"/>
      <c r="E913" s="17"/>
      <c r="F913" s="17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2.75" customHeight="1">
      <c r="A914" s="18"/>
      <c r="B914" s="17"/>
      <c r="C914" s="17"/>
      <c r="D914" s="17"/>
      <c r="E914" s="17"/>
      <c r="F914" s="17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2.75" customHeight="1">
      <c r="A915" s="18"/>
      <c r="B915" s="17"/>
      <c r="C915" s="17"/>
      <c r="D915" s="17"/>
      <c r="E915" s="17"/>
      <c r="F915" s="17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2.75" customHeight="1">
      <c r="A916" s="18"/>
      <c r="B916" s="17"/>
      <c r="C916" s="17"/>
      <c r="D916" s="17"/>
      <c r="E916" s="17"/>
      <c r="F916" s="17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2.75" customHeight="1">
      <c r="A917" s="18"/>
      <c r="B917" s="17"/>
      <c r="C917" s="17"/>
      <c r="D917" s="17"/>
      <c r="E917" s="17"/>
      <c r="F917" s="17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2.75" customHeight="1">
      <c r="A918" s="18"/>
      <c r="B918" s="17"/>
      <c r="C918" s="17"/>
      <c r="D918" s="17"/>
      <c r="E918" s="17"/>
      <c r="F918" s="17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2.75" customHeight="1">
      <c r="A919" s="18"/>
      <c r="B919" s="17"/>
      <c r="C919" s="17"/>
      <c r="D919" s="17"/>
      <c r="E919" s="17"/>
      <c r="F919" s="17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2.75" customHeight="1">
      <c r="A920" s="18"/>
      <c r="B920" s="17"/>
      <c r="C920" s="17"/>
      <c r="D920" s="17"/>
      <c r="E920" s="17"/>
      <c r="F920" s="17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2.75" customHeight="1">
      <c r="A921" s="18"/>
      <c r="B921" s="17"/>
      <c r="C921" s="17"/>
      <c r="D921" s="17"/>
      <c r="E921" s="17"/>
      <c r="F921" s="17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2.75" customHeight="1">
      <c r="A922" s="18"/>
      <c r="B922" s="17"/>
      <c r="C922" s="17"/>
      <c r="D922" s="17"/>
      <c r="E922" s="17"/>
      <c r="F922" s="17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2.75" customHeight="1">
      <c r="A923" s="18"/>
      <c r="B923" s="17"/>
      <c r="C923" s="17"/>
      <c r="D923" s="17"/>
      <c r="E923" s="17"/>
      <c r="F923" s="17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2.75" customHeight="1">
      <c r="A924" s="18"/>
      <c r="B924" s="17"/>
      <c r="C924" s="17"/>
      <c r="D924" s="17"/>
      <c r="E924" s="17"/>
      <c r="F924" s="17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2.75" customHeight="1">
      <c r="A925" s="18"/>
      <c r="B925" s="17"/>
      <c r="C925" s="17"/>
      <c r="D925" s="17"/>
      <c r="E925" s="17"/>
      <c r="F925" s="17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2.75" customHeight="1">
      <c r="A926" s="18"/>
      <c r="B926" s="17"/>
      <c r="C926" s="17"/>
      <c r="D926" s="17"/>
      <c r="E926" s="17"/>
      <c r="F926" s="17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2.75" customHeight="1">
      <c r="A927" s="18"/>
      <c r="B927" s="17"/>
      <c r="C927" s="17"/>
      <c r="D927" s="17"/>
      <c r="E927" s="17"/>
      <c r="F927" s="17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2.75" customHeight="1">
      <c r="A928" s="18"/>
      <c r="B928" s="17"/>
      <c r="C928" s="17"/>
      <c r="D928" s="17"/>
      <c r="E928" s="17"/>
      <c r="F928" s="17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2.75" customHeight="1">
      <c r="A929" s="18"/>
      <c r="B929" s="17"/>
      <c r="C929" s="17"/>
      <c r="D929" s="17"/>
      <c r="E929" s="17"/>
      <c r="F929" s="17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2.75" customHeight="1">
      <c r="A930" s="18"/>
      <c r="B930" s="17"/>
      <c r="C930" s="17"/>
      <c r="D930" s="17"/>
      <c r="E930" s="17"/>
      <c r="F930" s="17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2.75" customHeight="1">
      <c r="A931" s="18"/>
      <c r="B931" s="17"/>
      <c r="C931" s="17"/>
      <c r="D931" s="17"/>
      <c r="E931" s="17"/>
      <c r="F931" s="17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2.75" customHeight="1">
      <c r="A932" s="18"/>
      <c r="B932" s="17"/>
      <c r="C932" s="17"/>
      <c r="D932" s="17"/>
      <c r="E932" s="17"/>
      <c r="F932" s="17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2.75" customHeight="1">
      <c r="A933" s="18"/>
      <c r="B933" s="17"/>
      <c r="C933" s="17"/>
      <c r="D933" s="17"/>
      <c r="E933" s="17"/>
      <c r="F933" s="17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2.75" customHeight="1">
      <c r="A934" s="18"/>
      <c r="B934" s="17"/>
      <c r="C934" s="17"/>
      <c r="D934" s="17"/>
      <c r="E934" s="17"/>
      <c r="F934" s="17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2.75" customHeight="1">
      <c r="A935" s="18"/>
      <c r="B935" s="17"/>
      <c r="C935" s="17"/>
      <c r="D935" s="17"/>
      <c r="E935" s="17"/>
      <c r="F935" s="17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2.75" customHeight="1">
      <c r="A936" s="18"/>
      <c r="B936" s="17"/>
      <c r="C936" s="17"/>
      <c r="D936" s="17"/>
      <c r="E936" s="17"/>
      <c r="F936" s="17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2.75" customHeight="1">
      <c r="A937" s="18"/>
      <c r="B937" s="17"/>
      <c r="C937" s="17"/>
      <c r="D937" s="17"/>
      <c r="E937" s="17"/>
      <c r="F937" s="17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2.75" customHeight="1">
      <c r="A938" s="18"/>
      <c r="B938" s="17"/>
      <c r="C938" s="17"/>
      <c r="D938" s="17"/>
      <c r="E938" s="17"/>
      <c r="F938" s="17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2.75" customHeight="1">
      <c r="A939" s="18"/>
      <c r="B939" s="17"/>
      <c r="C939" s="17"/>
      <c r="D939" s="17"/>
      <c r="E939" s="17"/>
      <c r="F939" s="17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2.75" customHeight="1">
      <c r="A940" s="18"/>
      <c r="B940" s="17"/>
      <c r="C940" s="17"/>
      <c r="D940" s="17"/>
      <c r="E940" s="17"/>
      <c r="F940" s="17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2.75" customHeight="1">
      <c r="A941" s="18"/>
      <c r="B941" s="17"/>
      <c r="C941" s="17"/>
      <c r="D941" s="17"/>
      <c r="E941" s="17"/>
      <c r="F941" s="17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2.75" customHeight="1">
      <c r="A942" s="18"/>
      <c r="B942" s="17"/>
      <c r="C942" s="17"/>
      <c r="D942" s="17"/>
      <c r="E942" s="17"/>
      <c r="F942" s="17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2.75" customHeight="1">
      <c r="A943" s="18"/>
      <c r="B943" s="17"/>
      <c r="C943" s="17"/>
      <c r="D943" s="17"/>
      <c r="E943" s="17"/>
      <c r="F943" s="17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2.75" customHeight="1">
      <c r="A944" s="18"/>
      <c r="B944" s="17"/>
      <c r="C944" s="17"/>
      <c r="D944" s="17"/>
      <c r="E944" s="17"/>
      <c r="F944" s="17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2.75" customHeight="1">
      <c r="A945" s="18"/>
      <c r="B945" s="17"/>
      <c r="C945" s="17"/>
      <c r="D945" s="17"/>
      <c r="E945" s="17"/>
      <c r="F945" s="17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2.75" customHeight="1">
      <c r="A946" s="18"/>
      <c r="B946" s="17"/>
      <c r="C946" s="17"/>
      <c r="D946" s="17"/>
      <c r="E946" s="17"/>
      <c r="F946" s="17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2.75" customHeight="1">
      <c r="A947" s="18"/>
      <c r="B947" s="17"/>
      <c r="C947" s="17"/>
      <c r="D947" s="17"/>
      <c r="E947" s="17"/>
      <c r="F947" s="17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2.75" customHeight="1">
      <c r="A948" s="18"/>
      <c r="B948" s="17"/>
      <c r="C948" s="17"/>
      <c r="D948" s="17"/>
      <c r="E948" s="17"/>
      <c r="F948" s="17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2.75" customHeight="1">
      <c r="A949" s="18"/>
      <c r="B949" s="17"/>
      <c r="C949" s="17"/>
      <c r="D949" s="17"/>
      <c r="E949" s="17"/>
      <c r="F949" s="17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2.75" customHeight="1">
      <c r="A950" s="18"/>
      <c r="B950" s="17"/>
      <c r="C950" s="17"/>
      <c r="D950" s="17"/>
      <c r="E950" s="17"/>
      <c r="F950" s="17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2.75" customHeight="1">
      <c r="A951" s="18"/>
      <c r="B951" s="17"/>
      <c r="C951" s="17"/>
      <c r="D951" s="17"/>
      <c r="E951" s="17"/>
      <c r="F951" s="17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2.75" customHeight="1">
      <c r="A952" s="18"/>
      <c r="B952" s="17"/>
      <c r="C952" s="17"/>
      <c r="D952" s="17"/>
      <c r="E952" s="17"/>
      <c r="F952" s="17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2.75" customHeight="1">
      <c r="A953" s="18"/>
      <c r="B953" s="17"/>
      <c r="C953" s="17"/>
      <c r="D953" s="17"/>
      <c r="E953" s="17"/>
      <c r="F953" s="17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2.75" customHeight="1">
      <c r="A954" s="18"/>
      <c r="B954" s="17"/>
      <c r="C954" s="17"/>
      <c r="D954" s="17"/>
      <c r="E954" s="17"/>
      <c r="F954" s="17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2.75" customHeight="1">
      <c r="A955" s="18"/>
      <c r="B955" s="17"/>
      <c r="C955" s="17"/>
      <c r="D955" s="17"/>
      <c r="E955" s="17"/>
      <c r="F955" s="17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2.75" customHeight="1">
      <c r="A956" s="18"/>
      <c r="B956" s="17"/>
      <c r="C956" s="17"/>
      <c r="D956" s="17"/>
      <c r="E956" s="17"/>
      <c r="F956" s="17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2.75" customHeight="1">
      <c r="A957" s="18"/>
      <c r="B957" s="17"/>
      <c r="C957" s="17"/>
      <c r="D957" s="17"/>
      <c r="E957" s="17"/>
      <c r="F957" s="17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2.75" customHeight="1">
      <c r="A958" s="18"/>
      <c r="B958" s="17"/>
      <c r="C958" s="17"/>
      <c r="D958" s="17"/>
      <c r="E958" s="17"/>
      <c r="F958" s="17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2.75" customHeight="1">
      <c r="A959" s="18"/>
      <c r="B959" s="17"/>
      <c r="C959" s="17"/>
      <c r="D959" s="17"/>
      <c r="E959" s="17"/>
      <c r="F959" s="17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2.75" customHeight="1">
      <c r="A960" s="18"/>
      <c r="B960" s="17"/>
      <c r="C960" s="17"/>
      <c r="D960" s="17"/>
      <c r="E960" s="17"/>
      <c r="F960" s="17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2.75" customHeight="1">
      <c r="A961" s="18"/>
      <c r="B961" s="17"/>
      <c r="C961" s="17"/>
      <c r="D961" s="17"/>
      <c r="E961" s="17"/>
      <c r="F961" s="17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2.75" customHeight="1">
      <c r="A962" s="18"/>
      <c r="B962" s="17"/>
      <c r="C962" s="17"/>
      <c r="D962" s="17"/>
      <c r="E962" s="17"/>
      <c r="F962" s="17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2.75" customHeight="1">
      <c r="A963" s="18"/>
      <c r="B963" s="17"/>
      <c r="C963" s="17"/>
      <c r="D963" s="17"/>
      <c r="E963" s="17"/>
      <c r="F963" s="17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2.75" customHeight="1">
      <c r="A964" s="18"/>
      <c r="B964" s="17"/>
      <c r="C964" s="17"/>
      <c r="D964" s="17"/>
      <c r="E964" s="17"/>
      <c r="F964" s="17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2.75" customHeight="1">
      <c r="A965" s="18"/>
      <c r="B965" s="17"/>
      <c r="C965" s="17"/>
      <c r="D965" s="17"/>
      <c r="E965" s="17"/>
      <c r="F965" s="17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2.75" customHeight="1">
      <c r="A966" s="18"/>
      <c r="B966" s="17"/>
      <c r="C966" s="17"/>
      <c r="D966" s="17"/>
      <c r="E966" s="17"/>
      <c r="F966" s="17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2.75" customHeight="1">
      <c r="A967" s="18"/>
      <c r="B967" s="17"/>
      <c r="C967" s="17"/>
      <c r="D967" s="17"/>
      <c r="E967" s="17"/>
      <c r="F967" s="17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2.75" customHeight="1">
      <c r="A968" s="18"/>
      <c r="B968" s="17"/>
      <c r="C968" s="17"/>
      <c r="D968" s="17"/>
      <c r="E968" s="17"/>
      <c r="F968" s="17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2.75" customHeight="1">
      <c r="A969" s="18"/>
      <c r="B969" s="17"/>
      <c r="C969" s="17"/>
      <c r="D969" s="17"/>
      <c r="E969" s="17"/>
      <c r="F969" s="17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2.75" customHeight="1">
      <c r="A970" s="18"/>
      <c r="B970" s="17"/>
      <c r="C970" s="17"/>
      <c r="D970" s="17"/>
      <c r="E970" s="17"/>
      <c r="F970" s="17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2.75" customHeight="1">
      <c r="A971" s="18"/>
      <c r="B971" s="17"/>
      <c r="C971" s="17"/>
      <c r="D971" s="17"/>
      <c r="E971" s="17"/>
      <c r="F971" s="17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2.75" customHeight="1">
      <c r="A972" s="18"/>
      <c r="B972" s="17"/>
      <c r="C972" s="17"/>
      <c r="D972" s="17"/>
      <c r="E972" s="17"/>
      <c r="F972" s="17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2.75" customHeight="1">
      <c r="A973" s="18"/>
      <c r="B973" s="17"/>
      <c r="C973" s="17"/>
      <c r="D973" s="17"/>
      <c r="E973" s="17"/>
      <c r="F973" s="17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2.75" customHeight="1">
      <c r="A974" s="18"/>
      <c r="B974" s="17"/>
      <c r="C974" s="17"/>
      <c r="D974" s="17"/>
      <c r="E974" s="17"/>
      <c r="F974" s="17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2.75" customHeight="1">
      <c r="A975" s="18"/>
      <c r="B975" s="17"/>
      <c r="C975" s="17"/>
      <c r="D975" s="17"/>
      <c r="E975" s="17"/>
      <c r="F975" s="17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2.75" customHeight="1">
      <c r="A976" s="18"/>
      <c r="B976" s="17"/>
      <c r="C976" s="17"/>
      <c r="D976" s="17"/>
      <c r="E976" s="17"/>
      <c r="F976" s="17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2.75" customHeight="1">
      <c r="A977" s="18"/>
      <c r="B977" s="17"/>
      <c r="C977" s="17"/>
      <c r="D977" s="17"/>
      <c r="E977" s="17"/>
      <c r="F977" s="17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2.75" customHeight="1">
      <c r="A978" s="18"/>
      <c r="B978" s="17"/>
      <c r="C978" s="17"/>
      <c r="D978" s="17"/>
      <c r="E978" s="17"/>
      <c r="F978" s="17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2.75" customHeight="1">
      <c r="A979" s="18"/>
      <c r="B979" s="17"/>
      <c r="C979" s="17"/>
      <c r="D979" s="17"/>
      <c r="E979" s="17"/>
      <c r="F979" s="17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2.75" customHeight="1">
      <c r="A980" s="18"/>
      <c r="B980" s="17"/>
      <c r="C980" s="17"/>
      <c r="D980" s="17"/>
      <c r="E980" s="17"/>
      <c r="F980" s="17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2.75" customHeight="1">
      <c r="A981" s="18"/>
      <c r="B981" s="17"/>
      <c r="C981" s="17"/>
      <c r="D981" s="17"/>
      <c r="E981" s="17"/>
      <c r="F981" s="17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2.75" customHeight="1">
      <c r="A982" s="18"/>
      <c r="B982" s="17"/>
      <c r="C982" s="17"/>
      <c r="D982" s="17"/>
      <c r="E982" s="17"/>
      <c r="F982" s="17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2.75" customHeight="1">
      <c r="A983" s="18"/>
      <c r="B983" s="17"/>
      <c r="C983" s="17"/>
      <c r="D983" s="17"/>
      <c r="E983" s="17"/>
      <c r="F983" s="17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2.75" customHeight="1">
      <c r="A984" s="18"/>
      <c r="B984" s="17"/>
      <c r="C984" s="17"/>
      <c r="D984" s="17"/>
      <c r="E984" s="17"/>
      <c r="F984" s="17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2.75" customHeight="1">
      <c r="A985" s="18"/>
      <c r="B985" s="17"/>
      <c r="C985" s="17"/>
      <c r="D985" s="17"/>
      <c r="E985" s="17"/>
      <c r="F985" s="17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2.75" customHeight="1">
      <c r="A986" s="18"/>
      <c r="B986" s="17"/>
      <c r="C986" s="17"/>
      <c r="D986" s="17"/>
      <c r="E986" s="17"/>
      <c r="F986" s="17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2.75" customHeight="1">
      <c r="A987" s="18"/>
      <c r="B987" s="17"/>
      <c r="C987" s="17"/>
      <c r="D987" s="17"/>
      <c r="E987" s="17"/>
      <c r="F987" s="17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2.75" customHeight="1">
      <c r="A988" s="18"/>
      <c r="B988" s="17"/>
      <c r="C988" s="17"/>
      <c r="D988" s="17"/>
      <c r="E988" s="17"/>
      <c r="F988" s="17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2.75" customHeight="1">
      <c r="A989" s="18"/>
      <c r="B989" s="17"/>
      <c r="C989" s="17"/>
      <c r="D989" s="17"/>
      <c r="E989" s="17"/>
      <c r="F989" s="17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2.75" customHeight="1">
      <c r="A990" s="18"/>
      <c r="B990" s="17"/>
      <c r="C990" s="17"/>
      <c r="D990" s="17"/>
      <c r="E990" s="17"/>
      <c r="F990" s="17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2.75" customHeight="1">
      <c r="A991" s="18"/>
      <c r="B991" s="17"/>
      <c r="C991" s="17"/>
      <c r="D991" s="17"/>
      <c r="E991" s="17"/>
      <c r="F991" s="17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2.75" customHeight="1">
      <c r="A992" s="18"/>
      <c r="B992" s="17"/>
      <c r="C992" s="17"/>
      <c r="D992" s="17"/>
      <c r="E992" s="17"/>
      <c r="F992" s="17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2.75" customHeight="1">
      <c r="A993" s="18"/>
      <c r="B993" s="17"/>
      <c r="C993" s="17"/>
      <c r="D993" s="17"/>
      <c r="E993" s="17"/>
      <c r="F993" s="17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2.75" customHeight="1">
      <c r="A994" s="18"/>
      <c r="B994" s="17"/>
      <c r="C994" s="17"/>
      <c r="D994" s="17"/>
      <c r="E994" s="17"/>
      <c r="F994" s="17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2.75" customHeight="1">
      <c r="A995" s="18"/>
      <c r="B995" s="17"/>
      <c r="C995" s="17"/>
      <c r="D995" s="17"/>
      <c r="E995" s="17"/>
      <c r="F995" s="17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2.75" customHeight="1">
      <c r="A996" s="18"/>
      <c r="B996" s="17"/>
      <c r="C996" s="17"/>
      <c r="D996" s="17"/>
      <c r="E996" s="17"/>
      <c r="F996" s="17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2.75" customHeight="1">
      <c r="A997" s="18"/>
      <c r="B997" s="17"/>
      <c r="C997" s="17"/>
      <c r="D997" s="17"/>
      <c r="E997" s="17"/>
      <c r="F997" s="17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2.75" customHeight="1">
      <c r="A998" s="18"/>
      <c r="B998" s="17"/>
      <c r="C998" s="17"/>
      <c r="D998" s="17"/>
      <c r="E998" s="17"/>
      <c r="F998" s="17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</sheetData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zoomScaleNormal="100" workbookViewId="0">
      <selection activeCell="F1" sqref="F1"/>
    </sheetView>
  </sheetViews>
  <sheetFormatPr baseColWidth="10" defaultColWidth="14.42578125" defaultRowHeight="15" customHeight="1"/>
  <cols>
    <col min="1" max="1" width="30.7109375" customWidth="1"/>
    <col min="2" max="4" width="15.7109375" customWidth="1"/>
    <col min="5" max="5" width="20.7109375" customWidth="1"/>
    <col min="6" max="6" width="30.7109375" customWidth="1"/>
    <col min="7" max="9" width="15.7109375" customWidth="1"/>
    <col min="10" max="10" width="16" customWidth="1"/>
    <col min="11" max="11" width="25.28515625" customWidth="1"/>
    <col min="12" max="12" width="15.7109375" customWidth="1"/>
    <col min="13" max="26" width="33.140625" customWidth="1"/>
  </cols>
  <sheetData>
    <row r="1" spans="1:26" ht="23.65" customHeight="1">
      <c r="A1" s="16" t="s">
        <v>6</v>
      </c>
      <c r="B1" s="17"/>
      <c r="C1" s="17"/>
      <c r="D1" s="17"/>
      <c r="E1" s="17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2.75" customHeight="1">
      <c r="A2" s="18"/>
      <c r="B2" s="17"/>
      <c r="C2" s="17"/>
      <c r="D2" s="17"/>
      <c r="E2" s="17"/>
      <c r="F2" s="17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2.75" customHeight="1">
      <c r="A3" s="19" t="s">
        <v>276</v>
      </c>
      <c r="B3" s="17"/>
      <c r="C3" s="17"/>
      <c r="D3" s="17"/>
      <c r="E3" s="17"/>
      <c r="F3" s="19" t="s">
        <v>277</v>
      </c>
      <c r="G3" s="17"/>
      <c r="H3" s="17"/>
      <c r="I3" s="17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2.75" customHeight="1">
      <c r="A4" s="19" t="s">
        <v>278</v>
      </c>
      <c r="B4" s="17"/>
      <c r="C4" s="17"/>
      <c r="D4" s="17"/>
      <c r="E4" s="17"/>
      <c r="F4" s="19" t="s">
        <v>279</v>
      </c>
      <c r="G4" s="17"/>
      <c r="H4" s="17"/>
      <c r="I4" s="17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2.75" customHeight="1">
      <c r="A5" s="43" t="s">
        <v>66</v>
      </c>
      <c r="B5" s="43" t="s">
        <v>67</v>
      </c>
      <c r="C5" s="43" t="s">
        <v>68</v>
      </c>
      <c r="D5" s="43" t="s">
        <v>69</v>
      </c>
      <c r="E5" s="17"/>
      <c r="F5" s="43" t="s">
        <v>66</v>
      </c>
      <c r="G5" s="43" t="s">
        <v>67</v>
      </c>
      <c r="H5" s="43" t="s">
        <v>68</v>
      </c>
      <c r="I5" s="43" t="s">
        <v>69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2.75" customHeight="1">
      <c r="A6" s="21">
        <v>2020</v>
      </c>
      <c r="B6" s="22">
        <v>221592</v>
      </c>
      <c r="C6" s="22">
        <v>135567</v>
      </c>
      <c r="D6" s="29">
        <f t="shared" ref="D6:D10" si="0">+B6+C6</f>
        <v>357159</v>
      </c>
      <c r="E6" s="35"/>
      <c r="F6" s="21">
        <v>2020</v>
      </c>
      <c r="G6" s="22">
        <v>4865967</v>
      </c>
      <c r="H6" s="22">
        <v>2579142</v>
      </c>
      <c r="I6" s="29">
        <f t="shared" ref="I6:I10" si="1">+G6+H6</f>
        <v>7445109</v>
      </c>
      <c r="J6" s="3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2.75" customHeight="1">
      <c r="A7" s="21">
        <v>2021</v>
      </c>
      <c r="B7" s="24">
        <v>360009</v>
      </c>
      <c r="C7" s="24">
        <v>145492</v>
      </c>
      <c r="D7" s="30">
        <f t="shared" si="0"/>
        <v>505501</v>
      </c>
      <c r="E7" s="35"/>
      <c r="F7" s="21">
        <v>2021</v>
      </c>
      <c r="G7" s="24">
        <v>7845446</v>
      </c>
      <c r="H7" s="24">
        <v>2663392</v>
      </c>
      <c r="I7" s="30">
        <f t="shared" si="1"/>
        <v>10508838</v>
      </c>
      <c r="J7" s="3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2.75" customHeight="1">
      <c r="A8" s="21">
        <v>2022</v>
      </c>
      <c r="B8" s="24">
        <v>410038</v>
      </c>
      <c r="C8" s="24">
        <v>188083</v>
      </c>
      <c r="D8" s="30">
        <f t="shared" si="0"/>
        <v>598121</v>
      </c>
      <c r="E8" s="35"/>
      <c r="F8" s="21">
        <v>2022</v>
      </c>
      <c r="G8" s="24">
        <v>9202633</v>
      </c>
      <c r="H8" s="24">
        <v>3012265</v>
      </c>
      <c r="I8" s="30">
        <f t="shared" si="1"/>
        <v>12214898</v>
      </c>
      <c r="J8" s="3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2.75" customHeight="1">
      <c r="A9" s="21">
        <v>2023</v>
      </c>
      <c r="B9" s="24">
        <v>364750</v>
      </c>
      <c r="C9" s="24">
        <v>149633</v>
      </c>
      <c r="D9" s="30">
        <f t="shared" si="0"/>
        <v>514383</v>
      </c>
      <c r="E9" s="35"/>
      <c r="F9" s="21">
        <v>2023</v>
      </c>
      <c r="G9" s="24">
        <v>8459747</v>
      </c>
      <c r="H9" s="24">
        <v>2343789</v>
      </c>
      <c r="I9" s="30">
        <f t="shared" si="1"/>
        <v>10803536</v>
      </c>
      <c r="J9" s="3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2.75" customHeight="1">
      <c r="A10" s="25">
        <v>2024</v>
      </c>
      <c r="B10" s="26">
        <v>353524</v>
      </c>
      <c r="C10" s="26">
        <v>132385</v>
      </c>
      <c r="D10" s="57">
        <f t="shared" si="0"/>
        <v>485909</v>
      </c>
      <c r="E10" s="35"/>
      <c r="F10" s="25">
        <v>2024</v>
      </c>
      <c r="G10" s="26">
        <v>8530488</v>
      </c>
      <c r="H10" s="26">
        <v>1990581</v>
      </c>
      <c r="I10" s="57">
        <f t="shared" si="1"/>
        <v>10521069</v>
      </c>
      <c r="J10" s="3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2.75" customHeight="1">
      <c r="A11" s="18"/>
      <c r="B11" s="35"/>
      <c r="C11" s="35"/>
      <c r="D11" s="35"/>
      <c r="E11" s="17"/>
      <c r="F11" s="18"/>
      <c r="G11" s="35"/>
      <c r="H11" s="35"/>
      <c r="I11" s="35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2.75" customHeight="1">
      <c r="A12" s="18"/>
      <c r="B12" s="17"/>
      <c r="C12" s="17"/>
      <c r="D12" s="17"/>
      <c r="E12" s="17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2.75" customHeight="1">
      <c r="A13" s="19" t="s">
        <v>280</v>
      </c>
      <c r="B13" s="17"/>
      <c r="C13" s="17"/>
      <c r="D13" s="17"/>
      <c r="E13" s="17"/>
      <c r="F13" s="19" t="s">
        <v>281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2.75" customHeight="1">
      <c r="A14" s="19" t="s">
        <v>282</v>
      </c>
      <c r="B14" s="17"/>
      <c r="C14" s="17"/>
      <c r="D14" s="17"/>
      <c r="E14" s="17"/>
      <c r="F14" s="19" t="s">
        <v>283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2.75" customHeight="1">
      <c r="A15" s="43" t="s">
        <v>72</v>
      </c>
      <c r="B15" s="43" t="s">
        <v>67</v>
      </c>
      <c r="C15" s="43" t="s">
        <v>68</v>
      </c>
      <c r="D15" s="43" t="s">
        <v>69</v>
      </c>
      <c r="E15" s="17"/>
      <c r="F15" s="43" t="s">
        <v>72</v>
      </c>
      <c r="G15" s="43" t="s">
        <v>67</v>
      </c>
      <c r="H15" s="43" t="s">
        <v>68</v>
      </c>
      <c r="I15" s="43" t="s">
        <v>69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2.75" customHeight="1">
      <c r="A16" s="28" t="s">
        <v>73</v>
      </c>
      <c r="B16" s="22">
        <v>113380</v>
      </c>
      <c r="C16" s="22">
        <v>55816</v>
      </c>
      <c r="D16" s="29">
        <f t="shared" ref="D16:D18" si="2">+B16+C16</f>
        <v>169196</v>
      </c>
      <c r="E16" s="35"/>
      <c r="F16" s="28" t="s">
        <v>73</v>
      </c>
      <c r="G16" s="22">
        <v>2912563</v>
      </c>
      <c r="H16" s="22">
        <v>826986</v>
      </c>
      <c r="I16" s="29">
        <f t="shared" ref="I16:I18" si="3">+G16+H16</f>
        <v>3739549</v>
      </c>
      <c r="J16" s="3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2.75" customHeight="1">
      <c r="A17" s="21" t="s">
        <v>74</v>
      </c>
      <c r="B17" s="24">
        <v>240144</v>
      </c>
      <c r="C17" s="24">
        <v>76567</v>
      </c>
      <c r="D17" s="30">
        <f t="shared" si="2"/>
        <v>316711</v>
      </c>
      <c r="E17" s="35"/>
      <c r="F17" s="21" t="s">
        <v>74</v>
      </c>
      <c r="G17" s="24">
        <v>5617925</v>
      </c>
      <c r="H17" s="24">
        <v>1163573</v>
      </c>
      <c r="I17" s="30">
        <f t="shared" si="3"/>
        <v>6781498</v>
      </c>
      <c r="J17" s="3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2.75" customHeight="1">
      <c r="A18" s="21" t="s">
        <v>76</v>
      </c>
      <c r="B18" s="24">
        <v>0</v>
      </c>
      <c r="C18" s="24">
        <v>2</v>
      </c>
      <c r="D18" s="30">
        <f t="shared" si="2"/>
        <v>2</v>
      </c>
      <c r="E18" s="35"/>
      <c r="F18" s="21" t="s">
        <v>76</v>
      </c>
      <c r="G18" s="24">
        <v>0</v>
      </c>
      <c r="H18" s="24">
        <v>22</v>
      </c>
      <c r="I18" s="30">
        <f t="shared" si="3"/>
        <v>22</v>
      </c>
      <c r="J18" s="3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2.75" customHeight="1">
      <c r="A19" s="31" t="s">
        <v>77</v>
      </c>
      <c r="B19" s="32">
        <f t="shared" ref="B19:D19" si="4">SUM(B16:B18)</f>
        <v>353524</v>
      </c>
      <c r="C19" s="32">
        <f t="shared" si="4"/>
        <v>132385</v>
      </c>
      <c r="D19" s="32">
        <f t="shared" si="4"/>
        <v>485909</v>
      </c>
      <c r="E19" s="35"/>
      <c r="F19" s="31" t="s">
        <v>77</v>
      </c>
      <c r="G19" s="32">
        <f t="shared" ref="G19:I19" si="5">SUM(G16:G18)</f>
        <v>8530488</v>
      </c>
      <c r="H19" s="32">
        <f t="shared" si="5"/>
        <v>1990581</v>
      </c>
      <c r="I19" s="32">
        <f t="shared" si="5"/>
        <v>10521069</v>
      </c>
      <c r="J19" s="35"/>
      <c r="K19" s="45"/>
      <c r="L19" s="45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2.75" customHeight="1">
      <c r="A20" s="18"/>
      <c r="B20" s="35"/>
      <c r="C20" s="35"/>
      <c r="D20" s="35"/>
      <c r="E20" s="17"/>
      <c r="F20" s="18"/>
      <c r="G20" s="49"/>
      <c r="H20" s="49"/>
      <c r="I20" s="49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2.75" customHeight="1">
      <c r="A21" s="18"/>
      <c r="B21" s="17"/>
      <c r="C21" s="17"/>
      <c r="D21" s="17"/>
      <c r="E21" s="17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2.75" customHeight="1">
      <c r="A22" s="19" t="s">
        <v>284</v>
      </c>
      <c r="B22" s="17"/>
      <c r="C22" s="17"/>
      <c r="D22" s="17"/>
      <c r="E22" s="17"/>
      <c r="F22" s="19" t="s">
        <v>285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2.75" customHeight="1">
      <c r="A23" s="19" t="s">
        <v>286</v>
      </c>
      <c r="B23" s="17"/>
      <c r="C23" s="17"/>
      <c r="D23" s="17"/>
      <c r="E23" s="17"/>
      <c r="F23" s="19" t="s">
        <v>287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2.75" customHeight="1">
      <c r="A24" s="43" t="s">
        <v>80</v>
      </c>
      <c r="B24" s="43" t="s">
        <v>67</v>
      </c>
      <c r="C24" s="43" t="s">
        <v>68</v>
      </c>
      <c r="D24" s="43" t="s">
        <v>69</v>
      </c>
      <c r="E24" s="17"/>
      <c r="F24" s="43" t="s">
        <v>80</v>
      </c>
      <c r="G24" s="43" t="s">
        <v>67</v>
      </c>
      <c r="H24" s="43" t="s">
        <v>68</v>
      </c>
      <c r="I24" s="43" t="s">
        <v>69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2.75" customHeight="1">
      <c r="A25" s="28" t="s">
        <v>81</v>
      </c>
      <c r="B25" s="22">
        <v>523</v>
      </c>
      <c r="C25" s="22">
        <v>36</v>
      </c>
      <c r="D25" s="22">
        <f t="shared" ref="D25:D32" si="6">+B25+C25</f>
        <v>559</v>
      </c>
      <c r="E25" s="35"/>
      <c r="F25" s="28" t="s">
        <v>81</v>
      </c>
      <c r="G25" s="22">
        <v>10898</v>
      </c>
      <c r="H25" s="22">
        <v>237</v>
      </c>
      <c r="I25" s="22">
        <f t="shared" ref="I25:I32" si="7">+G25+H25</f>
        <v>11135</v>
      </c>
      <c r="J25" s="3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2.75" customHeight="1">
      <c r="A26" s="21" t="s">
        <v>82</v>
      </c>
      <c r="B26" s="24">
        <v>14437</v>
      </c>
      <c r="C26" s="24">
        <v>1148</v>
      </c>
      <c r="D26" s="24">
        <f t="shared" si="6"/>
        <v>15585</v>
      </c>
      <c r="E26" s="35"/>
      <c r="F26" s="21" t="s">
        <v>82</v>
      </c>
      <c r="G26" s="24">
        <v>321434</v>
      </c>
      <c r="H26" s="24">
        <v>12653</v>
      </c>
      <c r="I26" s="24">
        <f t="shared" si="7"/>
        <v>334087</v>
      </c>
      <c r="J26" s="3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2.75" customHeight="1">
      <c r="A27" s="21" t="s">
        <v>83</v>
      </c>
      <c r="B27" s="24">
        <v>105876</v>
      </c>
      <c r="C27" s="24">
        <v>33328</v>
      </c>
      <c r="D27" s="24">
        <f t="shared" si="6"/>
        <v>139204</v>
      </c>
      <c r="E27" s="35"/>
      <c r="F27" s="21" t="s">
        <v>83</v>
      </c>
      <c r="G27" s="24">
        <v>2394665</v>
      </c>
      <c r="H27" s="24">
        <v>430748</v>
      </c>
      <c r="I27" s="24">
        <f t="shared" si="7"/>
        <v>2825413</v>
      </c>
      <c r="J27" s="3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2.75" customHeight="1">
      <c r="A28" s="21" t="s">
        <v>84</v>
      </c>
      <c r="B28" s="24">
        <v>98144</v>
      </c>
      <c r="C28" s="24">
        <v>47132</v>
      </c>
      <c r="D28" s="24">
        <f t="shared" si="6"/>
        <v>145276</v>
      </c>
      <c r="E28" s="35"/>
      <c r="F28" s="21" t="s">
        <v>84</v>
      </c>
      <c r="G28" s="24">
        <v>2247192</v>
      </c>
      <c r="H28" s="24">
        <v>672028</v>
      </c>
      <c r="I28" s="24">
        <f t="shared" si="7"/>
        <v>2919220</v>
      </c>
      <c r="J28" s="3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2.75" customHeight="1">
      <c r="A29" s="21" t="s">
        <v>85</v>
      </c>
      <c r="B29" s="24">
        <v>57484</v>
      </c>
      <c r="C29" s="24">
        <v>26042</v>
      </c>
      <c r="D29" s="24">
        <f t="shared" si="6"/>
        <v>83526</v>
      </c>
      <c r="E29" s="35"/>
      <c r="F29" s="21" t="s">
        <v>85</v>
      </c>
      <c r="G29" s="24">
        <v>1400874</v>
      </c>
      <c r="H29" s="24">
        <v>402191</v>
      </c>
      <c r="I29" s="24">
        <f t="shared" si="7"/>
        <v>1803065</v>
      </c>
      <c r="J29" s="3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2.75" customHeight="1">
      <c r="A30" s="21" t="s">
        <v>86</v>
      </c>
      <c r="B30" s="24">
        <v>51115</v>
      </c>
      <c r="C30" s="24">
        <v>18333</v>
      </c>
      <c r="D30" s="24">
        <f t="shared" si="6"/>
        <v>69448</v>
      </c>
      <c r="E30" s="35"/>
      <c r="F30" s="21" t="s">
        <v>86</v>
      </c>
      <c r="G30" s="24">
        <v>1387232</v>
      </c>
      <c r="H30" s="24">
        <v>337449</v>
      </c>
      <c r="I30" s="24">
        <f t="shared" si="7"/>
        <v>1724681</v>
      </c>
      <c r="J30" s="3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2.75" customHeight="1">
      <c r="A31" s="21" t="s">
        <v>87</v>
      </c>
      <c r="B31" s="24">
        <v>25945</v>
      </c>
      <c r="C31" s="24">
        <v>6366</v>
      </c>
      <c r="D31" s="24">
        <f t="shared" si="6"/>
        <v>32311</v>
      </c>
      <c r="E31" s="35"/>
      <c r="F31" s="21" t="s">
        <v>87</v>
      </c>
      <c r="G31" s="24">
        <v>768193</v>
      </c>
      <c r="H31" s="24">
        <v>135275</v>
      </c>
      <c r="I31" s="24">
        <f t="shared" si="7"/>
        <v>903468</v>
      </c>
      <c r="J31" s="3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2.75" customHeight="1">
      <c r="A32" s="21" t="s">
        <v>76</v>
      </c>
      <c r="B32" s="24">
        <v>0</v>
      </c>
      <c r="C32" s="24">
        <v>0</v>
      </c>
      <c r="D32" s="24">
        <f t="shared" si="6"/>
        <v>0</v>
      </c>
      <c r="E32" s="35"/>
      <c r="F32" s="21" t="s">
        <v>76</v>
      </c>
      <c r="G32" s="24">
        <v>0</v>
      </c>
      <c r="H32" s="24">
        <v>0</v>
      </c>
      <c r="I32" s="24">
        <f t="shared" si="7"/>
        <v>0</v>
      </c>
      <c r="J32" s="3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2.75" customHeight="1">
      <c r="A33" s="31" t="s">
        <v>77</v>
      </c>
      <c r="B33" s="32">
        <f t="shared" ref="B33:D33" si="8">SUM(B25:B32)</f>
        <v>353524</v>
      </c>
      <c r="C33" s="32">
        <f t="shared" si="8"/>
        <v>132385</v>
      </c>
      <c r="D33" s="32">
        <f t="shared" si="8"/>
        <v>485909</v>
      </c>
      <c r="E33" s="35"/>
      <c r="F33" s="31" t="s">
        <v>77</v>
      </c>
      <c r="G33" s="32">
        <f t="shared" ref="G33:I33" si="9">SUM(G25:G32)</f>
        <v>8530488</v>
      </c>
      <c r="H33" s="32">
        <f t="shared" si="9"/>
        <v>1990581</v>
      </c>
      <c r="I33" s="32">
        <f t="shared" si="9"/>
        <v>10521069</v>
      </c>
      <c r="J33" s="3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2.75" customHeight="1">
      <c r="A34" s="18"/>
      <c r="B34" s="35"/>
      <c r="C34" s="35"/>
      <c r="D34" s="35"/>
      <c r="E34" s="17"/>
      <c r="F34" s="18"/>
      <c r="G34" s="49"/>
      <c r="H34" s="49"/>
      <c r="I34" s="49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2.75" customHeight="1">
      <c r="A35" s="18"/>
      <c r="B35" s="17"/>
      <c r="C35" s="17"/>
      <c r="D35" s="17"/>
      <c r="E35" s="17"/>
      <c r="F35" s="17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2.75" customHeight="1">
      <c r="A36" s="19" t="s">
        <v>288</v>
      </c>
      <c r="B36" s="17"/>
      <c r="C36" s="17"/>
      <c r="D36" s="17"/>
      <c r="E36" s="17"/>
      <c r="F36" s="19" t="s">
        <v>289</v>
      </c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2.75" customHeight="1">
      <c r="A37" s="19" t="s">
        <v>290</v>
      </c>
      <c r="B37" s="17"/>
      <c r="C37" s="17"/>
      <c r="D37" s="17"/>
      <c r="E37" s="17"/>
      <c r="F37" s="19" t="s">
        <v>291</v>
      </c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2.75" customHeight="1">
      <c r="A38" s="43" t="s">
        <v>181</v>
      </c>
      <c r="B38" s="43" t="s">
        <v>684</v>
      </c>
      <c r="C38" s="43" t="s">
        <v>68</v>
      </c>
      <c r="D38" s="43" t="s">
        <v>69</v>
      </c>
      <c r="E38" s="17"/>
      <c r="F38" s="43" t="s">
        <v>181</v>
      </c>
      <c r="G38" s="43" t="s">
        <v>684</v>
      </c>
      <c r="H38" s="43" t="s">
        <v>68</v>
      </c>
      <c r="I38" s="43" t="s">
        <v>69</v>
      </c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2.75" customHeight="1">
      <c r="A39" s="21" t="s">
        <v>182</v>
      </c>
      <c r="B39" s="22"/>
      <c r="C39" s="22">
        <v>54953</v>
      </c>
      <c r="D39" s="24"/>
      <c r="E39" s="35"/>
      <c r="F39" s="21" t="s">
        <v>182</v>
      </c>
      <c r="G39" s="22"/>
      <c r="H39" s="22">
        <v>715311</v>
      </c>
      <c r="I39" s="22"/>
      <c r="J39" s="35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2.75" customHeight="1">
      <c r="A40" s="21" t="s">
        <v>183</v>
      </c>
      <c r="B40" s="24"/>
      <c r="C40" s="24">
        <v>70517</v>
      </c>
      <c r="D40" s="24"/>
      <c r="E40" s="35"/>
      <c r="F40" s="21" t="s">
        <v>183</v>
      </c>
      <c r="G40" s="24"/>
      <c r="H40" s="24">
        <v>1202346</v>
      </c>
      <c r="I40" s="24"/>
      <c r="J40" s="3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2.75" customHeight="1">
      <c r="A41" s="21" t="s">
        <v>90</v>
      </c>
      <c r="B41" s="24"/>
      <c r="C41" s="24">
        <v>1380</v>
      </c>
      <c r="D41" s="24"/>
      <c r="E41" s="35"/>
      <c r="F41" s="21" t="s">
        <v>90</v>
      </c>
      <c r="G41" s="24"/>
      <c r="H41" s="24">
        <v>24911</v>
      </c>
      <c r="I41" s="24"/>
      <c r="J41" s="3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2.75" customHeight="1">
      <c r="A42" s="21" t="s">
        <v>76</v>
      </c>
      <c r="B42" s="24"/>
      <c r="C42" s="24">
        <v>5535</v>
      </c>
      <c r="D42" s="24"/>
      <c r="E42" s="35"/>
      <c r="F42" s="21" t="s">
        <v>76</v>
      </c>
      <c r="G42" s="24"/>
      <c r="H42" s="24">
        <v>48013</v>
      </c>
      <c r="I42" s="24"/>
      <c r="J42" s="3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2.75" customHeight="1">
      <c r="A43" s="31" t="s">
        <v>77</v>
      </c>
      <c r="B43" s="32">
        <v>353524</v>
      </c>
      <c r="C43" s="32">
        <f t="shared" ref="C43" si="10">SUM(C39:C42)</f>
        <v>132385</v>
      </c>
      <c r="D43" s="32">
        <v>485909</v>
      </c>
      <c r="E43" s="35"/>
      <c r="F43" s="31" t="s">
        <v>77</v>
      </c>
      <c r="G43" s="32">
        <v>8530488</v>
      </c>
      <c r="H43" s="32">
        <f t="shared" ref="H43" si="11">SUM(H39:H42)</f>
        <v>1990581</v>
      </c>
      <c r="I43" s="32">
        <v>10521069</v>
      </c>
      <c r="J43" s="3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2.75" customHeight="1">
      <c r="A44" s="18" t="s">
        <v>728</v>
      </c>
      <c r="B44" s="35"/>
      <c r="C44" s="35"/>
      <c r="D44" s="35"/>
      <c r="E44" s="17"/>
      <c r="F44" s="18" t="s">
        <v>728</v>
      </c>
      <c r="G44" s="49"/>
      <c r="H44" s="49"/>
      <c r="I44" s="49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2.75" customHeight="1">
      <c r="A45" s="18"/>
      <c r="B45" s="35"/>
      <c r="C45" s="35"/>
      <c r="D45" s="35"/>
      <c r="E45" s="17"/>
      <c r="F45" s="18"/>
      <c r="G45" s="49"/>
      <c r="H45" s="49"/>
      <c r="I45" s="49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2.75" customHeight="1">
      <c r="A46" s="19" t="s">
        <v>292</v>
      </c>
      <c r="B46" s="17"/>
      <c r="C46" s="17"/>
      <c r="D46" s="17"/>
      <c r="E46" s="17"/>
      <c r="F46" s="19" t="s">
        <v>293</v>
      </c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2.75" customHeight="1">
      <c r="A47" s="19" t="s">
        <v>294</v>
      </c>
      <c r="B47" s="17"/>
      <c r="C47" s="17"/>
      <c r="D47" s="17"/>
      <c r="E47" s="17"/>
      <c r="F47" s="19" t="s">
        <v>295</v>
      </c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2.75" customHeight="1">
      <c r="A48" s="43" t="s">
        <v>94</v>
      </c>
      <c r="B48" s="43" t="s">
        <v>67</v>
      </c>
      <c r="C48" s="43" t="s">
        <v>68</v>
      </c>
      <c r="D48" s="43" t="s">
        <v>69</v>
      </c>
      <c r="E48" s="17"/>
      <c r="F48" s="43" t="s">
        <v>94</v>
      </c>
      <c r="G48" s="43" t="s">
        <v>67</v>
      </c>
      <c r="H48" s="43" t="s">
        <v>68</v>
      </c>
      <c r="I48" s="43" t="s">
        <v>69</v>
      </c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2.75" customHeight="1">
      <c r="A49" s="40" t="s">
        <v>95</v>
      </c>
      <c r="B49" s="22">
        <v>2674</v>
      </c>
      <c r="C49" s="22">
        <v>703</v>
      </c>
      <c r="D49" s="22">
        <f t="shared" ref="D49:D65" si="12">+B49+C49</f>
        <v>3377</v>
      </c>
      <c r="E49" s="35"/>
      <c r="F49" s="40" t="s">
        <v>95</v>
      </c>
      <c r="G49" s="22">
        <v>46005</v>
      </c>
      <c r="H49" s="22">
        <v>8987</v>
      </c>
      <c r="I49" s="22">
        <f t="shared" ref="I49:I65" si="13">+G49+H49</f>
        <v>54992</v>
      </c>
      <c r="J49" s="3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2.75" customHeight="1">
      <c r="A50" s="41" t="s">
        <v>96</v>
      </c>
      <c r="B50" s="24">
        <v>4476</v>
      </c>
      <c r="C50" s="24">
        <v>2453</v>
      </c>
      <c r="D50" s="24">
        <f t="shared" si="12"/>
        <v>6929</v>
      </c>
      <c r="E50" s="35"/>
      <c r="F50" s="41" t="s">
        <v>96</v>
      </c>
      <c r="G50" s="24">
        <v>112874</v>
      </c>
      <c r="H50" s="24">
        <v>35404</v>
      </c>
      <c r="I50" s="24">
        <f t="shared" si="13"/>
        <v>148278</v>
      </c>
      <c r="J50" s="3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2.75" customHeight="1">
      <c r="A51" s="41" t="s">
        <v>97</v>
      </c>
      <c r="B51" s="24">
        <v>9727</v>
      </c>
      <c r="C51" s="24">
        <v>5867</v>
      </c>
      <c r="D51" s="24">
        <f t="shared" si="12"/>
        <v>15594</v>
      </c>
      <c r="E51" s="35"/>
      <c r="F51" s="41" t="s">
        <v>97</v>
      </c>
      <c r="G51" s="24">
        <v>250443</v>
      </c>
      <c r="H51" s="24">
        <v>95801</v>
      </c>
      <c r="I51" s="24">
        <f t="shared" si="13"/>
        <v>346244</v>
      </c>
      <c r="J51" s="3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2.75" customHeight="1">
      <c r="A52" s="41" t="s">
        <v>98</v>
      </c>
      <c r="B52" s="24">
        <v>8906</v>
      </c>
      <c r="C52" s="24">
        <v>1871</v>
      </c>
      <c r="D52" s="24">
        <f t="shared" si="12"/>
        <v>10777</v>
      </c>
      <c r="E52" s="35"/>
      <c r="F52" s="41" t="s">
        <v>98</v>
      </c>
      <c r="G52" s="24">
        <v>210282</v>
      </c>
      <c r="H52" s="24">
        <v>31993</v>
      </c>
      <c r="I52" s="24">
        <f t="shared" si="13"/>
        <v>242275</v>
      </c>
      <c r="J52" s="3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2.75" customHeight="1">
      <c r="A53" s="41" t="s">
        <v>99</v>
      </c>
      <c r="B53" s="24">
        <v>14045</v>
      </c>
      <c r="C53" s="24">
        <v>2150</v>
      </c>
      <c r="D53" s="24">
        <f t="shared" si="12"/>
        <v>16195</v>
      </c>
      <c r="E53" s="35"/>
      <c r="F53" s="41" t="s">
        <v>99</v>
      </c>
      <c r="G53" s="24">
        <v>330175</v>
      </c>
      <c r="H53" s="24">
        <v>32968</v>
      </c>
      <c r="I53" s="24">
        <f t="shared" si="13"/>
        <v>363143</v>
      </c>
      <c r="J53" s="3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2.75" customHeight="1">
      <c r="A54" s="41" t="s">
        <v>100</v>
      </c>
      <c r="B54" s="24">
        <v>30705</v>
      </c>
      <c r="C54" s="24">
        <v>8683</v>
      </c>
      <c r="D54" s="24">
        <f t="shared" si="12"/>
        <v>39388</v>
      </c>
      <c r="E54" s="35"/>
      <c r="F54" s="41" t="s">
        <v>100</v>
      </c>
      <c r="G54" s="24">
        <v>797969</v>
      </c>
      <c r="H54" s="24">
        <v>132998</v>
      </c>
      <c r="I54" s="24">
        <f t="shared" si="13"/>
        <v>930967</v>
      </c>
      <c r="J54" s="3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2.75" customHeight="1">
      <c r="A55" s="41" t="s">
        <v>101</v>
      </c>
      <c r="B55" s="24">
        <v>171263</v>
      </c>
      <c r="C55" s="24">
        <v>77513</v>
      </c>
      <c r="D55" s="24">
        <f t="shared" si="12"/>
        <v>248776</v>
      </c>
      <c r="E55" s="35"/>
      <c r="F55" s="41" t="s">
        <v>101</v>
      </c>
      <c r="G55" s="24">
        <v>4199954</v>
      </c>
      <c r="H55" s="24">
        <v>1159500</v>
      </c>
      <c r="I55" s="24">
        <f t="shared" si="13"/>
        <v>5359454</v>
      </c>
      <c r="J55" s="3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2.75" customHeight="1">
      <c r="A56" s="41" t="s">
        <v>102</v>
      </c>
      <c r="B56" s="24">
        <v>12908</v>
      </c>
      <c r="C56" s="24">
        <v>4129</v>
      </c>
      <c r="D56" s="24">
        <f t="shared" si="12"/>
        <v>17037</v>
      </c>
      <c r="E56" s="35"/>
      <c r="F56" s="41" t="s">
        <v>102</v>
      </c>
      <c r="G56" s="24">
        <v>347981</v>
      </c>
      <c r="H56" s="24">
        <v>65040</v>
      </c>
      <c r="I56" s="24">
        <f t="shared" si="13"/>
        <v>413021</v>
      </c>
      <c r="J56" s="35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2.75" customHeight="1">
      <c r="A57" s="41" t="s">
        <v>103</v>
      </c>
      <c r="B57" s="24">
        <v>16207</v>
      </c>
      <c r="C57" s="24">
        <v>3261</v>
      </c>
      <c r="D57" s="24">
        <f t="shared" si="12"/>
        <v>19468</v>
      </c>
      <c r="E57" s="35"/>
      <c r="F57" s="41" t="s">
        <v>103</v>
      </c>
      <c r="G57" s="24">
        <v>373426</v>
      </c>
      <c r="H57" s="24">
        <v>44169</v>
      </c>
      <c r="I57" s="24">
        <f t="shared" si="13"/>
        <v>417595</v>
      </c>
      <c r="J57" s="3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2.75" customHeight="1">
      <c r="A58" s="41" t="s">
        <v>104</v>
      </c>
      <c r="B58" s="24">
        <v>6497</v>
      </c>
      <c r="C58" s="24">
        <v>1417</v>
      </c>
      <c r="D58" s="24">
        <f t="shared" si="12"/>
        <v>7914</v>
      </c>
      <c r="E58" s="35"/>
      <c r="F58" s="41" t="s">
        <v>104</v>
      </c>
      <c r="G58" s="24">
        <v>158919</v>
      </c>
      <c r="H58" s="24">
        <v>19803</v>
      </c>
      <c r="I58" s="24">
        <f t="shared" si="13"/>
        <v>178722</v>
      </c>
      <c r="J58" s="3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2.75" customHeight="1">
      <c r="A59" s="41" t="s">
        <v>105</v>
      </c>
      <c r="B59" s="24">
        <v>33576</v>
      </c>
      <c r="C59" s="24">
        <v>9072</v>
      </c>
      <c r="D59" s="24">
        <f t="shared" si="12"/>
        <v>42648</v>
      </c>
      <c r="E59" s="35"/>
      <c r="F59" s="41" t="s">
        <v>105</v>
      </c>
      <c r="G59" s="24">
        <v>830095</v>
      </c>
      <c r="H59" s="24">
        <v>151167</v>
      </c>
      <c r="I59" s="24">
        <f t="shared" si="13"/>
        <v>981262</v>
      </c>
      <c r="J59" s="35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2.75" customHeight="1">
      <c r="A60" s="41" t="s">
        <v>106</v>
      </c>
      <c r="B60" s="24">
        <v>17801</v>
      </c>
      <c r="C60" s="24">
        <v>5425</v>
      </c>
      <c r="D60" s="24">
        <f t="shared" si="12"/>
        <v>23226</v>
      </c>
      <c r="E60" s="35"/>
      <c r="F60" s="41" t="s">
        <v>106</v>
      </c>
      <c r="G60" s="24">
        <v>354385</v>
      </c>
      <c r="H60" s="24">
        <v>79540</v>
      </c>
      <c r="I60" s="24">
        <f t="shared" si="13"/>
        <v>433925</v>
      </c>
      <c r="J60" s="35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2.75" customHeight="1">
      <c r="A61" s="41" t="s">
        <v>107</v>
      </c>
      <c r="B61" s="24">
        <v>5865</v>
      </c>
      <c r="C61" s="24">
        <v>1877</v>
      </c>
      <c r="D61" s="24">
        <f t="shared" si="12"/>
        <v>7742</v>
      </c>
      <c r="E61" s="35"/>
      <c r="F61" s="41" t="s">
        <v>107</v>
      </c>
      <c r="G61" s="24">
        <v>107952</v>
      </c>
      <c r="H61" s="24">
        <v>24093</v>
      </c>
      <c r="I61" s="24">
        <f t="shared" si="13"/>
        <v>132045</v>
      </c>
      <c r="J61" s="35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2.75" customHeight="1">
      <c r="A62" s="41" t="s">
        <v>108</v>
      </c>
      <c r="B62" s="24">
        <v>14070</v>
      </c>
      <c r="C62" s="24">
        <v>4667</v>
      </c>
      <c r="D62" s="24">
        <f t="shared" si="12"/>
        <v>18737</v>
      </c>
      <c r="E62" s="35"/>
      <c r="F62" s="41" t="s">
        <v>108</v>
      </c>
      <c r="G62" s="24">
        <v>307933</v>
      </c>
      <c r="H62" s="24">
        <v>64798</v>
      </c>
      <c r="I62" s="24">
        <f t="shared" si="13"/>
        <v>372731</v>
      </c>
      <c r="J62" s="35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2.75" customHeight="1">
      <c r="A63" s="41" t="s">
        <v>109</v>
      </c>
      <c r="B63" s="24">
        <v>2263</v>
      </c>
      <c r="C63" s="24">
        <v>562</v>
      </c>
      <c r="D63" s="24">
        <f t="shared" si="12"/>
        <v>2825</v>
      </c>
      <c r="E63" s="35"/>
      <c r="F63" s="41" t="s">
        <v>109</v>
      </c>
      <c r="G63" s="24">
        <v>41928</v>
      </c>
      <c r="H63" s="24">
        <v>7666</v>
      </c>
      <c r="I63" s="24">
        <f t="shared" si="13"/>
        <v>49594</v>
      </c>
      <c r="J63" s="35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2.75" customHeight="1">
      <c r="A64" s="41" t="s">
        <v>110</v>
      </c>
      <c r="B64" s="24">
        <v>2541</v>
      </c>
      <c r="C64" s="24">
        <v>1408</v>
      </c>
      <c r="D64" s="24">
        <f t="shared" si="12"/>
        <v>3949</v>
      </c>
      <c r="E64" s="35"/>
      <c r="F64" s="41" t="s">
        <v>110</v>
      </c>
      <c r="G64" s="24">
        <v>60167</v>
      </c>
      <c r="H64" s="24">
        <v>20585</v>
      </c>
      <c r="I64" s="24">
        <f t="shared" si="13"/>
        <v>80752</v>
      </c>
      <c r="J64" s="35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2.75" customHeight="1">
      <c r="A65" s="41" t="s">
        <v>76</v>
      </c>
      <c r="B65" s="24">
        <v>0</v>
      </c>
      <c r="C65" s="24">
        <v>1327</v>
      </c>
      <c r="D65" s="24">
        <f t="shared" si="12"/>
        <v>1327</v>
      </c>
      <c r="E65" s="35"/>
      <c r="F65" s="41" t="s">
        <v>76</v>
      </c>
      <c r="G65" s="24">
        <v>0</v>
      </c>
      <c r="H65" s="24">
        <v>16069</v>
      </c>
      <c r="I65" s="24">
        <f t="shared" si="13"/>
        <v>16069</v>
      </c>
      <c r="J65" s="35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2.75" customHeight="1">
      <c r="A66" s="31" t="s">
        <v>77</v>
      </c>
      <c r="B66" s="32">
        <f t="shared" ref="B66:D66" si="14">SUM(B49:B65)</f>
        <v>353524</v>
      </c>
      <c r="C66" s="32">
        <f t="shared" si="14"/>
        <v>132385</v>
      </c>
      <c r="D66" s="32">
        <f t="shared" si="14"/>
        <v>485909</v>
      </c>
      <c r="E66" s="35"/>
      <c r="F66" s="31" t="s">
        <v>77</v>
      </c>
      <c r="G66" s="32">
        <f t="shared" ref="G66:I66" si="15">SUM(G49:G65)</f>
        <v>8530488</v>
      </c>
      <c r="H66" s="32">
        <f t="shared" si="15"/>
        <v>1990581</v>
      </c>
      <c r="I66" s="32">
        <f t="shared" si="15"/>
        <v>10521069</v>
      </c>
      <c r="J66" s="35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2.75" customHeight="1">
      <c r="A67" s="18"/>
      <c r="B67" s="35"/>
      <c r="C67" s="35"/>
      <c r="D67" s="35"/>
      <c r="E67" s="17"/>
      <c r="F67" s="18"/>
      <c r="G67" s="49"/>
      <c r="H67" s="49"/>
      <c r="I67" s="49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2.75" customHeight="1">
      <c r="A68" s="18"/>
      <c r="B68" s="17"/>
      <c r="C68" s="17"/>
      <c r="D68" s="17"/>
      <c r="E68" s="17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2.75" customHeight="1">
      <c r="A69" s="19" t="s">
        <v>296</v>
      </c>
      <c r="B69" s="17"/>
      <c r="C69" s="17"/>
      <c r="D69" s="17"/>
      <c r="E69" s="17"/>
      <c r="F69" s="19" t="s">
        <v>297</v>
      </c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2.75" customHeight="1">
      <c r="A70" s="19" t="s">
        <v>298</v>
      </c>
      <c r="B70" s="17"/>
      <c r="C70" s="17"/>
      <c r="D70" s="17"/>
      <c r="E70" s="17"/>
      <c r="F70" s="19" t="s">
        <v>299</v>
      </c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2.75" customHeight="1">
      <c r="A71" s="43" t="s">
        <v>94</v>
      </c>
      <c r="B71" s="43" t="s">
        <v>67</v>
      </c>
      <c r="C71" s="43" t="s">
        <v>68</v>
      </c>
      <c r="D71" s="43" t="s">
        <v>69</v>
      </c>
      <c r="E71" s="17"/>
      <c r="F71" s="43" t="s">
        <v>94</v>
      </c>
      <c r="G71" s="43" t="s">
        <v>67</v>
      </c>
      <c r="H71" s="43" t="s">
        <v>68</v>
      </c>
      <c r="I71" s="43" t="s">
        <v>69</v>
      </c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2.75" customHeight="1">
      <c r="A72" s="40" t="s">
        <v>95</v>
      </c>
      <c r="B72" s="22">
        <v>2099</v>
      </c>
      <c r="C72" s="22">
        <v>452</v>
      </c>
      <c r="D72" s="22">
        <f t="shared" ref="D72:D88" si="16">+B72+C72</f>
        <v>2551</v>
      </c>
      <c r="E72" s="49"/>
      <c r="F72" s="40" t="s">
        <v>95</v>
      </c>
      <c r="G72" s="22">
        <v>35784</v>
      </c>
      <c r="H72" s="22">
        <v>5892</v>
      </c>
      <c r="I72" s="22">
        <f t="shared" ref="I72:I88" si="17">+G72+H72</f>
        <v>41676</v>
      </c>
      <c r="J72" s="39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2.75" customHeight="1">
      <c r="A73" s="41" t="s">
        <v>96</v>
      </c>
      <c r="B73" s="24">
        <v>2779</v>
      </c>
      <c r="C73" s="24">
        <v>1174</v>
      </c>
      <c r="D73" s="24">
        <f t="shared" si="16"/>
        <v>3953</v>
      </c>
      <c r="E73" s="49"/>
      <c r="F73" s="41" t="s">
        <v>96</v>
      </c>
      <c r="G73" s="24">
        <v>66911</v>
      </c>
      <c r="H73" s="24">
        <v>16864</v>
      </c>
      <c r="I73" s="24">
        <f t="shared" si="17"/>
        <v>83775</v>
      </c>
      <c r="J73" s="39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2.75" customHeight="1">
      <c r="A74" s="41" t="s">
        <v>97</v>
      </c>
      <c r="B74" s="24">
        <v>5900</v>
      </c>
      <c r="C74" s="24">
        <v>2654</v>
      </c>
      <c r="D74" s="24">
        <f t="shared" si="16"/>
        <v>8554</v>
      </c>
      <c r="E74" s="49"/>
      <c r="F74" s="41" t="s">
        <v>97</v>
      </c>
      <c r="G74" s="24">
        <v>148708</v>
      </c>
      <c r="H74" s="24">
        <v>42657</v>
      </c>
      <c r="I74" s="24">
        <f t="shared" si="17"/>
        <v>191365</v>
      </c>
      <c r="J74" s="39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2.75" customHeight="1">
      <c r="A75" s="41" t="s">
        <v>98</v>
      </c>
      <c r="B75" s="24">
        <v>6059</v>
      </c>
      <c r="C75" s="24">
        <v>1008</v>
      </c>
      <c r="D75" s="24">
        <f t="shared" si="16"/>
        <v>7067</v>
      </c>
      <c r="E75" s="49"/>
      <c r="F75" s="41" t="s">
        <v>98</v>
      </c>
      <c r="G75" s="24">
        <v>139050</v>
      </c>
      <c r="H75" s="24">
        <v>17575</v>
      </c>
      <c r="I75" s="24">
        <f t="shared" si="17"/>
        <v>156625</v>
      </c>
      <c r="J75" s="39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2.75" customHeight="1">
      <c r="A76" s="41" t="s">
        <v>99</v>
      </c>
      <c r="B76" s="24">
        <v>10466</v>
      </c>
      <c r="C76" s="24">
        <v>1214</v>
      </c>
      <c r="D76" s="24">
        <f t="shared" si="16"/>
        <v>11680</v>
      </c>
      <c r="E76" s="49"/>
      <c r="F76" s="41" t="s">
        <v>99</v>
      </c>
      <c r="G76" s="24">
        <v>240785</v>
      </c>
      <c r="H76" s="24">
        <v>18968</v>
      </c>
      <c r="I76" s="24">
        <f t="shared" si="17"/>
        <v>259753</v>
      </c>
      <c r="J76" s="39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2.75" customHeight="1">
      <c r="A77" s="41" t="s">
        <v>100</v>
      </c>
      <c r="B77" s="24">
        <v>20056</v>
      </c>
      <c r="C77" s="24">
        <v>5025</v>
      </c>
      <c r="D77" s="24">
        <f t="shared" si="16"/>
        <v>25081</v>
      </c>
      <c r="E77" s="49"/>
      <c r="F77" s="41" t="s">
        <v>100</v>
      </c>
      <c r="G77" s="24">
        <v>503786</v>
      </c>
      <c r="H77" s="24">
        <v>78231</v>
      </c>
      <c r="I77" s="24">
        <f t="shared" si="17"/>
        <v>582017</v>
      </c>
      <c r="J77" s="39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2.75" customHeight="1">
      <c r="A78" s="41" t="s">
        <v>101</v>
      </c>
      <c r="B78" s="24">
        <v>116277</v>
      </c>
      <c r="C78" s="24">
        <v>45833</v>
      </c>
      <c r="D78" s="24">
        <f t="shared" si="16"/>
        <v>162110</v>
      </c>
      <c r="E78" s="49"/>
      <c r="F78" s="41" t="s">
        <v>101</v>
      </c>
      <c r="G78" s="24">
        <v>2785133</v>
      </c>
      <c r="H78" s="24">
        <v>694506</v>
      </c>
      <c r="I78" s="24">
        <f t="shared" si="17"/>
        <v>3479639</v>
      </c>
      <c r="J78" s="39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2.75" customHeight="1">
      <c r="A79" s="41" t="s">
        <v>102</v>
      </c>
      <c r="B79" s="24">
        <v>8041</v>
      </c>
      <c r="C79" s="24">
        <v>2259</v>
      </c>
      <c r="D79" s="24">
        <f t="shared" si="16"/>
        <v>10300</v>
      </c>
      <c r="E79" s="49"/>
      <c r="F79" s="41" t="s">
        <v>102</v>
      </c>
      <c r="G79" s="24">
        <v>203034</v>
      </c>
      <c r="H79" s="24">
        <v>35718</v>
      </c>
      <c r="I79" s="24">
        <f t="shared" si="17"/>
        <v>238752</v>
      </c>
      <c r="J79" s="39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2.75" customHeight="1">
      <c r="A80" s="41" t="s">
        <v>103</v>
      </c>
      <c r="B80" s="24">
        <v>11468</v>
      </c>
      <c r="C80" s="24">
        <v>1789</v>
      </c>
      <c r="D80" s="24">
        <f t="shared" si="16"/>
        <v>13257</v>
      </c>
      <c r="E80" s="49"/>
      <c r="F80" s="41" t="s">
        <v>103</v>
      </c>
      <c r="G80" s="24">
        <v>257530</v>
      </c>
      <c r="H80" s="24">
        <v>24430</v>
      </c>
      <c r="I80" s="24">
        <f t="shared" si="17"/>
        <v>281960</v>
      </c>
      <c r="J80" s="39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2.75" customHeight="1">
      <c r="A81" s="41" t="s">
        <v>104</v>
      </c>
      <c r="B81" s="24">
        <v>4527</v>
      </c>
      <c r="C81" s="24">
        <v>750</v>
      </c>
      <c r="D81" s="24">
        <f t="shared" si="16"/>
        <v>5277</v>
      </c>
      <c r="E81" s="49"/>
      <c r="F81" s="41" t="s">
        <v>104</v>
      </c>
      <c r="G81" s="24">
        <v>107653</v>
      </c>
      <c r="H81" s="24">
        <v>11076</v>
      </c>
      <c r="I81" s="24">
        <f t="shared" si="17"/>
        <v>118729</v>
      </c>
      <c r="J81" s="39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2.75" customHeight="1">
      <c r="A82" s="41" t="s">
        <v>105</v>
      </c>
      <c r="B82" s="24">
        <v>20790</v>
      </c>
      <c r="C82" s="24">
        <v>5421</v>
      </c>
      <c r="D82" s="24">
        <f t="shared" si="16"/>
        <v>26211</v>
      </c>
      <c r="E82" s="49"/>
      <c r="F82" s="41" t="s">
        <v>105</v>
      </c>
      <c r="G82" s="24">
        <v>495641</v>
      </c>
      <c r="H82" s="24">
        <v>89817</v>
      </c>
      <c r="I82" s="24">
        <f t="shared" si="17"/>
        <v>585458</v>
      </c>
      <c r="J82" s="39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2.75" customHeight="1">
      <c r="A83" s="41" t="s">
        <v>106</v>
      </c>
      <c r="B83" s="24">
        <v>13762</v>
      </c>
      <c r="C83" s="24">
        <v>3410</v>
      </c>
      <c r="D83" s="24">
        <f t="shared" si="16"/>
        <v>17172</v>
      </c>
      <c r="E83" s="49"/>
      <c r="F83" s="41" t="s">
        <v>106</v>
      </c>
      <c r="G83" s="24">
        <v>269525</v>
      </c>
      <c r="H83" s="24">
        <v>51715</v>
      </c>
      <c r="I83" s="24">
        <f t="shared" si="17"/>
        <v>321240</v>
      </c>
      <c r="J83" s="39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2.75" customHeight="1">
      <c r="A84" s="41" t="s">
        <v>107</v>
      </c>
      <c r="B84" s="24">
        <v>4560</v>
      </c>
      <c r="C84" s="24">
        <v>1170</v>
      </c>
      <c r="D84" s="24">
        <f t="shared" si="16"/>
        <v>5730</v>
      </c>
      <c r="E84" s="49"/>
      <c r="F84" s="41" t="s">
        <v>107</v>
      </c>
      <c r="G84" s="24">
        <v>82828</v>
      </c>
      <c r="H84" s="24">
        <v>15123</v>
      </c>
      <c r="I84" s="24">
        <f t="shared" si="17"/>
        <v>97951</v>
      </c>
      <c r="J84" s="39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2.75" customHeight="1">
      <c r="A85" s="41" t="s">
        <v>108</v>
      </c>
      <c r="B85" s="24">
        <v>9890</v>
      </c>
      <c r="C85" s="24">
        <v>2691</v>
      </c>
      <c r="D85" s="24">
        <f t="shared" si="16"/>
        <v>12581</v>
      </c>
      <c r="E85" s="49"/>
      <c r="F85" s="41" t="s">
        <v>108</v>
      </c>
      <c r="G85" s="24">
        <v>209618</v>
      </c>
      <c r="H85" s="24">
        <v>38535</v>
      </c>
      <c r="I85" s="24">
        <f t="shared" si="17"/>
        <v>248153</v>
      </c>
      <c r="J85" s="39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2.75" customHeight="1">
      <c r="A86" s="41" t="s">
        <v>109</v>
      </c>
      <c r="B86" s="24">
        <v>1695</v>
      </c>
      <c r="C86" s="24">
        <v>313</v>
      </c>
      <c r="D86" s="24">
        <f t="shared" si="16"/>
        <v>2008</v>
      </c>
      <c r="E86" s="49"/>
      <c r="F86" s="41" t="s">
        <v>109</v>
      </c>
      <c r="G86" s="24">
        <v>30888</v>
      </c>
      <c r="H86" s="24">
        <v>4306</v>
      </c>
      <c r="I86" s="24">
        <f t="shared" si="17"/>
        <v>35194</v>
      </c>
      <c r="J86" s="39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2.75" customHeight="1">
      <c r="A87" s="41" t="s">
        <v>110</v>
      </c>
      <c r="B87" s="24">
        <v>1775</v>
      </c>
      <c r="C87" s="24">
        <v>837</v>
      </c>
      <c r="D87" s="24">
        <f t="shared" si="16"/>
        <v>2612</v>
      </c>
      <c r="E87" s="49"/>
      <c r="F87" s="41" t="s">
        <v>110</v>
      </c>
      <c r="G87" s="24">
        <v>41051</v>
      </c>
      <c r="H87" s="24">
        <v>11750</v>
      </c>
      <c r="I87" s="24">
        <f t="shared" si="17"/>
        <v>52801</v>
      </c>
      <c r="J87" s="39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2.75" customHeight="1">
      <c r="A88" s="41" t="s">
        <v>76</v>
      </c>
      <c r="B88" s="24">
        <v>0</v>
      </c>
      <c r="C88" s="24">
        <v>567</v>
      </c>
      <c r="D88" s="24">
        <f t="shared" si="16"/>
        <v>567</v>
      </c>
      <c r="E88" s="49"/>
      <c r="F88" s="41" t="s">
        <v>76</v>
      </c>
      <c r="G88" s="24">
        <v>0</v>
      </c>
      <c r="H88" s="24">
        <v>6410</v>
      </c>
      <c r="I88" s="24">
        <f t="shared" si="17"/>
        <v>6410</v>
      </c>
      <c r="J88" s="39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2.75" customHeight="1">
      <c r="A89" s="31" t="s">
        <v>77</v>
      </c>
      <c r="B89" s="32">
        <f t="shared" ref="B89:D89" si="18">SUM(B72:B88)</f>
        <v>240144</v>
      </c>
      <c r="C89" s="32">
        <f t="shared" si="18"/>
        <v>76567</v>
      </c>
      <c r="D89" s="32">
        <f t="shared" si="18"/>
        <v>316711</v>
      </c>
      <c r="E89" s="49"/>
      <c r="F89" s="31" t="s">
        <v>77</v>
      </c>
      <c r="G89" s="32">
        <f t="shared" ref="G89:I89" si="19">SUM(G72:G88)</f>
        <v>5617925</v>
      </c>
      <c r="H89" s="32">
        <f t="shared" si="19"/>
        <v>1163573</v>
      </c>
      <c r="I89" s="32">
        <f t="shared" si="19"/>
        <v>6781498</v>
      </c>
      <c r="J89" s="39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2.75" customHeight="1">
      <c r="A90" s="18"/>
      <c r="B90" s="35"/>
      <c r="C90" s="35"/>
      <c r="D90" s="35"/>
      <c r="E90" s="17"/>
      <c r="F90" s="17"/>
      <c r="G90" s="35"/>
      <c r="H90" s="35"/>
      <c r="I90" s="35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2.75" customHeight="1">
      <c r="A91" s="18"/>
      <c r="B91" s="35"/>
      <c r="C91" s="35"/>
      <c r="D91" s="35"/>
      <c r="E91" s="17"/>
      <c r="F91" s="17"/>
      <c r="G91" s="49"/>
      <c r="H91" s="49"/>
      <c r="I91" s="49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2.75" customHeight="1">
      <c r="A92" s="19" t="s">
        <v>300</v>
      </c>
      <c r="B92" s="17"/>
      <c r="C92" s="17"/>
      <c r="D92" s="17"/>
      <c r="E92" s="17"/>
      <c r="F92" s="19" t="s">
        <v>301</v>
      </c>
      <c r="G92" s="17"/>
      <c r="H92" s="17"/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2.75" customHeight="1">
      <c r="A93" s="19" t="s">
        <v>302</v>
      </c>
      <c r="B93" s="17"/>
      <c r="C93" s="17"/>
      <c r="D93" s="17"/>
      <c r="E93" s="17"/>
      <c r="F93" s="19" t="s">
        <v>303</v>
      </c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2.75" customHeight="1">
      <c r="A94" s="43" t="s">
        <v>94</v>
      </c>
      <c r="B94" s="43" t="s">
        <v>67</v>
      </c>
      <c r="C94" s="43" t="s">
        <v>68</v>
      </c>
      <c r="D94" s="43" t="s">
        <v>69</v>
      </c>
      <c r="E94" s="17"/>
      <c r="F94" s="43" t="s">
        <v>94</v>
      </c>
      <c r="G94" s="43" t="s">
        <v>67</v>
      </c>
      <c r="H94" s="43" t="s">
        <v>68</v>
      </c>
      <c r="I94" s="43" t="s">
        <v>69</v>
      </c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2.75" customHeight="1">
      <c r="A95" s="40" t="s">
        <v>95</v>
      </c>
      <c r="B95" s="22">
        <v>575</v>
      </c>
      <c r="C95" s="22">
        <v>251</v>
      </c>
      <c r="D95" s="22">
        <f t="shared" ref="D95:D111" si="20">+B95+C95</f>
        <v>826</v>
      </c>
      <c r="E95" s="35"/>
      <c r="F95" s="40" t="s">
        <v>95</v>
      </c>
      <c r="G95" s="22">
        <v>10221</v>
      </c>
      <c r="H95" s="22">
        <v>3095</v>
      </c>
      <c r="I95" s="22">
        <f t="shared" ref="I95:I111" si="21">+G95+H95</f>
        <v>13316</v>
      </c>
      <c r="J95" s="39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2.75" customHeight="1">
      <c r="A96" s="41" t="s">
        <v>96</v>
      </c>
      <c r="B96" s="24">
        <v>1697</v>
      </c>
      <c r="C96" s="24">
        <v>1279</v>
      </c>
      <c r="D96" s="24">
        <f t="shared" si="20"/>
        <v>2976</v>
      </c>
      <c r="E96" s="36"/>
      <c r="F96" s="41" t="s">
        <v>96</v>
      </c>
      <c r="G96" s="24">
        <v>45963</v>
      </c>
      <c r="H96" s="24">
        <v>18540</v>
      </c>
      <c r="I96" s="24">
        <f t="shared" si="21"/>
        <v>64503</v>
      </c>
      <c r="J96" s="39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2.75" customHeight="1">
      <c r="A97" s="41" t="s">
        <v>97</v>
      </c>
      <c r="B97" s="24">
        <v>3827</v>
      </c>
      <c r="C97" s="24">
        <v>3213</v>
      </c>
      <c r="D97" s="24">
        <f t="shared" si="20"/>
        <v>7040</v>
      </c>
      <c r="E97" s="36"/>
      <c r="F97" s="41" t="s">
        <v>97</v>
      </c>
      <c r="G97" s="24">
        <v>101735</v>
      </c>
      <c r="H97" s="24">
        <v>53144</v>
      </c>
      <c r="I97" s="24">
        <f t="shared" si="21"/>
        <v>154879</v>
      </c>
      <c r="J97" s="39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2.75" customHeight="1">
      <c r="A98" s="41" t="s">
        <v>98</v>
      </c>
      <c r="B98" s="24">
        <v>2847</v>
      </c>
      <c r="C98" s="24">
        <v>863</v>
      </c>
      <c r="D98" s="24">
        <f t="shared" si="20"/>
        <v>3710</v>
      </c>
      <c r="E98" s="36"/>
      <c r="F98" s="41" t="s">
        <v>98</v>
      </c>
      <c r="G98" s="24">
        <v>71232</v>
      </c>
      <c r="H98" s="24">
        <v>14418</v>
      </c>
      <c r="I98" s="24">
        <f t="shared" si="21"/>
        <v>85650</v>
      </c>
      <c r="J98" s="39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2.75" customHeight="1">
      <c r="A99" s="41" t="s">
        <v>99</v>
      </c>
      <c r="B99" s="24">
        <v>3579</v>
      </c>
      <c r="C99" s="24">
        <v>936</v>
      </c>
      <c r="D99" s="24">
        <f t="shared" si="20"/>
        <v>4515</v>
      </c>
      <c r="E99" s="36"/>
      <c r="F99" s="41" t="s">
        <v>99</v>
      </c>
      <c r="G99" s="24">
        <v>89390</v>
      </c>
      <c r="H99" s="24">
        <v>14000</v>
      </c>
      <c r="I99" s="24">
        <f t="shared" si="21"/>
        <v>103390</v>
      </c>
      <c r="J99" s="39"/>
      <c r="K99" s="45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2.75" customHeight="1">
      <c r="A100" s="41" t="s">
        <v>100</v>
      </c>
      <c r="B100" s="24">
        <v>10649</v>
      </c>
      <c r="C100" s="24">
        <v>3658</v>
      </c>
      <c r="D100" s="24">
        <f t="shared" si="20"/>
        <v>14307</v>
      </c>
      <c r="E100" s="36"/>
      <c r="F100" s="41" t="s">
        <v>100</v>
      </c>
      <c r="G100" s="24">
        <v>294183</v>
      </c>
      <c r="H100" s="24">
        <v>54767</v>
      </c>
      <c r="I100" s="24">
        <f t="shared" si="21"/>
        <v>348950</v>
      </c>
      <c r="J100" s="39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2.75" customHeight="1">
      <c r="A101" s="41" t="s">
        <v>101</v>
      </c>
      <c r="B101" s="24">
        <v>54986</v>
      </c>
      <c r="C101" s="24">
        <v>31678</v>
      </c>
      <c r="D101" s="24">
        <f t="shared" si="20"/>
        <v>86664</v>
      </c>
      <c r="E101" s="36"/>
      <c r="F101" s="41" t="s">
        <v>101</v>
      </c>
      <c r="G101" s="24">
        <v>1414821</v>
      </c>
      <c r="H101" s="24">
        <v>464972</v>
      </c>
      <c r="I101" s="24">
        <f t="shared" si="21"/>
        <v>1879793</v>
      </c>
      <c r="J101" s="39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2.75" customHeight="1">
      <c r="A102" s="41" t="s">
        <v>102</v>
      </c>
      <c r="B102" s="24">
        <v>4867</v>
      </c>
      <c r="C102" s="24">
        <v>1870</v>
      </c>
      <c r="D102" s="24">
        <f t="shared" si="20"/>
        <v>6737</v>
      </c>
      <c r="E102" s="36"/>
      <c r="F102" s="41" t="s">
        <v>102</v>
      </c>
      <c r="G102" s="24">
        <v>144947</v>
      </c>
      <c r="H102" s="24">
        <v>29322</v>
      </c>
      <c r="I102" s="24">
        <f t="shared" si="21"/>
        <v>174269</v>
      </c>
      <c r="J102" s="39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2.75" customHeight="1">
      <c r="A103" s="41" t="s">
        <v>103</v>
      </c>
      <c r="B103" s="24">
        <v>4739</v>
      </c>
      <c r="C103" s="24">
        <v>1472</v>
      </c>
      <c r="D103" s="24">
        <f t="shared" si="20"/>
        <v>6211</v>
      </c>
      <c r="E103" s="36"/>
      <c r="F103" s="41" t="s">
        <v>103</v>
      </c>
      <c r="G103" s="24">
        <v>115896</v>
      </c>
      <c r="H103" s="24">
        <v>19739</v>
      </c>
      <c r="I103" s="24">
        <f t="shared" si="21"/>
        <v>135635</v>
      </c>
      <c r="J103" s="39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2.75" customHeight="1">
      <c r="A104" s="41" t="s">
        <v>104</v>
      </c>
      <c r="B104" s="24">
        <v>1970</v>
      </c>
      <c r="C104" s="24">
        <v>667</v>
      </c>
      <c r="D104" s="24">
        <f t="shared" si="20"/>
        <v>2637</v>
      </c>
      <c r="E104" s="36"/>
      <c r="F104" s="41" t="s">
        <v>104</v>
      </c>
      <c r="G104" s="24">
        <v>51266</v>
      </c>
      <c r="H104" s="24">
        <v>8727</v>
      </c>
      <c r="I104" s="24">
        <f t="shared" si="21"/>
        <v>59993</v>
      </c>
      <c r="J104" s="39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2.75" customHeight="1">
      <c r="A105" s="41" t="s">
        <v>105</v>
      </c>
      <c r="B105" s="24">
        <v>12786</v>
      </c>
      <c r="C105" s="24">
        <v>3651</v>
      </c>
      <c r="D105" s="24">
        <f t="shared" si="20"/>
        <v>16437</v>
      </c>
      <c r="E105" s="36"/>
      <c r="F105" s="41" t="s">
        <v>105</v>
      </c>
      <c r="G105" s="24">
        <v>334454</v>
      </c>
      <c r="H105" s="24">
        <v>61350</v>
      </c>
      <c r="I105" s="24">
        <f t="shared" si="21"/>
        <v>395804</v>
      </c>
      <c r="J105" s="39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2.75" customHeight="1">
      <c r="A106" s="41" t="s">
        <v>106</v>
      </c>
      <c r="B106" s="24">
        <v>4039</v>
      </c>
      <c r="C106" s="24">
        <v>2015</v>
      </c>
      <c r="D106" s="24">
        <f t="shared" si="20"/>
        <v>6054</v>
      </c>
      <c r="E106" s="36"/>
      <c r="F106" s="41" t="s">
        <v>106</v>
      </c>
      <c r="G106" s="24">
        <v>84860</v>
      </c>
      <c r="H106" s="24">
        <v>27825</v>
      </c>
      <c r="I106" s="24">
        <f t="shared" si="21"/>
        <v>112685</v>
      </c>
      <c r="J106" s="39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2.75" customHeight="1">
      <c r="A107" s="41" t="s">
        <v>107</v>
      </c>
      <c r="B107" s="24">
        <v>1305</v>
      </c>
      <c r="C107" s="24">
        <v>707</v>
      </c>
      <c r="D107" s="24">
        <f t="shared" si="20"/>
        <v>2012</v>
      </c>
      <c r="E107" s="36"/>
      <c r="F107" s="41" t="s">
        <v>107</v>
      </c>
      <c r="G107" s="24">
        <v>25124</v>
      </c>
      <c r="H107" s="24">
        <v>8970</v>
      </c>
      <c r="I107" s="24">
        <f t="shared" si="21"/>
        <v>34094</v>
      </c>
      <c r="J107" s="39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2.75" customHeight="1">
      <c r="A108" s="41" t="s">
        <v>108</v>
      </c>
      <c r="B108" s="24">
        <v>4180</v>
      </c>
      <c r="C108" s="24">
        <v>1976</v>
      </c>
      <c r="D108" s="24">
        <f t="shared" si="20"/>
        <v>6156</v>
      </c>
      <c r="E108" s="36"/>
      <c r="F108" s="41" t="s">
        <v>108</v>
      </c>
      <c r="G108" s="24">
        <v>98315</v>
      </c>
      <c r="H108" s="24">
        <v>26263</v>
      </c>
      <c r="I108" s="24">
        <f t="shared" si="21"/>
        <v>124578</v>
      </c>
      <c r="J108" s="39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2.75" customHeight="1">
      <c r="A109" s="41" t="s">
        <v>109</v>
      </c>
      <c r="B109" s="24">
        <v>568</v>
      </c>
      <c r="C109" s="24">
        <v>249</v>
      </c>
      <c r="D109" s="24">
        <f t="shared" si="20"/>
        <v>817</v>
      </c>
      <c r="E109" s="36"/>
      <c r="F109" s="41" t="s">
        <v>109</v>
      </c>
      <c r="G109" s="24">
        <v>11040</v>
      </c>
      <c r="H109" s="24">
        <v>3360</v>
      </c>
      <c r="I109" s="24">
        <f t="shared" si="21"/>
        <v>14400</v>
      </c>
      <c r="J109" s="39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2.75" customHeight="1">
      <c r="A110" s="41" t="s">
        <v>110</v>
      </c>
      <c r="B110" s="24">
        <v>766</v>
      </c>
      <c r="C110" s="24">
        <v>571</v>
      </c>
      <c r="D110" s="24">
        <f t="shared" si="20"/>
        <v>1337</v>
      </c>
      <c r="E110" s="36"/>
      <c r="F110" s="41" t="s">
        <v>110</v>
      </c>
      <c r="G110" s="24">
        <v>19116</v>
      </c>
      <c r="H110" s="24">
        <v>8835</v>
      </c>
      <c r="I110" s="24">
        <f t="shared" si="21"/>
        <v>27951</v>
      </c>
      <c r="J110" s="39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2.75" customHeight="1">
      <c r="A111" s="41" t="s">
        <v>76</v>
      </c>
      <c r="B111" s="24">
        <v>0</v>
      </c>
      <c r="C111" s="24">
        <v>760</v>
      </c>
      <c r="D111" s="24">
        <f t="shared" si="20"/>
        <v>760</v>
      </c>
      <c r="E111" s="36"/>
      <c r="F111" s="41" t="s">
        <v>76</v>
      </c>
      <c r="G111" s="24">
        <v>0</v>
      </c>
      <c r="H111" s="24">
        <v>9659</v>
      </c>
      <c r="I111" s="24">
        <f t="shared" si="21"/>
        <v>9659</v>
      </c>
      <c r="J111" s="39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2.75" customHeight="1">
      <c r="A112" s="31" t="s">
        <v>77</v>
      </c>
      <c r="B112" s="32">
        <f t="shared" ref="B112:D112" si="22">SUM(B95:B111)</f>
        <v>113380</v>
      </c>
      <c r="C112" s="32">
        <f t="shared" si="22"/>
        <v>55816</v>
      </c>
      <c r="D112" s="32">
        <f t="shared" si="22"/>
        <v>169196</v>
      </c>
      <c r="E112" s="36"/>
      <c r="F112" s="31" t="s">
        <v>77</v>
      </c>
      <c r="G112" s="32">
        <f t="shared" ref="G112:I112" si="23">SUM(G95:G111)</f>
        <v>2912563</v>
      </c>
      <c r="H112" s="32">
        <f t="shared" si="23"/>
        <v>826986</v>
      </c>
      <c r="I112" s="32">
        <f t="shared" si="23"/>
        <v>3739549</v>
      </c>
      <c r="J112" s="39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2.75" customHeight="1">
      <c r="A113" s="18"/>
      <c r="B113" s="61"/>
      <c r="C113" s="61"/>
      <c r="D113" s="61"/>
      <c r="E113" s="17"/>
      <c r="F113" s="17"/>
      <c r="G113" s="61"/>
      <c r="H113" s="61"/>
      <c r="I113" s="61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2.75" customHeight="1">
      <c r="A114" s="18"/>
      <c r="B114" s="17"/>
      <c r="C114" s="17"/>
      <c r="D114" s="17"/>
      <c r="E114" s="17"/>
      <c r="F114" s="17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2.75" customHeight="1">
      <c r="A115" s="19" t="s">
        <v>304</v>
      </c>
      <c r="B115" s="17"/>
      <c r="C115" s="17"/>
      <c r="D115" s="17"/>
      <c r="E115" s="17"/>
      <c r="F115" s="19" t="s">
        <v>305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2.75" customHeight="1">
      <c r="A116" s="19" t="s">
        <v>306</v>
      </c>
      <c r="B116" s="17"/>
      <c r="C116" s="17"/>
      <c r="D116" s="17"/>
      <c r="E116" s="17"/>
      <c r="F116" s="19" t="s">
        <v>307</v>
      </c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2.75" customHeight="1">
      <c r="A117" s="48" t="s">
        <v>126</v>
      </c>
      <c r="B117" s="43" t="s">
        <v>67</v>
      </c>
      <c r="C117" s="43" t="s">
        <v>727</v>
      </c>
      <c r="D117" s="43" t="s">
        <v>69</v>
      </c>
      <c r="E117" s="17"/>
      <c r="F117" s="48" t="s">
        <v>126</v>
      </c>
      <c r="G117" s="43" t="s">
        <v>67</v>
      </c>
      <c r="H117" s="43" t="s">
        <v>727</v>
      </c>
      <c r="I117" s="43" t="s">
        <v>69</v>
      </c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2.75" customHeight="1">
      <c r="A118" s="41" t="s">
        <v>127</v>
      </c>
      <c r="B118" s="22">
        <v>9972</v>
      </c>
      <c r="C118" s="22">
        <v>1411</v>
      </c>
      <c r="D118" s="22">
        <f t="shared" ref="D118:D126" si="24">SUM(B118:C118)</f>
        <v>11383</v>
      </c>
      <c r="E118" s="17"/>
      <c r="F118" s="41" t="s">
        <v>127</v>
      </c>
      <c r="G118" s="22">
        <v>259872</v>
      </c>
      <c r="H118" s="22">
        <v>24505</v>
      </c>
      <c r="I118" s="22">
        <f t="shared" ref="I118:I126" si="25">SUM(G118:H118)</f>
        <v>284377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2.75" customHeight="1">
      <c r="A119" s="41" t="s">
        <v>128</v>
      </c>
      <c r="B119" s="24">
        <v>1585</v>
      </c>
      <c r="C119" s="24">
        <v>3791</v>
      </c>
      <c r="D119" s="24">
        <f t="shared" si="24"/>
        <v>5376</v>
      </c>
      <c r="E119" s="17"/>
      <c r="F119" s="41" t="s">
        <v>128</v>
      </c>
      <c r="G119" s="24">
        <v>40490</v>
      </c>
      <c r="H119" s="24">
        <v>68571</v>
      </c>
      <c r="I119" s="24">
        <f t="shared" si="25"/>
        <v>109061</v>
      </c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2.75" customHeight="1">
      <c r="A120" s="41" t="s">
        <v>129</v>
      </c>
      <c r="B120" s="24">
        <v>22290</v>
      </c>
      <c r="C120" s="24">
        <v>6912</v>
      </c>
      <c r="D120" s="24">
        <f t="shared" si="24"/>
        <v>29202</v>
      </c>
      <c r="E120" s="17"/>
      <c r="F120" s="41" t="s">
        <v>129</v>
      </c>
      <c r="G120" s="24">
        <v>547543</v>
      </c>
      <c r="H120" s="24">
        <v>117773</v>
      </c>
      <c r="I120" s="24">
        <f t="shared" si="25"/>
        <v>665316</v>
      </c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2.75" customHeight="1">
      <c r="A121" s="41" t="s">
        <v>130</v>
      </c>
      <c r="B121" s="24">
        <v>701</v>
      </c>
      <c r="C121" s="24">
        <v>703</v>
      </c>
      <c r="D121" s="24">
        <f t="shared" si="24"/>
        <v>1404</v>
      </c>
      <c r="E121" s="17"/>
      <c r="F121" s="41" t="s">
        <v>130</v>
      </c>
      <c r="G121" s="24">
        <v>18509</v>
      </c>
      <c r="H121" s="24">
        <v>12217</v>
      </c>
      <c r="I121" s="24">
        <f t="shared" si="25"/>
        <v>30726</v>
      </c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2.75" customHeight="1">
      <c r="A122" s="41" t="s">
        <v>131</v>
      </c>
      <c r="B122" s="24">
        <v>19613</v>
      </c>
      <c r="C122" s="24">
        <v>5143</v>
      </c>
      <c r="D122" s="24">
        <f t="shared" si="24"/>
        <v>24756</v>
      </c>
      <c r="E122" s="17"/>
      <c r="F122" s="41" t="s">
        <v>131</v>
      </c>
      <c r="G122" s="24">
        <v>510614</v>
      </c>
      <c r="H122" s="24">
        <v>89420</v>
      </c>
      <c r="I122" s="24">
        <f t="shared" si="25"/>
        <v>600034</v>
      </c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2.75" customHeight="1">
      <c r="A123" s="41" t="s">
        <v>132</v>
      </c>
      <c r="B123" s="24">
        <v>69754</v>
      </c>
      <c r="C123" s="24">
        <v>13119</v>
      </c>
      <c r="D123" s="24">
        <f t="shared" si="24"/>
        <v>82873</v>
      </c>
      <c r="E123" s="17"/>
      <c r="F123" s="41" t="s">
        <v>132</v>
      </c>
      <c r="G123" s="24">
        <v>1667348</v>
      </c>
      <c r="H123" s="24">
        <v>219925</v>
      </c>
      <c r="I123" s="24">
        <f t="shared" si="25"/>
        <v>1887273</v>
      </c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2.75" customHeight="1">
      <c r="A124" s="41" t="s">
        <v>133</v>
      </c>
      <c r="B124" s="24">
        <v>22185</v>
      </c>
      <c r="C124" s="24">
        <v>7135</v>
      </c>
      <c r="D124" s="24">
        <f t="shared" si="24"/>
        <v>29320</v>
      </c>
      <c r="E124" s="17"/>
      <c r="F124" s="41" t="s">
        <v>133</v>
      </c>
      <c r="G124" s="24">
        <v>557386</v>
      </c>
      <c r="H124" s="24">
        <v>122289</v>
      </c>
      <c r="I124" s="24">
        <f t="shared" si="25"/>
        <v>679675</v>
      </c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2.75" customHeight="1">
      <c r="A125" s="41" t="s">
        <v>134</v>
      </c>
      <c r="B125" s="24">
        <v>196330</v>
      </c>
      <c r="C125" s="24">
        <v>87818</v>
      </c>
      <c r="D125" s="24">
        <f t="shared" si="24"/>
        <v>284148</v>
      </c>
      <c r="E125" s="17"/>
      <c r="F125" s="41" t="s">
        <v>134</v>
      </c>
      <c r="G125" s="24">
        <v>4650613</v>
      </c>
      <c r="H125" s="24">
        <v>1246582</v>
      </c>
      <c r="I125" s="24">
        <f t="shared" si="25"/>
        <v>5897195</v>
      </c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2.75" customHeight="1">
      <c r="A126" s="41" t="s">
        <v>76</v>
      </c>
      <c r="B126" s="24">
        <v>11094</v>
      </c>
      <c r="C126" s="24">
        <v>6353</v>
      </c>
      <c r="D126" s="24">
        <f t="shared" si="24"/>
        <v>17447</v>
      </c>
      <c r="E126" s="17"/>
      <c r="F126" s="41" t="s">
        <v>76</v>
      </c>
      <c r="G126" s="24">
        <v>278113</v>
      </c>
      <c r="H126" s="24">
        <v>89299</v>
      </c>
      <c r="I126" s="24">
        <f t="shared" si="25"/>
        <v>367412</v>
      </c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2.75" customHeight="1">
      <c r="A127" s="31" t="s">
        <v>77</v>
      </c>
      <c r="B127" s="32">
        <f t="shared" ref="B127:D127" si="26">SUM(B118:B126)</f>
        <v>353524</v>
      </c>
      <c r="C127" s="32">
        <f t="shared" si="26"/>
        <v>132385</v>
      </c>
      <c r="D127" s="32">
        <f t="shared" si="26"/>
        <v>485909</v>
      </c>
      <c r="E127" s="17"/>
      <c r="F127" s="31" t="s">
        <v>77</v>
      </c>
      <c r="G127" s="32">
        <f t="shared" ref="G127:I127" si="27">SUM(G118:G126)</f>
        <v>8530488</v>
      </c>
      <c r="H127" s="32">
        <f t="shared" si="27"/>
        <v>1990581</v>
      </c>
      <c r="I127" s="32">
        <f t="shared" si="27"/>
        <v>10521069</v>
      </c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2.75" customHeight="1">
      <c r="A128" s="18" t="s">
        <v>724</v>
      </c>
      <c r="B128" s="17"/>
      <c r="C128" s="17"/>
      <c r="D128" s="17"/>
      <c r="E128" s="17"/>
      <c r="F128" s="18" t="s">
        <v>725</v>
      </c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2.75" customHeight="1">
      <c r="A129" s="18"/>
      <c r="B129" s="17"/>
      <c r="C129" s="17"/>
      <c r="D129" s="17"/>
      <c r="E129" s="17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2.75" customHeight="1">
      <c r="A130" s="18"/>
      <c r="B130" s="17"/>
      <c r="C130" s="17"/>
      <c r="D130" s="17"/>
      <c r="E130" s="17"/>
      <c r="F130" s="17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2.75" customHeight="1">
      <c r="A131" s="19" t="s">
        <v>308</v>
      </c>
      <c r="B131" s="17"/>
      <c r="C131" s="17"/>
      <c r="D131" s="17"/>
      <c r="E131" s="17"/>
      <c r="F131" s="19" t="s">
        <v>309</v>
      </c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2.75" customHeight="1">
      <c r="A132" s="19" t="s">
        <v>310</v>
      </c>
      <c r="B132" s="17"/>
      <c r="C132" s="17"/>
      <c r="D132" s="17"/>
      <c r="E132" s="17"/>
      <c r="F132" s="19" t="s">
        <v>311</v>
      </c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2.75" customHeight="1">
      <c r="A133" s="48" t="s">
        <v>126</v>
      </c>
      <c r="B133" s="43" t="s">
        <v>67</v>
      </c>
      <c r="C133" s="43" t="s">
        <v>312</v>
      </c>
      <c r="D133" s="43" t="s">
        <v>69</v>
      </c>
      <c r="E133" s="17"/>
      <c r="F133" s="48" t="s">
        <v>126</v>
      </c>
      <c r="G133" s="43" t="s">
        <v>67</v>
      </c>
      <c r="H133" s="43" t="s">
        <v>313</v>
      </c>
      <c r="I133" s="43" t="s">
        <v>69</v>
      </c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2.75" customHeight="1">
      <c r="A134" s="41" t="s">
        <v>127</v>
      </c>
      <c r="B134" s="22">
        <v>4524</v>
      </c>
      <c r="C134" s="22">
        <v>503</v>
      </c>
      <c r="D134" s="22">
        <f t="shared" ref="D134:D142" si="28">SUM(B134:C134)</f>
        <v>5027</v>
      </c>
      <c r="E134" s="17"/>
      <c r="F134" s="41" t="s">
        <v>127</v>
      </c>
      <c r="G134" s="22">
        <v>107056</v>
      </c>
      <c r="H134" s="22">
        <v>8825</v>
      </c>
      <c r="I134" s="22">
        <f t="shared" ref="I134:I142" si="29">SUM(G134:H134)</f>
        <v>115881</v>
      </c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2.75" customHeight="1">
      <c r="A135" s="41" t="s">
        <v>128</v>
      </c>
      <c r="B135" s="24">
        <v>404</v>
      </c>
      <c r="C135" s="24">
        <v>1019</v>
      </c>
      <c r="D135" s="24">
        <f t="shared" si="28"/>
        <v>1423</v>
      </c>
      <c r="E135" s="17"/>
      <c r="F135" s="41" t="s">
        <v>128</v>
      </c>
      <c r="G135" s="24">
        <v>9585</v>
      </c>
      <c r="H135" s="24">
        <v>19232</v>
      </c>
      <c r="I135" s="24">
        <f t="shared" si="29"/>
        <v>28817</v>
      </c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2.75" customHeight="1">
      <c r="A136" s="41" t="s">
        <v>129</v>
      </c>
      <c r="B136" s="24">
        <v>11010</v>
      </c>
      <c r="C136" s="24">
        <v>2185</v>
      </c>
      <c r="D136" s="24">
        <f t="shared" si="28"/>
        <v>13195</v>
      </c>
      <c r="E136" s="17"/>
      <c r="F136" s="41" t="s">
        <v>129</v>
      </c>
      <c r="G136" s="24">
        <v>261008</v>
      </c>
      <c r="H136" s="24">
        <v>36943</v>
      </c>
      <c r="I136" s="24">
        <f t="shared" si="29"/>
        <v>297951</v>
      </c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2.75" customHeight="1">
      <c r="A137" s="41" t="s">
        <v>130</v>
      </c>
      <c r="B137" s="24">
        <v>244</v>
      </c>
      <c r="C137" s="24">
        <v>275</v>
      </c>
      <c r="D137" s="24">
        <f t="shared" si="28"/>
        <v>519</v>
      </c>
      <c r="E137" s="17"/>
      <c r="F137" s="41" t="s">
        <v>130</v>
      </c>
      <c r="G137" s="24">
        <v>5747</v>
      </c>
      <c r="H137" s="24">
        <v>4763</v>
      </c>
      <c r="I137" s="24">
        <f t="shared" si="29"/>
        <v>10510</v>
      </c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2.75" customHeight="1">
      <c r="A138" s="41" t="s">
        <v>131</v>
      </c>
      <c r="B138" s="24">
        <v>4063</v>
      </c>
      <c r="C138" s="24">
        <v>1232</v>
      </c>
      <c r="D138" s="24">
        <f t="shared" si="28"/>
        <v>5295</v>
      </c>
      <c r="E138" s="17"/>
      <c r="F138" s="41" t="s">
        <v>131</v>
      </c>
      <c r="G138" s="24">
        <v>100185</v>
      </c>
      <c r="H138" s="24">
        <v>21541</v>
      </c>
      <c r="I138" s="24">
        <f t="shared" si="29"/>
        <v>121726</v>
      </c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2.75" customHeight="1">
      <c r="A139" s="41" t="s">
        <v>132</v>
      </c>
      <c r="B139" s="24">
        <v>52590</v>
      </c>
      <c r="C139" s="24">
        <v>6271</v>
      </c>
      <c r="D139" s="24">
        <f t="shared" si="28"/>
        <v>58861</v>
      </c>
      <c r="E139" s="17"/>
      <c r="F139" s="41" t="s">
        <v>132</v>
      </c>
      <c r="G139" s="24">
        <v>1236613</v>
      </c>
      <c r="H139" s="24">
        <v>112115</v>
      </c>
      <c r="I139" s="24">
        <f t="shared" si="29"/>
        <v>1348728</v>
      </c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2.75" customHeight="1">
      <c r="A140" s="41" t="s">
        <v>133</v>
      </c>
      <c r="B140" s="24">
        <v>6616</v>
      </c>
      <c r="C140" s="24">
        <v>1948</v>
      </c>
      <c r="D140" s="24">
        <f t="shared" si="28"/>
        <v>8564</v>
      </c>
      <c r="E140" s="17"/>
      <c r="F140" s="41" t="s">
        <v>133</v>
      </c>
      <c r="G140" s="24">
        <v>157835</v>
      </c>
      <c r="H140" s="24">
        <v>34072</v>
      </c>
      <c r="I140" s="24">
        <f t="shared" si="29"/>
        <v>191907</v>
      </c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2.75" customHeight="1">
      <c r="A141" s="41" t="s">
        <v>134</v>
      </c>
      <c r="B141" s="24">
        <v>152522</v>
      </c>
      <c r="C141" s="24">
        <v>59105</v>
      </c>
      <c r="D141" s="24">
        <f t="shared" si="28"/>
        <v>211627</v>
      </c>
      <c r="E141" s="17"/>
      <c r="F141" s="41" t="s">
        <v>134</v>
      </c>
      <c r="G141" s="24">
        <v>3544168</v>
      </c>
      <c r="H141" s="24">
        <v>868938</v>
      </c>
      <c r="I141" s="24">
        <f t="shared" si="29"/>
        <v>4413106</v>
      </c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2.75" customHeight="1">
      <c r="A142" s="41" t="s">
        <v>76</v>
      </c>
      <c r="B142" s="24">
        <v>8171</v>
      </c>
      <c r="C142" s="24">
        <v>4029</v>
      </c>
      <c r="D142" s="24">
        <f t="shared" si="28"/>
        <v>12200</v>
      </c>
      <c r="E142" s="17"/>
      <c r="F142" s="41" t="s">
        <v>76</v>
      </c>
      <c r="G142" s="24">
        <v>195728</v>
      </c>
      <c r="H142" s="24">
        <v>57144</v>
      </c>
      <c r="I142" s="24">
        <f t="shared" si="29"/>
        <v>252872</v>
      </c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2.75" customHeight="1">
      <c r="A143" s="31" t="s">
        <v>77</v>
      </c>
      <c r="B143" s="32">
        <f t="shared" ref="B143:D143" si="30">SUM(B134:B142)</f>
        <v>240144</v>
      </c>
      <c r="C143" s="32">
        <f t="shared" si="30"/>
        <v>76567</v>
      </c>
      <c r="D143" s="32">
        <f t="shared" si="30"/>
        <v>316711</v>
      </c>
      <c r="E143" s="17"/>
      <c r="F143" s="31" t="s">
        <v>77</v>
      </c>
      <c r="G143" s="32">
        <f t="shared" ref="G143:I143" si="31">SUM(G134:G142)</f>
        <v>5617925</v>
      </c>
      <c r="H143" s="32">
        <f t="shared" si="31"/>
        <v>1163573</v>
      </c>
      <c r="I143" s="32">
        <f t="shared" si="31"/>
        <v>6781498</v>
      </c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2.75" customHeight="1">
      <c r="A144" s="18" t="s">
        <v>724</v>
      </c>
      <c r="B144" s="17"/>
      <c r="C144" s="17"/>
      <c r="D144" s="17"/>
      <c r="E144" s="17"/>
      <c r="F144" s="18" t="s">
        <v>725</v>
      </c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2.75" customHeight="1">
      <c r="A145" s="18"/>
      <c r="B145" s="17"/>
      <c r="C145" s="17"/>
      <c r="D145" s="17"/>
      <c r="E145" s="17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2.75" customHeight="1">
      <c r="A146" s="18"/>
      <c r="B146" s="17"/>
      <c r="C146" s="17"/>
      <c r="D146" s="17"/>
      <c r="E146" s="17"/>
      <c r="F146" s="17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2.75" customHeight="1">
      <c r="A147" s="19" t="s">
        <v>314</v>
      </c>
      <c r="B147" s="17"/>
      <c r="C147" s="17"/>
      <c r="D147" s="17"/>
      <c r="E147" s="17"/>
      <c r="F147" s="19" t="s">
        <v>315</v>
      </c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2.75" customHeight="1">
      <c r="A148" s="19" t="s">
        <v>316</v>
      </c>
      <c r="B148" s="17"/>
      <c r="C148" s="17"/>
      <c r="D148" s="17"/>
      <c r="E148" s="17"/>
      <c r="F148" s="19" t="s">
        <v>317</v>
      </c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2.75" customHeight="1">
      <c r="A149" s="48" t="s">
        <v>126</v>
      </c>
      <c r="B149" s="43" t="s">
        <v>67</v>
      </c>
      <c r="C149" s="43" t="s">
        <v>318</v>
      </c>
      <c r="D149" s="43" t="s">
        <v>69</v>
      </c>
      <c r="E149" s="17"/>
      <c r="F149" s="48" t="s">
        <v>126</v>
      </c>
      <c r="G149" s="43" t="s">
        <v>67</v>
      </c>
      <c r="H149" s="43" t="s">
        <v>319</v>
      </c>
      <c r="I149" s="43" t="s">
        <v>69</v>
      </c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2.75" customHeight="1">
      <c r="A150" s="41" t="s">
        <v>127</v>
      </c>
      <c r="B150" s="22">
        <v>5448</v>
      </c>
      <c r="C150" s="158">
        <v>908</v>
      </c>
      <c r="D150" s="22">
        <f t="shared" ref="D150:D158" si="32">SUM(B150:C150)</f>
        <v>6356</v>
      </c>
      <c r="E150" s="17"/>
      <c r="F150" s="41" t="s">
        <v>127</v>
      </c>
      <c r="G150" s="22">
        <v>152816</v>
      </c>
      <c r="H150" s="158">
        <v>15680</v>
      </c>
      <c r="I150" s="22">
        <f t="shared" ref="I150:I158" si="33">SUM(G150:H150)</f>
        <v>168496</v>
      </c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2.75" customHeight="1">
      <c r="A151" s="41" t="s">
        <v>128</v>
      </c>
      <c r="B151" s="24">
        <v>1181</v>
      </c>
      <c r="C151" s="159">
        <v>2772</v>
      </c>
      <c r="D151" s="24">
        <f t="shared" si="32"/>
        <v>3953</v>
      </c>
      <c r="E151" s="17"/>
      <c r="F151" s="41" t="s">
        <v>128</v>
      </c>
      <c r="G151" s="24">
        <v>30905</v>
      </c>
      <c r="H151" s="159">
        <v>49339</v>
      </c>
      <c r="I151" s="24">
        <f t="shared" si="33"/>
        <v>80244</v>
      </c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2.75" customHeight="1">
      <c r="A152" s="41" t="s">
        <v>129</v>
      </c>
      <c r="B152" s="24">
        <v>11280</v>
      </c>
      <c r="C152" s="159">
        <v>4727</v>
      </c>
      <c r="D152" s="24">
        <f t="shared" si="32"/>
        <v>16007</v>
      </c>
      <c r="E152" s="17"/>
      <c r="F152" s="41" t="s">
        <v>129</v>
      </c>
      <c r="G152" s="24">
        <v>286535</v>
      </c>
      <c r="H152" s="159">
        <v>80830</v>
      </c>
      <c r="I152" s="24">
        <f t="shared" si="33"/>
        <v>367365</v>
      </c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2.75" customHeight="1">
      <c r="A153" s="41" t="s">
        <v>130</v>
      </c>
      <c r="B153" s="24">
        <v>457</v>
      </c>
      <c r="C153" s="159">
        <v>428</v>
      </c>
      <c r="D153" s="24">
        <f t="shared" si="32"/>
        <v>885</v>
      </c>
      <c r="E153" s="17"/>
      <c r="F153" s="41" t="s">
        <v>130</v>
      </c>
      <c r="G153" s="24">
        <v>12762</v>
      </c>
      <c r="H153" s="159">
        <v>7454</v>
      </c>
      <c r="I153" s="24">
        <f t="shared" si="33"/>
        <v>20216</v>
      </c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2.75" customHeight="1">
      <c r="A154" s="41" t="s">
        <v>131</v>
      </c>
      <c r="B154" s="24">
        <v>15550</v>
      </c>
      <c r="C154" s="159">
        <v>3911</v>
      </c>
      <c r="D154" s="24">
        <f t="shared" si="32"/>
        <v>19461</v>
      </c>
      <c r="E154" s="17"/>
      <c r="F154" s="41" t="s">
        <v>131</v>
      </c>
      <c r="G154" s="24">
        <v>410429</v>
      </c>
      <c r="H154" s="159">
        <v>67879</v>
      </c>
      <c r="I154" s="24">
        <f t="shared" si="33"/>
        <v>478308</v>
      </c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2.75" customHeight="1">
      <c r="A155" s="41" t="s">
        <v>132</v>
      </c>
      <c r="B155" s="24">
        <v>17164</v>
      </c>
      <c r="C155" s="159">
        <v>6847</v>
      </c>
      <c r="D155" s="24">
        <f t="shared" si="32"/>
        <v>24011</v>
      </c>
      <c r="E155" s="17"/>
      <c r="F155" s="41" t="s">
        <v>132</v>
      </c>
      <c r="G155" s="24">
        <v>430735</v>
      </c>
      <c r="H155" s="159">
        <v>107799</v>
      </c>
      <c r="I155" s="24">
        <f t="shared" si="33"/>
        <v>538534</v>
      </c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2.75" customHeight="1">
      <c r="A156" s="41" t="s">
        <v>133</v>
      </c>
      <c r="B156" s="24">
        <v>15569</v>
      </c>
      <c r="C156" s="159">
        <v>5187</v>
      </c>
      <c r="D156" s="24">
        <f t="shared" si="32"/>
        <v>20756</v>
      </c>
      <c r="E156" s="17"/>
      <c r="F156" s="41" t="s">
        <v>133</v>
      </c>
      <c r="G156" s="24">
        <v>399551</v>
      </c>
      <c r="H156" s="159">
        <v>88217</v>
      </c>
      <c r="I156" s="24">
        <f t="shared" si="33"/>
        <v>487768</v>
      </c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2.75" customHeight="1">
      <c r="A157" s="41" t="s">
        <v>134</v>
      </c>
      <c r="B157" s="24">
        <v>43808</v>
      </c>
      <c r="C157" s="159">
        <v>28712</v>
      </c>
      <c r="D157" s="24">
        <f t="shared" si="32"/>
        <v>72520</v>
      </c>
      <c r="E157" s="17"/>
      <c r="F157" s="41" t="s">
        <v>134</v>
      </c>
      <c r="G157" s="24">
        <v>1106445</v>
      </c>
      <c r="H157" s="159">
        <v>377633</v>
      </c>
      <c r="I157" s="24">
        <f t="shared" si="33"/>
        <v>1484078</v>
      </c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2.75" customHeight="1">
      <c r="A158" s="41" t="s">
        <v>76</v>
      </c>
      <c r="B158" s="24">
        <v>2923</v>
      </c>
      <c r="C158" s="159">
        <v>2324</v>
      </c>
      <c r="D158" s="24">
        <f t="shared" si="32"/>
        <v>5247</v>
      </c>
      <c r="E158" s="17"/>
      <c r="F158" s="41" t="s">
        <v>76</v>
      </c>
      <c r="G158" s="24">
        <v>82385</v>
      </c>
      <c r="H158" s="159">
        <v>32155</v>
      </c>
      <c r="I158" s="24">
        <f t="shared" si="33"/>
        <v>114540</v>
      </c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2.75" customHeight="1">
      <c r="A159" s="31" t="s">
        <v>77</v>
      </c>
      <c r="B159" s="32">
        <f t="shared" ref="B159:D159" si="34">SUM(B150:B158)</f>
        <v>113380</v>
      </c>
      <c r="C159" s="32">
        <f t="shared" si="34"/>
        <v>55816</v>
      </c>
      <c r="D159" s="32">
        <f t="shared" si="34"/>
        <v>169196</v>
      </c>
      <c r="E159" s="17"/>
      <c r="F159" s="31" t="s">
        <v>77</v>
      </c>
      <c r="G159" s="32">
        <f t="shared" ref="G159:I159" si="35">SUM(G150:G158)</f>
        <v>2912563</v>
      </c>
      <c r="H159" s="32">
        <f t="shared" si="35"/>
        <v>826986</v>
      </c>
      <c r="I159" s="32">
        <f t="shared" si="35"/>
        <v>3739549</v>
      </c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2.75" customHeight="1">
      <c r="A160" s="18" t="s">
        <v>724</v>
      </c>
      <c r="B160" s="17"/>
      <c r="C160" s="17"/>
      <c r="D160" s="17"/>
      <c r="E160" s="17"/>
      <c r="F160" s="18" t="s">
        <v>725</v>
      </c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2.75" customHeight="1">
      <c r="A161" s="18"/>
      <c r="B161" s="17"/>
      <c r="C161" s="17"/>
      <c r="D161" s="17"/>
      <c r="E161" s="17"/>
      <c r="F161" s="17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2.75" customHeight="1">
      <c r="A162" s="18"/>
      <c r="B162" s="17"/>
      <c r="C162" s="17"/>
      <c r="D162" s="17"/>
      <c r="E162" s="17"/>
      <c r="F162" s="17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2.75" customHeight="1">
      <c r="A163" s="18"/>
      <c r="B163" s="17"/>
      <c r="C163" s="17"/>
      <c r="D163" s="17"/>
      <c r="E163" s="17"/>
      <c r="F163" s="17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2.75" customHeight="1">
      <c r="A164" s="18"/>
      <c r="B164" s="17"/>
      <c r="C164" s="17"/>
      <c r="D164" s="17"/>
      <c r="E164" s="17"/>
      <c r="F164" s="17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2.75" customHeight="1">
      <c r="A165" s="18"/>
      <c r="B165" s="17"/>
      <c r="C165" s="17"/>
      <c r="D165" s="17"/>
      <c r="E165" s="17"/>
      <c r="F165" s="17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2.75" customHeight="1">
      <c r="A166" s="18"/>
      <c r="B166" s="17"/>
      <c r="C166" s="17"/>
      <c r="D166" s="17"/>
      <c r="E166" s="17"/>
      <c r="F166" s="17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2.75" customHeight="1">
      <c r="A167" s="18"/>
      <c r="B167" s="17"/>
      <c r="C167" s="17"/>
      <c r="D167" s="17"/>
      <c r="E167" s="17"/>
      <c r="F167" s="17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2.75" customHeight="1">
      <c r="A168" s="18"/>
      <c r="B168" s="17"/>
      <c r="C168" s="17"/>
      <c r="D168" s="17"/>
      <c r="E168" s="17"/>
      <c r="F168" s="17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2.75" customHeight="1">
      <c r="A169" s="18"/>
      <c r="B169" s="17"/>
      <c r="C169" s="17"/>
      <c r="D169" s="17"/>
      <c r="E169" s="17"/>
      <c r="F169" s="17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2.75" customHeight="1">
      <c r="A170" s="18"/>
      <c r="B170" s="17"/>
      <c r="C170" s="17"/>
      <c r="D170" s="17"/>
      <c r="E170" s="17"/>
      <c r="F170" s="17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2.75" customHeight="1">
      <c r="A171" s="18"/>
      <c r="B171" s="17"/>
      <c r="C171" s="17"/>
      <c r="D171" s="17"/>
      <c r="E171" s="17"/>
      <c r="F171" s="17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2.75" customHeight="1">
      <c r="A172" s="18"/>
      <c r="B172" s="17"/>
      <c r="C172" s="17"/>
      <c r="D172" s="17"/>
      <c r="E172" s="17"/>
      <c r="F172" s="17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2.75" customHeight="1">
      <c r="A173" s="18"/>
      <c r="B173" s="17"/>
      <c r="C173" s="17"/>
      <c r="D173" s="17"/>
      <c r="E173" s="17"/>
      <c r="F173" s="17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2.75" customHeight="1">
      <c r="A174" s="18"/>
      <c r="B174" s="17"/>
      <c r="C174" s="17"/>
      <c r="D174" s="17"/>
      <c r="E174" s="17"/>
      <c r="F174" s="17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2.75" customHeight="1">
      <c r="A175" s="18"/>
      <c r="B175" s="17"/>
      <c r="C175" s="17"/>
      <c r="D175" s="17"/>
      <c r="E175" s="17"/>
      <c r="F175" s="17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2.75" customHeight="1">
      <c r="A176" s="18"/>
      <c r="B176" s="17"/>
      <c r="C176" s="17"/>
      <c r="D176" s="17"/>
      <c r="E176" s="17"/>
      <c r="F176" s="17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2.75" customHeight="1">
      <c r="A177" s="18"/>
      <c r="B177" s="17"/>
      <c r="C177" s="17"/>
      <c r="D177" s="17"/>
      <c r="E177" s="17"/>
      <c r="F177" s="17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2.75" customHeight="1">
      <c r="A178" s="18"/>
      <c r="B178" s="17"/>
      <c r="C178" s="17"/>
      <c r="D178" s="17"/>
      <c r="E178" s="17"/>
      <c r="F178" s="17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2.75" customHeight="1">
      <c r="A179" s="18"/>
      <c r="B179" s="17"/>
      <c r="C179" s="17"/>
      <c r="D179" s="17"/>
      <c r="E179" s="17"/>
      <c r="F179" s="17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2.75" customHeight="1">
      <c r="A180" s="18"/>
      <c r="B180" s="17"/>
      <c r="C180" s="17"/>
      <c r="D180" s="17"/>
      <c r="E180" s="17"/>
      <c r="F180" s="17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2.75" customHeight="1">
      <c r="A181" s="18"/>
      <c r="B181" s="17"/>
      <c r="C181" s="17"/>
      <c r="D181" s="17"/>
      <c r="E181" s="17"/>
      <c r="F181" s="17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2.75" customHeight="1">
      <c r="A182" s="18"/>
      <c r="B182" s="17"/>
      <c r="C182" s="17"/>
      <c r="D182" s="17"/>
      <c r="E182" s="17"/>
      <c r="F182" s="17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2.75" customHeight="1">
      <c r="A183" s="18"/>
      <c r="B183" s="17"/>
      <c r="C183" s="17"/>
      <c r="D183" s="17"/>
      <c r="E183" s="17"/>
      <c r="F183" s="17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2.75" customHeight="1">
      <c r="A184" s="18"/>
      <c r="B184" s="17"/>
      <c r="C184" s="17"/>
      <c r="D184" s="17"/>
      <c r="E184" s="17"/>
      <c r="F184" s="17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2.75" customHeight="1">
      <c r="A185" s="18"/>
      <c r="B185" s="17"/>
      <c r="C185" s="17"/>
      <c r="D185" s="17"/>
      <c r="E185" s="17"/>
      <c r="F185" s="17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2.75" customHeight="1">
      <c r="A186" s="18"/>
      <c r="B186" s="17"/>
      <c r="C186" s="17"/>
      <c r="D186" s="17"/>
      <c r="E186" s="17"/>
      <c r="F186" s="17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2.75" customHeight="1">
      <c r="A187" s="18"/>
      <c r="B187" s="17"/>
      <c r="C187" s="17"/>
      <c r="D187" s="17"/>
      <c r="E187" s="17"/>
      <c r="F187" s="17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2.75" customHeight="1">
      <c r="A188" s="18"/>
      <c r="B188" s="17"/>
      <c r="C188" s="17"/>
      <c r="D188" s="17"/>
      <c r="E188" s="17"/>
      <c r="F188" s="17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2.75" customHeight="1">
      <c r="A189" s="18"/>
      <c r="B189" s="17"/>
      <c r="C189" s="17"/>
      <c r="D189" s="17"/>
      <c r="E189" s="17"/>
      <c r="F189" s="17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2.75" customHeight="1">
      <c r="A190" s="18"/>
      <c r="B190" s="17"/>
      <c r="C190" s="17"/>
      <c r="D190" s="17"/>
      <c r="E190" s="17"/>
      <c r="F190" s="17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2.75" customHeight="1">
      <c r="A191" s="18"/>
      <c r="B191" s="17"/>
      <c r="C191" s="17"/>
      <c r="D191" s="17"/>
      <c r="E191" s="17"/>
      <c r="F191" s="17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2.75" customHeight="1">
      <c r="A192" s="18"/>
      <c r="B192" s="17"/>
      <c r="C192" s="17"/>
      <c r="D192" s="17"/>
      <c r="E192" s="17"/>
      <c r="F192" s="17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2.75" customHeight="1">
      <c r="A193" s="18"/>
      <c r="B193" s="17"/>
      <c r="C193" s="17"/>
      <c r="D193" s="17"/>
      <c r="E193" s="17"/>
      <c r="F193" s="17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2.75" customHeight="1">
      <c r="A194" s="18"/>
      <c r="B194" s="17"/>
      <c r="C194" s="17"/>
      <c r="D194" s="17"/>
      <c r="E194" s="17"/>
      <c r="F194" s="17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2.75" customHeight="1">
      <c r="A195" s="18"/>
      <c r="B195" s="17"/>
      <c r="C195" s="17"/>
      <c r="D195" s="17"/>
      <c r="E195" s="17"/>
      <c r="F195" s="17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2.75" customHeight="1">
      <c r="A196" s="18"/>
      <c r="B196" s="17"/>
      <c r="C196" s="17"/>
      <c r="D196" s="17"/>
      <c r="E196" s="17"/>
      <c r="F196" s="17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2.75" customHeight="1">
      <c r="A197" s="18"/>
      <c r="B197" s="17"/>
      <c r="C197" s="17"/>
      <c r="D197" s="17"/>
      <c r="E197" s="17"/>
      <c r="F197" s="17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2.75" customHeight="1">
      <c r="A198" s="18"/>
      <c r="B198" s="17"/>
      <c r="C198" s="17"/>
      <c r="D198" s="17"/>
      <c r="E198" s="17"/>
      <c r="F198" s="17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2.75" customHeight="1">
      <c r="A199" s="18"/>
      <c r="B199" s="17"/>
      <c r="C199" s="17"/>
      <c r="D199" s="17"/>
      <c r="E199" s="17"/>
      <c r="F199" s="17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2.75" customHeight="1">
      <c r="A200" s="18"/>
      <c r="B200" s="17"/>
      <c r="C200" s="17"/>
      <c r="D200" s="17"/>
      <c r="E200" s="17"/>
      <c r="F200" s="17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2.75" customHeight="1">
      <c r="A201" s="18"/>
      <c r="B201" s="17"/>
      <c r="C201" s="17"/>
      <c r="D201" s="17"/>
      <c r="E201" s="17"/>
      <c r="F201" s="17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2.75" customHeight="1">
      <c r="A202" s="18"/>
      <c r="B202" s="17"/>
      <c r="C202" s="17"/>
      <c r="D202" s="17"/>
      <c r="E202" s="17"/>
      <c r="F202" s="17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2.75" customHeight="1">
      <c r="A203" s="18"/>
      <c r="B203" s="17"/>
      <c r="C203" s="17"/>
      <c r="D203" s="17"/>
      <c r="E203" s="17"/>
      <c r="F203" s="17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2.75" customHeight="1">
      <c r="A204" s="18"/>
      <c r="B204" s="17"/>
      <c r="C204" s="17"/>
      <c r="D204" s="17"/>
      <c r="E204" s="17"/>
      <c r="F204" s="17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2.75" customHeight="1">
      <c r="A205" s="18"/>
      <c r="B205" s="17"/>
      <c r="C205" s="17"/>
      <c r="D205" s="17"/>
      <c r="E205" s="17"/>
      <c r="F205" s="17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2.75" customHeight="1">
      <c r="A206" s="18"/>
      <c r="B206" s="17"/>
      <c r="C206" s="17"/>
      <c r="D206" s="17"/>
      <c r="E206" s="17"/>
      <c r="F206" s="17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2.75" customHeight="1">
      <c r="A207" s="18"/>
      <c r="B207" s="17"/>
      <c r="C207" s="17"/>
      <c r="D207" s="17"/>
      <c r="E207" s="17"/>
      <c r="F207" s="17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2.75" customHeight="1">
      <c r="A208" s="18"/>
      <c r="B208" s="17"/>
      <c r="C208" s="17"/>
      <c r="D208" s="17"/>
      <c r="E208" s="17"/>
      <c r="F208" s="17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2.75" customHeight="1">
      <c r="A209" s="18"/>
      <c r="B209" s="17"/>
      <c r="C209" s="17"/>
      <c r="D209" s="17"/>
      <c r="E209" s="17"/>
      <c r="F209" s="17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2.75" customHeight="1">
      <c r="A210" s="18"/>
      <c r="B210" s="17"/>
      <c r="C210" s="17"/>
      <c r="D210" s="17"/>
      <c r="E210" s="17"/>
      <c r="F210" s="17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2.75" customHeight="1">
      <c r="A211" s="18"/>
      <c r="B211" s="17"/>
      <c r="C211" s="17"/>
      <c r="D211" s="17"/>
      <c r="E211" s="17"/>
      <c r="F211" s="17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2.75" customHeight="1">
      <c r="A212" s="18"/>
      <c r="B212" s="17"/>
      <c r="C212" s="17"/>
      <c r="D212" s="17"/>
      <c r="E212" s="17"/>
      <c r="F212" s="17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2.75" customHeight="1">
      <c r="A213" s="18"/>
      <c r="B213" s="17"/>
      <c r="C213" s="17"/>
      <c r="D213" s="17"/>
      <c r="E213" s="17"/>
      <c r="F213" s="17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2.75" customHeight="1">
      <c r="A214" s="18"/>
      <c r="B214" s="17"/>
      <c r="C214" s="17"/>
      <c r="D214" s="17"/>
      <c r="E214" s="17"/>
      <c r="F214" s="17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2.75" customHeight="1">
      <c r="A215" s="18"/>
      <c r="B215" s="17"/>
      <c r="C215" s="17"/>
      <c r="D215" s="17"/>
      <c r="E215" s="17"/>
      <c r="F215" s="17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2.75" customHeight="1">
      <c r="A216" s="18"/>
      <c r="B216" s="17"/>
      <c r="C216" s="17"/>
      <c r="D216" s="17"/>
      <c r="E216" s="17"/>
      <c r="F216" s="17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2.75" customHeight="1">
      <c r="A217" s="18"/>
      <c r="B217" s="17"/>
      <c r="C217" s="17"/>
      <c r="D217" s="17"/>
      <c r="E217" s="17"/>
      <c r="F217" s="17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2.75" customHeight="1">
      <c r="A218" s="18"/>
      <c r="B218" s="17"/>
      <c r="C218" s="17"/>
      <c r="D218" s="17"/>
      <c r="E218" s="17"/>
      <c r="F218" s="17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2.75" customHeight="1">
      <c r="A219" s="18"/>
      <c r="B219" s="17"/>
      <c r="C219" s="17"/>
      <c r="D219" s="17"/>
      <c r="E219" s="17"/>
      <c r="F219" s="17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2.75" customHeight="1">
      <c r="A220" s="18"/>
      <c r="B220" s="17"/>
      <c r="C220" s="17"/>
      <c r="D220" s="17"/>
      <c r="E220" s="17"/>
      <c r="F220" s="17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2.75" customHeight="1">
      <c r="A221" s="18"/>
      <c r="B221" s="17"/>
      <c r="C221" s="17"/>
      <c r="D221" s="17"/>
      <c r="E221" s="17"/>
      <c r="F221" s="17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2.75" customHeight="1">
      <c r="A222" s="18"/>
      <c r="B222" s="17"/>
      <c r="C222" s="17"/>
      <c r="D222" s="17"/>
      <c r="E222" s="17"/>
      <c r="F222" s="17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2.75" customHeight="1">
      <c r="A223" s="18"/>
      <c r="B223" s="17"/>
      <c r="C223" s="17"/>
      <c r="D223" s="17"/>
      <c r="E223" s="17"/>
      <c r="F223" s="17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2.75" customHeight="1">
      <c r="A224" s="18"/>
      <c r="B224" s="17"/>
      <c r="C224" s="17"/>
      <c r="D224" s="17"/>
      <c r="E224" s="17"/>
      <c r="F224" s="17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>
      <c r="A225" s="18"/>
      <c r="B225" s="17"/>
      <c r="C225" s="17"/>
      <c r="D225" s="17"/>
      <c r="E225" s="17"/>
      <c r="F225" s="17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>
      <c r="A226" s="18"/>
      <c r="B226" s="17"/>
      <c r="C226" s="17"/>
      <c r="D226" s="17"/>
      <c r="E226" s="17"/>
      <c r="F226" s="17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2.75" customHeight="1">
      <c r="A227" s="18"/>
      <c r="B227" s="17"/>
      <c r="C227" s="17"/>
      <c r="D227" s="17"/>
      <c r="E227" s="17"/>
      <c r="F227" s="17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2.75" customHeight="1">
      <c r="A228" s="18"/>
      <c r="B228" s="17"/>
      <c r="C228" s="17"/>
      <c r="D228" s="17"/>
      <c r="E228" s="17"/>
      <c r="F228" s="17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2.75" customHeight="1">
      <c r="A229" s="18"/>
      <c r="B229" s="17"/>
      <c r="C229" s="17"/>
      <c r="D229" s="17"/>
      <c r="E229" s="17"/>
      <c r="F229" s="17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2.75" customHeight="1">
      <c r="A230" s="18"/>
      <c r="B230" s="17"/>
      <c r="C230" s="17"/>
      <c r="D230" s="17"/>
      <c r="E230" s="17"/>
      <c r="F230" s="17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2.75" customHeight="1">
      <c r="A231" s="18"/>
      <c r="B231" s="17"/>
      <c r="C231" s="17"/>
      <c r="D231" s="17"/>
      <c r="E231" s="17"/>
      <c r="F231" s="17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2.75" customHeight="1">
      <c r="A232" s="18"/>
      <c r="B232" s="17"/>
      <c r="C232" s="17"/>
      <c r="D232" s="17"/>
      <c r="E232" s="17"/>
      <c r="F232" s="17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2.75" customHeight="1">
      <c r="A233" s="18"/>
      <c r="B233" s="17"/>
      <c r="C233" s="17"/>
      <c r="D233" s="17"/>
      <c r="E233" s="17"/>
      <c r="F233" s="17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2.75" customHeight="1">
      <c r="A234" s="18"/>
      <c r="B234" s="17"/>
      <c r="C234" s="17"/>
      <c r="D234" s="17"/>
      <c r="E234" s="17"/>
      <c r="F234" s="17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2.75" customHeight="1">
      <c r="A235" s="18"/>
      <c r="B235" s="17"/>
      <c r="C235" s="17"/>
      <c r="D235" s="17"/>
      <c r="E235" s="17"/>
      <c r="F235" s="17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2.75" customHeight="1">
      <c r="A236" s="18"/>
      <c r="B236" s="17"/>
      <c r="C236" s="17"/>
      <c r="D236" s="17"/>
      <c r="E236" s="17"/>
      <c r="F236" s="17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2.75" customHeight="1">
      <c r="A237" s="18"/>
      <c r="B237" s="17"/>
      <c r="C237" s="17"/>
      <c r="D237" s="17"/>
      <c r="E237" s="17"/>
      <c r="F237" s="17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2.75" customHeight="1">
      <c r="A238" s="18"/>
      <c r="B238" s="17"/>
      <c r="C238" s="17"/>
      <c r="D238" s="17"/>
      <c r="E238" s="17"/>
      <c r="F238" s="17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2.75" customHeight="1">
      <c r="A239" s="18"/>
      <c r="B239" s="17"/>
      <c r="C239" s="17"/>
      <c r="D239" s="17"/>
      <c r="E239" s="17"/>
      <c r="F239" s="17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2.75" customHeight="1">
      <c r="A240" s="18"/>
      <c r="B240" s="17"/>
      <c r="C240" s="17"/>
      <c r="D240" s="17"/>
      <c r="E240" s="17"/>
      <c r="F240" s="17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2.75" customHeight="1">
      <c r="A241" s="18"/>
      <c r="B241" s="17"/>
      <c r="C241" s="17"/>
      <c r="D241" s="17"/>
      <c r="E241" s="17"/>
      <c r="F241" s="17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2.75" customHeight="1">
      <c r="A242" s="18"/>
      <c r="B242" s="17"/>
      <c r="C242" s="17"/>
      <c r="D242" s="17"/>
      <c r="E242" s="17"/>
      <c r="F242" s="17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2.75" customHeight="1">
      <c r="A243" s="18"/>
      <c r="B243" s="17"/>
      <c r="C243" s="17"/>
      <c r="D243" s="17"/>
      <c r="E243" s="17"/>
      <c r="F243" s="17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2.75" customHeight="1">
      <c r="A244" s="18"/>
      <c r="B244" s="17"/>
      <c r="C244" s="17"/>
      <c r="D244" s="17"/>
      <c r="E244" s="17"/>
      <c r="F244" s="17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2.75" customHeight="1">
      <c r="A245" s="18"/>
      <c r="B245" s="17"/>
      <c r="C245" s="17"/>
      <c r="D245" s="17"/>
      <c r="E245" s="17"/>
      <c r="F245" s="17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2.75" customHeight="1">
      <c r="A246" s="18"/>
      <c r="B246" s="17"/>
      <c r="C246" s="17"/>
      <c r="D246" s="17"/>
      <c r="E246" s="17"/>
      <c r="F246" s="17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2.75" customHeight="1">
      <c r="A247" s="18"/>
      <c r="B247" s="17"/>
      <c r="C247" s="17"/>
      <c r="D247" s="17"/>
      <c r="E247" s="17"/>
      <c r="F247" s="17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2.75" customHeight="1">
      <c r="A248" s="18"/>
      <c r="B248" s="17"/>
      <c r="C248" s="17"/>
      <c r="D248" s="17"/>
      <c r="E248" s="17"/>
      <c r="F248" s="17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2.75" customHeight="1">
      <c r="A249" s="18"/>
      <c r="B249" s="17"/>
      <c r="C249" s="17"/>
      <c r="D249" s="17"/>
      <c r="E249" s="17"/>
      <c r="F249" s="17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2.75" customHeight="1">
      <c r="A250" s="18"/>
      <c r="B250" s="17"/>
      <c r="C250" s="17"/>
      <c r="D250" s="17"/>
      <c r="E250" s="17"/>
      <c r="F250" s="17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2.75" customHeight="1">
      <c r="A251" s="18"/>
      <c r="B251" s="17"/>
      <c r="C251" s="17"/>
      <c r="D251" s="17"/>
      <c r="E251" s="17"/>
      <c r="F251" s="17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2.75" customHeight="1">
      <c r="A252" s="18"/>
      <c r="B252" s="17"/>
      <c r="C252" s="17"/>
      <c r="D252" s="17"/>
      <c r="E252" s="17"/>
      <c r="F252" s="17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2.75" customHeight="1">
      <c r="A253" s="18"/>
      <c r="B253" s="17"/>
      <c r="C253" s="17"/>
      <c r="D253" s="17"/>
      <c r="E253" s="17"/>
      <c r="F253" s="17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2.75" customHeight="1">
      <c r="A254" s="18"/>
      <c r="B254" s="17"/>
      <c r="C254" s="17"/>
      <c r="D254" s="17"/>
      <c r="E254" s="17"/>
      <c r="F254" s="17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2.75" customHeight="1">
      <c r="A255" s="18"/>
      <c r="B255" s="17"/>
      <c r="C255" s="17"/>
      <c r="D255" s="17"/>
      <c r="E255" s="17"/>
      <c r="F255" s="17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2.75" customHeight="1">
      <c r="A256" s="18"/>
      <c r="B256" s="17"/>
      <c r="C256" s="17"/>
      <c r="D256" s="17"/>
      <c r="E256" s="17"/>
      <c r="F256" s="17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2.75" customHeight="1">
      <c r="A257" s="18"/>
      <c r="B257" s="17"/>
      <c r="C257" s="17"/>
      <c r="D257" s="17"/>
      <c r="E257" s="17"/>
      <c r="F257" s="17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2.75" customHeight="1">
      <c r="A258" s="18"/>
      <c r="B258" s="17"/>
      <c r="C258" s="17"/>
      <c r="D258" s="17"/>
      <c r="E258" s="17"/>
      <c r="F258" s="17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2.75" customHeight="1">
      <c r="A259" s="18"/>
      <c r="B259" s="17"/>
      <c r="C259" s="17"/>
      <c r="D259" s="17"/>
      <c r="E259" s="17"/>
      <c r="F259" s="17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2.75" customHeight="1">
      <c r="A260" s="18"/>
      <c r="B260" s="17"/>
      <c r="C260" s="17"/>
      <c r="D260" s="17"/>
      <c r="E260" s="17"/>
      <c r="F260" s="17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2.75" customHeight="1">
      <c r="A261" s="18"/>
      <c r="B261" s="17"/>
      <c r="C261" s="17"/>
      <c r="D261" s="17"/>
      <c r="E261" s="17"/>
      <c r="F261" s="17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2.75" customHeight="1">
      <c r="A262" s="18"/>
      <c r="B262" s="17"/>
      <c r="C262" s="17"/>
      <c r="D262" s="17"/>
      <c r="E262" s="17"/>
      <c r="F262" s="17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2.75" customHeight="1">
      <c r="A263" s="18"/>
      <c r="B263" s="17"/>
      <c r="C263" s="17"/>
      <c r="D263" s="17"/>
      <c r="E263" s="17"/>
      <c r="F263" s="17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2.75" customHeight="1">
      <c r="A264" s="18"/>
      <c r="B264" s="17"/>
      <c r="C264" s="17"/>
      <c r="D264" s="17"/>
      <c r="E264" s="17"/>
      <c r="F264" s="17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2.75" customHeight="1">
      <c r="A265" s="18"/>
      <c r="B265" s="17"/>
      <c r="C265" s="17"/>
      <c r="D265" s="17"/>
      <c r="E265" s="17"/>
      <c r="F265" s="17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2.75" customHeight="1">
      <c r="A266" s="18"/>
      <c r="B266" s="17"/>
      <c r="C266" s="17"/>
      <c r="D266" s="17"/>
      <c r="E266" s="17"/>
      <c r="F266" s="17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2.75" customHeight="1">
      <c r="A267" s="18"/>
      <c r="B267" s="17"/>
      <c r="C267" s="17"/>
      <c r="D267" s="17"/>
      <c r="E267" s="17"/>
      <c r="F267" s="17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2.75" customHeight="1">
      <c r="A268" s="18"/>
      <c r="B268" s="17"/>
      <c r="C268" s="17"/>
      <c r="D268" s="17"/>
      <c r="E268" s="17"/>
      <c r="F268" s="17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2.75" customHeight="1">
      <c r="A269" s="18"/>
      <c r="B269" s="17"/>
      <c r="C269" s="17"/>
      <c r="D269" s="17"/>
      <c r="E269" s="17"/>
      <c r="F269" s="17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2.75" customHeight="1">
      <c r="A270" s="18"/>
      <c r="B270" s="17"/>
      <c r="C270" s="17"/>
      <c r="D270" s="17"/>
      <c r="E270" s="17"/>
      <c r="F270" s="17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2.75" customHeight="1">
      <c r="A271" s="18"/>
      <c r="B271" s="17"/>
      <c r="C271" s="17"/>
      <c r="D271" s="17"/>
      <c r="E271" s="17"/>
      <c r="F271" s="17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2.75" customHeight="1">
      <c r="A272" s="18"/>
      <c r="B272" s="17"/>
      <c r="C272" s="17"/>
      <c r="D272" s="17"/>
      <c r="E272" s="17"/>
      <c r="F272" s="17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2.75" customHeight="1">
      <c r="A273" s="18"/>
      <c r="B273" s="17"/>
      <c r="C273" s="17"/>
      <c r="D273" s="17"/>
      <c r="E273" s="17"/>
      <c r="F273" s="17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2.75" customHeight="1">
      <c r="A274" s="18"/>
      <c r="B274" s="17"/>
      <c r="C274" s="17"/>
      <c r="D274" s="17"/>
      <c r="E274" s="17"/>
      <c r="F274" s="17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2.75" customHeight="1">
      <c r="A275" s="18"/>
      <c r="B275" s="17"/>
      <c r="C275" s="17"/>
      <c r="D275" s="17"/>
      <c r="E275" s="17"/>
      <c r="F275" s="17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2.75" customHeight="1">
      <c r="A276" s="18"/>
      <c r="B276" s="17"/>
      <c r="C276" s="17"/>
      <c r="D276" s="17"/>
      <c r="E276" s="17"/>
      <c r="F276" s="17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2.75" customHeight="1">
      <c r="A277" s="18"/>
      <c r="B277" s="17"/>
      <c r="C277" s="17"/>
      <c r="D277" s="17"/>
      <c r="E277" s="17"/>
      <c r="F277" s="17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2.75" customHeight="1">
      <c r="A278" s="18"/>
      <c r="B278" s="17"/>
      <c r="C278" s="17"/>
      <c r="D278" s="17"/>
      <c r="E278" s="17"/>
      <c r="F278" s="17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2.75" customHeight="1">
      <c r="A279" s="18"/>
      <c r="B279" s="17"/>
      <c r="C279" s="17"/>
      <c r="D279" s="17"/>
      <c r="E279" s="17"/>
      <c r="F279" s="17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2.75" customHeight="1">
      <c r="A280" s="18"/>
      <c r="B280" s="17"/>
      <c r="C280" s="17"/>
      <c r="D280" s="17"/>
      <c r="E280" s="17"/>
      <c r="F280" s="17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2.75" customHeight="1">
      <c r="A281" s="18"/>
      <c r="B281" s="17"/>
      <c r="C281" s="17"/>
      <c r="D281" s="17"/>
      <c r="E281" s="17"/>
      <c r="F281" s="17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2.75" customHeight="1">
      <c r="A282" s="18"/>
      <c r="B282" s="17"/>
      <c r="C282" s="17"/>
      <c r="D282" s="17"/>
      <c r="E282" s="17"/>
      <c r="F282" s="17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2.75" customHeight="1">
      <c r="A283" s="18"/>
      <c r="B283" s="17"/>
      <c r="C283" s="17"/>
      <c r="D283" s="17"/>
      <c r="E283" s="17"/>
      <c r="F283" s="17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2.75" customHeight="1">
      <c r="A284" s="18"/>
      <c r="B284" s="17"/>
      <c r="C284" s="17"/>
      <c r="D284" s="17"/>
      <c r="E284" s="17"/>
      <c r="F284" s="17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2.75" customHeight="1">
      <c r="A285" s="18"/>
      <c r="B285" s="17"/>
      <c r="C285" s="17"/>
      <c r="D285" s="17"/>
      <c r="E285" s="17"/>
      <c r="F285" s="17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2.75" customHeight="1">
      <c r="A286" s="18"/>
      <c r="B286" s="17"/>
      <c r="C286" s="17"/>
      <c r="D286" s="17"/>
      <c r="E286" s="17"/>
      <c r="F286" s="17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2.75" customHeight="1">
      <c r="A287" s="18"/>
      <c r="B287" s="17"/>
      <c r="C287" s="17"/>
      <c r="D287" s="17"/>
      <c r="E287" s="17"/>
      <c r="F287" s="17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2.75" customHeight="1">
      <c r="A288" s="18"/>
      <c r="B288" s="17"/>
      <c r="C288" s="17"/>
      <c r="D288" s="17"/>
      <c r="E288" s="17"/>
      <c r="F288" s="17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2.75" customHeight="1">
      <c r="A289" s="18"/>
      <c r="B289" s="17"/>
      <c r="C289" s="17"/>
      <c r="D289" s="17"/>
      <c r="E289" s="17"/>
      <c r="F289" s="17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2.75" customHeight="1">
      <c r="A290" s="18"/>
      <c r="B290" s="17"/>
      <c r="C290" s="17"/>
      <c r="D290" s="17"/>
      <c r="E290" s="17"/>
      <c r="F290" s="17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2.75" customHeight="1">
      <c r="A291" s="18"/>
      <c r="B291" s="17"/>
      <c r="C291" s="17"/>
      <c r="D291" s="17"/>
      <c r="E291" s="17"/>
      <c r="F291" s="17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2.75" customHeight="1">
      <c r="A292" s="18"/>
      <c r="B292" s="17"/>
      <c r="C292" s="17"/>
      <c r="D292" s="17"/>
      <c r="E292" s="17"/>
      <c r="F292" s="17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2.75" customHeight="1">
      <c r="A293" s="18"/>
      <c r="B293" s="17"/>
      <c r="C293" s="17"/>
      <c r="D293" s="17"/>
      <c r="E293" s="17"/>
      <c r="F293" s="17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2.75" customHeight="1">
      <c r="A294" s="18"/>
      <c r="B294" s="17"/>
      <c r="C294" s="17"/>
      <c r="D294" s="17"/>
      <c r="E294" s="17"/>
      <c r="F294" s="17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2.75" customHeight="1">
      <c r="A295" s="18"/>
      <c r="B295" s="17"/>
      <c r="C295" s="17"/>
      <c r="D295" s="17"/>
      <c r="E295" s="17"/>
      <c r="F295" s="17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2.75" customHeight="1">
      <c r="A296" s="18"/>
      <c r="B296" s="17"/>
      <c r="C296" s="17"/>
      <c r="D296" s="17"/>
      <c r="E296" s="17"/>
      <c r="F296" s="17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2.75" customHeight="1">
      <c r="A297" s="18"/>
      <c r="B297" s="17"/>
      <c r="C297" s="17"/>
      <c r="D297" s="17"/>
      <c r="E297" s="17"/>
      <c r="F297" s="17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2.75" customHeight="1">
      <c r="A298" s="18"/>
      <c r="B298" s="17"/>
      <c r="C298" s="17"/>
      <c r="D298" s="17"/>
      <c r="E298" s="17"/>
      <c r="F298" s="17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2.75" customHeight="1">
      <c r="A299" s="18"/>
      <c r="B299" s="17"/>
      <c r="C299" s="17"/>
      <c r="D299" s="17"/>
      <c r="E299" s="17"/>
      <c r="F299" s="17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2.75" customHeight="1">
      <c r="A300" s="18"/>
      <c r="B300" s="17"/>
      <c r="C300" s="17"/>
      <c r="D300" s="17"/>
      <c r="E300" s="17"/>
      <c r="F300" s="17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2.75" customHeight="1">
      <c r="A301" s="18"/>
      <c r="B301" s="17"/>
      <c r="C301" s="17"/>
      <c r="D301" s="17"/>
      <c r="E301" s="17"/>
      <c r="F301" s="17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2.75" customHeight="1">
      <c r="A302" s="18"/>
      <c r="B302" s="17"/>
      <c r="C302" s="17"/>
      <c r="D302" s="17"/>
      <c r="E302" s="17"/>
      <c r="F302" s="17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2.75" customHeight="1">
      <c r="A303" s="18"/>
      <c r="B303" s="17"/>
      <c r="C303" s="17"/>
      <c r="D303" s="17"/>
      <c r="E303" s="17"/>
      <c r="F303" s="17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2.75" customHeight="1">
      <c r="A304" s="18"/>
      <c r="B304" s="17"/>
      <c r="C304" s="17"/>
      <c r="D304" s="17"/>
      <c r="E304" s="17"/>
      <c r="F304" s="17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2.75" customHeight="1">
      <c r="A305" s="18"/>
      <c r="B305" s="17"/>
      <c r="C305" s="17"/>
      <c r="D305" s="17"/>
      <c r="E305" s="17"/>
      <c r="F305" s="17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2.75" customHeight="1">
      <c r="A306" s="18"/>
      <c r="B306" s="17"/>
      <c r="C306" s="17"/>
      <c r="D306" s="17"/>
      <c r="E306" s="17"/>
      <c r="F306" s="17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2.75" customHeight="1">
      <c r="A307" s="18"/>
      <c r="B307" s="17"/>
      <c r="C307" s="17"/>
      <c r="D307" s="17"/>
      <c r="E307" s="17"/>
      <c r="F307" s="17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2.75" customHeight="1">
      <c r="A308" s="18"/>
      <c r="B308" s="17"/>
      <c r="C308" s="17"/>
      <c r="D308" s="17"/>
      <c r="E308" s="17"/>
      <c r="F308" s="17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2.75" customHeight="1">
      <c r="A309" s="18"/>
      <c r="B309" s="17"/>
      <c r="C309" s="17"/>
      <c r="D309" s="17"/>
      <c r="E309" s="17"/>
      <c r="F309" s="17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2.75" customHeight="1">
      <c r="A310" s="18"/>
      <c r="B310" s="17"/>
      <c r="C310" s="17"/>
      <c r="D310" s="17"/>
      <c r="E310" s="17"/>
      <c r="F310" s="17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2.75" customHeight="1">
      <c r="A311" s="18"/>
      <c r="B311" s="17"/>
      <c r="C311" s="17"/>
      <c r="D311" s="17"/>
      <c r="E311" s="17"/>
      <c r="F311" s="17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2.75" customHeight="1">
      <c r="A312" s="18"/>
      <c r="B312" s="17"/>
      <c r="C312" s="17"/>
      <c r="D312" s="17"/>
      <c r="E312" s="17"/>
      <c r="F312" s="17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2.75" customHeight="1">
      <c r="A313" s="18"/>
      <c r="B313" s="17"/>
      <c r="C313" s="17"/>
      <c r="D313" s="17"/>
      <c r="E313" s="17"/>
      <c r="F313" s="17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2.75" customHeight="1">
      <c r="A314" s="18"/>
      <c r="B314" s="17"/>
      <c r="C314" s="17"/>
      <c r="D314" s="17"/>
      <c r="E314" s="17"/>
      <c r="F314" s="17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2.75" customHeight="1">
      <c r="A315" s="18"/>
      <c r="B315" s="17"/>
      <c r="C315" s="17"/>
      <c r="D315" s="17"/>
      <c r="E315" s="17"/>
      <c r="F315" s="17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2.75" customHeight="1">
      <c r="A316" s="18"/>
      <c r="B316" s="17"/>
      <c r="C316" s="17"/>
      <c r="D316" s="17"/>
      <c r="E316" s="17"/>
      <c r="F316" s="17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2.75" customHeight="1">
      <c r="A317" s="18"/>
      <c r="B317" s="17"/>
      <c r="C317" s="17"/>
      <c r="D317" s="17"/>
      <c r="E317" s="17"/>
      <c r="F317" s="17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2.75" customHeight="1">
      <c r="A318" s="18"/>
      <c r="B318" s="17"/>
      <c r="C318" s="17"/>
      <c r="D318" s="17"/>
      <c r="E318" s="17"/>
      <c r="F318" s="17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2.75" customHeight="1">
      <c r="A319" s="18"/>
      <c r="B319" s="17"/>
      <c r="C319" s="17"/>
      <c r="D319" s="17"/>
      <c r="E319" s="17"/>
      <c r="F319" s="17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2.75" customHeight="1">
      <c r="A320" s="18"/>
      <c r="B320" s="17"/>
      <c r="C320" s="17"/>
      <c r="D320" s="17"/>
      <c r="E320" s="17"/>
      <c r="F320" s="17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2.75" customHeight="1">
      <c r="A321" s="18"/>
      <c r="B321" s="17"/>
      <c r="C321" s="17"/>
      <c r="D321" s="17"/>
      <c r="E321" s="17"/>
      <c r="F321" s="17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2.75" customHeight="1">
      <c r="A322" s="18"/>
      <c r="B322" s="17"/>
      <c r="C322" s="17"/>
      <c r="D322" s="17"/>
      <c r="E322" s="17"/>
      <c r="F322" s="17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2.75" customHeight="1">
      <c r="A323" s="18"/>
      <c r="B323" s="17"/>
      <c r="C323" s="17"/>
      <c r="D323" s="17"/>
      <c r="E323" s="17"/>
      <c r="F323" s="17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2.75" customHeight="1">
      <c r="A324" s="18"/>
      <c r="B324" s="17"/>
      <c r="C324" s="17"/>
      <c r="D324" s="17"/>
      <c r="E324" s="17"/>
      <c r="F324" s="17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2.75" customHeight="1">
      <c r="A325" s="18"/>
      <c r="B325" s="17"/>
      <c r="C325" s="17"/>
      <c r="D325" s="17"/>
      <c r="E325" s="17"/>
      <c r="F325" s="17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2.75" customHeight="1">
      <c r="A326" s="18"/>
      <c r="B326" s="17"/>
      <c r="C326" s="17"/>
      <c r="D326" s="17"/>
      <c r="E326" s="17"/>
      <c r="F326" s="17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2.75" customHeight="1">
      <c r="A327" s="18"/>
      <c r="B327" s="17"/>
      <c r="C327" s="17"/>
      <c r="D327" s="17"/>
      <c r="E327" s="17"/>
      <c r="F327" s="17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2.75" customHeight="1">
      <c r="A328" s="18"/>
      <c r="B328" s="17"/>
      <c r="C328" s="17"/>
      <c r="D328" s="17"/>
      <c r="E328" s="17"/>
      <c r="F328" s="17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2.75" customHeight="1">
      <c r="A329" s="18"/>
      <c r="B329" s="17"/>
      <c r="C329" s="17"/>
      <c r="D329" s="17"/>
      <c r="E329" s="17"/>
      <c r="F329" s="17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2.75" customHeight="1">
      <c r="A330" s="18"/>
      <c r="B330" s="17"/>
      <c r="C330" s="17"/>
      <c r="D330" s="17"/>
      <c r="E330" s="17"/>
      <c r="F330" s="17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2.75" customHeight="1">
      <c r="A331" s="18"/>
      <c r="B331" s="17"/>
      <c r="C331" s="17"/>
      <c r="D331" s="17"/>
      <c r="E331" s="17"/>
      <c r="F331" s="17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2.75" customHeight="1">
      <c r="A332" s="18"/>
      <c r="B332" s="17"/>
      <c r="C332" s="17"/>
      <c r="D332" s="17"/>
      <c r="E332" s="17"/>
      <c r="F332" s="17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2.75" customHeight="1">
      <c r="A333" s="18"/>
      <c r="B333" s="17"/>
      <c r="C333" s="17"/>
      <c r="D333" s="17"/>
      <c r="E333" s="17"/>
      <c r="F333" s="17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2.75" customHeight="1">
      <c r="A334" s="18"/>
      <c r="B334" s="17"/>
      <c r="C334" s="17"/>
      <c r="D334" s="17"/>
      <c r="E334" s="17"/>
      <c r="F334" s="17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2.75" customHeight="1">
      <c r="A335" s="18"/>
      <c r="B335" s="17"/>
      <c r="C335" s="17"/>
      <c r="D335" s="17"/>
      <c r="E335" s="17"/>
      <c r="F335" s="17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2.75" customHeight="1">
      <c r="A336" s="18"/>
      <c r="B336" s="17"/>
      <c r="C336" s="17"/>
      <c r="D336" s="17"/>
      <c r="E336" s="17"/>
      <c r="F336" s="17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2.75" customHeight="1">
      <c r="A337" s="18"/>
      <c r="B337" s="17"/>
      <c r="C337" s="17"/>
      <c r="D337" s="17"/>
      <c r="E337" s="17"/>
      <c r="F337" s="17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2.75" customHeight="1">
      <c r="A338" s="18"/>
      <c r="B338" s="17"/>
      <c r="C338" s="17"/>
      <c r="D338" s="17"/>
      <c r="E338" s="17"/>
      <c r="F338" s="17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2.75" customHeight="1">
      <c r="A339" s="18"/>
      <c r="B339" s="17"/>
      <c r="C339" s="17"/>
      <c r="D339" s="17"/>
      <c r="E339" s="17"/>
      <c r="F339" s="17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2.75" customHeight="1">
      <c r="A340" s="18"/>
      <c r="B340" s="17"/>
      <c r="C340" s="17"/>
      <c r="D340" s="17"/>
      <c r="E340" s="17"/>
      <c r="F340" s="17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2.75" customHeight="1">
      <c r="A341" s="18"/>
      <c r="B341" s="17"/>
      <c r="C341" s="17"/>
      <c r="D341" s="17"/>
      <c r="E341" s="17"/>
      <c r="F341" s="17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2.75" customHeight="1">
      <c r="A342" s="18"/>
      <c r="B342" s="17"/>
      <c r="C342" s="17"/>
      <c r="D342" s="17"/>
      <c r="E342" s="17"/>
      <c r="F342" s="17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2.75" customHeight="1">
      <c r="A343" s="18"/>
      <c r="B343" s="17"/>
      <c r="C343" s="17"/>
      <c r="D343" s="17"/>
      <c r="E343" s="17"/>
      <c r="F343" s="17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2.75" customHeight="1">
      <c r="A344" s="18"/>
      <c r="B344" s="17"/>
      <c r="C344" s="17"/>
      <c r="D344" s="17"/>
      <c r="E344" s="17"/>
      <c r="F344" s="17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2.75" customHeight="1">
      <c r="A345" s="18"/>
      <c r="B345" s="17"/>
      <c r="C345" s="17"/>
      <c r="D345" s="17"/>
      <c r="E345" s="17"/>
      <c r="F345" s="17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2.75" customHeight="1">
      <c r="A346" s="18"/>
      <c r="B346" s="17"/>
      <c r="C346" s="17"/>
      <c r="D346" s="17"/>
      <c r="E346" s="17"/>
      <c r="F346" s="17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2.75" customHeight="1">
      <c r="A347" s="18"/>
      <c r="B347" s="17"/>
      <c r="C347" s="17"/>
      <c r="D347" s="17"/>
      <c r="E347" s="17"/>
      <c r="F347" s="17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2.75" customHeight="1">
      <c r="A348" s="18"/>
      <c r="B348" s="17"/>
      <c r="C348" s="17"/>
      <c r="D348" s="17"/>
      <c r="E348" s="17"/>
      <c r="F348" s="17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2.75" customHeight="1">
      <c r="A349" s="18"/>
      <c r="B349" s="17"/>
      <c r="C349" s="17"/>
      <c r="D349" s="17"/>
      <c r="E349" s="17"/>
      <c r="F349" s="17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2.75" customHeight="1">
      <c r="A350" s="18"/>
      <c r="B350" s="17"/>
      <c r="C350" s="17"/>
      <c r="D350" s="17"/>
      <c r="E350" s="17"/>
      <c r="F350" s="17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2.75" customHeight="1">
      <c r="A351" s="18"/>
      <c r="B351" s="17"/>
      <c r="C351" s="17"/>
      <c r="D351" s="17"/>
      <c r="E351" s="17"/>
      <c r="F351" s="17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2.75" customHeight="1">
      <c r="A352" s="18"/>
      <c r="B352" s="17"/>
      <c r="C352" s="17"/>
      <c r="D352" s="17"/>
      <c r="E352" s="17"/>
      <c r="F352" s="17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2.75" customHeight="1">
      <c r="A353" s="18"/>
      <c r="B353" s="17"/>
      <c r="C353" s="17"/>
      <c r="D353" s="17"/>
      <c r="E353" s="17"/>
      <c r="F353" s="17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2.75" customHeight="1">
      <c r="A354" s="18"/>
      <c r="B354" s="17"/>
      <c r="C354" s="17"/>
      <c r="D354" s="17"/>
      <c r="E354" s="17"/>
      <c r="F354" s="17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2.75" customHeight="1">
      <c r="A355" s="18"/>
      <c r="B355" s="17"/>
      <c r="C355" s="17"/>
      <c r="D355" s="17"/>
      <c r="E355" s="17"/>
      <c r="F355" s="17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2.75" customHeight="1">
      <c r="A356" s="18"/>
      <c r="B356" s="17"/>
      <c r="C356" s="17"/>
      <c r="D356" s="17"/>
      <c r="E356" s="17"/>
      <c r="F356" s="17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2.75" customHeight="1">
      <c r="A357" s="18"/>
      <c r="B357" s="17"/>
      <c r="C357" s="17"/>
      <c r="D357" s="17"/>
      <c r="E357" s="17"/>
      <c r="F357" s="17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2.75" customHeight="1">
      <c r="A358" s="18"/>
      <c r="B358" s="17"/>
      <c r="C358" s="17"/>
      <c r="D358" s="17"/>
      <c r="E358" s="17"/>
      <c r="F358" s="17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2.75" customHeight="1">
      <c r="A359" s="18"/>
      <c r="B359" s="17"/>
      <c r="C359" s="17"/>
      <c r="D359" s="17"/>
      <c r="E359" s="17"/>
      <c r="F359" s="17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2.75" customHeight="1">
      <c r="A360" s="18"/>
      <c r="B360" s="17"/>
      <c r="C360" s="17"/>
      <c r="D360" s="17"/>
      <c r="E360" s="17"/>
      <c r="F360" s="17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2.75" customHeight="1">
      <c r="A361" s="18"/>
      <c r="B361" s="17"/>
      <c r="C361" s="17"/>
      <c r="D361" s="17"/>
      <c r="E361" s="17"/>
      <c r="F361" s="17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2.75" customHeight="1">
      <c r="A362" s="18"/>
      <c r="B362" s="17"/>
      <c r="C362" s="17"/>
      <c r="D362" s="17"/>
      <c r="E362" s="17"/>
      <c r="F362" s="17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2.75" customHeight="1">
      <c r="A363" s="18"/>
      <c r="B363" s="17"/>
      <c r="C363" s="17"/>
      <c r="D363" s="17"/>
      <c r="E363" s="17"/>
      <c r="F363" s="17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2.75" customHeight="1">
      <c r="A364" s="18"/>
      <c r="B364" s="17"/>
      <c r="C364" s="17"/>
      <c r="D364" s="17"/>
      <c r="E364" s="17"/>
      <c r="F364" s="17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2.75" customHeight="1">
      <c r="A365" s="18"/>
      <c r="B365" s="17"/>
      <c r="C365" s="17"/>
      <c r="D365" s="17"/>
      <c r="E365" s="17"/>
      <c r="F365" s="17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2.75" customHeight="1">
      <c r="A366" s="18"/>
      <c r="B366" s="17"/>
      <c r="C366" s="17"/>
      <c r="D366" s="17"/>
      <c r="E366" s="17"/>
      <c r="F366" s="17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2.75" customHeight="1">
      <c r="A367" s="18"/>
      <c r="B367" s="17"/>
      <c r="C367" s="17"/>
      <c r="D367" s="17"/>
      <c r="E367" s="17"/>
      <c r="F367" s="17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2.75" customHeight="1">
      <c r="A368" s="18"/>
      <c r="B368" s="17"/>
      <c r="C368" s="17"/>
      <c r="D368" s="17"/>
      <c r="E368" s="17"/>
      <c r="F368" s="17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2.75" customHeight="1">
      <c r="A369" s="18"/>
      <c r="B369" s="17"/>
      <c r="C369" s="17"/>
      <c r="D369" s="17"/>
      <c r="E369" s="17"/>
      <c r="F369" s="17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2.75" customHeight="1">
      <c r="A370" s="18"/>
      <c r="B370" s="17"/>
      <c r="C370" s="17"/>
      <c r="D370" s="17"/>
      <c r="E370" s="17"/>
      <c r="F370" s="17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2.75" customHeight="1">
      <c r="A371" s="18"/>
      <c r="B371" s="17"/>
      <c r="C371" s="17"/>
      <c r="D371" s="17"/>
      <c r="E371" s="17"/>
      <c r="F371" s="17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2.75" customHeight="1">
      <c r="A372" s="18"/>
      <c r="B372" s="17"/>
      <c r="C372" s="17"/>
      <c r="D372" s="17"/>
      <c r="E372" s="17"/>
      <c r="F372" s="17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2.75" customHeight="1">
      <c r="A373" s="18"/>
      <c r="B373" s="17"/>
      <c r="C373" s="17"/>
      <c r="D373" s="17"/>
      <c r="E373" s="17"/>
      <c r="F373" s="17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2.75" customHeight="1">
      <c r="A374" s="18"/>
      <c r="B374" s="17"/>
      <c r="C374" s="17"/>
      <c r="D374" s="17"/>
      <c r="E374" s="17"/>
      <c r="F374" s="17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2.75" customHeight="1">
      <c r="A375" s="18"/>
      <c r="B375" s="17"/>
      <c r="C375" s="17"/>
      <c r="D375" s="17"/>
      <c r="E375" s="17"/>
      <c r="F375" s="17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2.75" customHeight="1">
      <c r="A376" s="18"/>
      <c r="B376" s="17"/>
      <c r="C376" s="17"/>
      <c r="D376" s="17"/>
      <c r="E376" s="17"/>
      <c r="F376" s="17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2.75" customHeight="1">
      <c r="A377" s="18"/>
      <c r="B377" s="17"/>
      <c r="C377" s="17"/>
      <c r="D377" s="17"/>
      <c r="E377" s="17"/>
      <c r="F377" s="17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2.75" customHeight="1">
      <c r="A378" s="18"/>
      <c r="B378" s="17"/>
      <c r="C378" s="17"/>
      <c r="D378" s="17"/>
      <c r="E378" s="17"/>
      <c r="F378" s="17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2.75" customHeight="1">
      <c r="A379" s="18"/>
      <c r="B379" s="17"/>
      <c r="C379" s="17"/>
      <c r="D379" s="17"/>
      <c r="E379" s="17"/>
      <c r="F379" s="17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2.75" customHeight="1">
      <c r="A380" s="18"/>
      <c r="B380" s="17"/>
      <c r="C380" s="17"/>
      <c r="D380" s="17"/>
      <c r="E380" s="17"/>
      <c r="F380" s="17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2.75" customHeight="1">
      <c r="A381" s="18"/>
      <c r="B381" s="17"/>
      <c r="C381" s="17"/>
      <c r="D381" s="17"/>
      <c r="E381" s="17"/>
      <c r="F381" s="17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2.75" customHeight="1">
      <c r="A382" s="18"/>
      <c r="B382" s="17"/>
      <c r="C382" s="17"/>
      <c r="D382" s="17"/>
      <c r="E382" s="17"/>
      <c r="F382" s="17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2.75" customHeight="1">
      <c r="A383" s="18"/>
      <c r="B383" s="17"/>
      <c r="C383" s="17"/>
      <c r="D383" s="17"/>
      <c r="E383" s="17"/>
      <c r="F383" s="17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2.75" customHeight="1">
      <c r="A384" s="18"/>
      <c r="B384" s="17"/>
      <c r="C384" s="17"/>
      <c r="D384" s="17"/>
      <c r="E384" s="17"/>
      <c r="F384" s="17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2.75" customHeight="1">
      <c r="A385" s="18"/>
      <c r="B385" s="17"/>
      <c r="C385" s="17"/>
      <c r="D385" s="17"/>
      <c r="E385" s="17"/>
      <c r="F385" s="17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2.75" customHeight="1">
      <c r="A386" s="18"/>
      <c r="B386" s="17"/>
      <c r="C386" s="17"/>
      <c r="D386" s="17"/>
      <c r="E386" s="17"/>
      <c r="F386" s="17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2.75" customHeight="1">
      <c r="A387" s="18"/>
      <c r="B387" s="17"/>
      <c r="C387" s="17"/>
      <c r="D387" s="17"/>
      <c r="E387" s="17"/>
      <c r="F387" s="17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2.75" customHeight="1">
      <c r="A388" s="18"/>
      <c r="B388" s="17"/>
      <c r="C388" s="17"/>
      <c r="D388" s="17"/>
      <c r="E388" s="17"/>
      <c r="F388" s="17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2.75" customHeight="1">
      <c r="A389" s="18"/>
      <c r="B389" s="17"/>
      <c r="C389" s="17"/>
      <c r="D389" s="17"/>
      <c r="E389" s="17"/>
      <c r="F389" s="17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2.75" customHeight="1">
      <c r="A390" s="18"/>
      <c r="B390" s="17"/>
      <c r="C390" s="17"/>
      <c r="D390" s="17"/>
      <c r="E390" s="17"/>
      <c r="F390" s="17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2.75" customHeight="1">
      <c r="A391" s="18"/>
      <c r="B391" s="17"/>
      <c r="C391" s="17"/>
      <c r="D391" s="17"/>
      <c r="E391" s="17"/>
      <c r="F391" s="17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2.75" customHeight="1">
      <c r="A392" s="18"/>
      <c r="B392" s="17"/>
      <c r="C392" s="17"/>
      <c r="D392" s="17"/>
      <c r="E392" s="17"/>
      <c r="F392" s="17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2.75" customHeight="1">
      <c r="A393" s="18"/>
      <c r="B393" s="17"/>
      <c r="C393" s="17"/>
      <c r="D393" s="17"/>
      <c r="E393" s="17"/>
      <c r="F393" s="17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2.75" customHeight="1">
      <c r="A394" s="18"/>
      <c r="B394" s="17"/>
      <c r="C394" s="17"/>
      <c r="D394" s="17"/>
      <c r="E394" s="17"/>
      <c r="F394" s="17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2.75" customHeight="1">
      <c r="A395" s="18"/>
      <c r="B395" s="17"/>
      <c r="C395" s="17"/>
      <c r="D395" s="17"/>
      <c r="E395" s="17"/>
      <c r="F395" s="17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2.75" customHeight="1">
      <c r="A396" s="18"/>
      <c r="B396" s="17"/>
      <c r="C396" s="17"/>
      <c r="D396" s="17"/>
      <c r="E396" s="17"/>
      <c r="F396" s="17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2.75" customHeight="1">
      <c r="A397" s="18"/>
      <c r="B397" s="17"/>
      <c r="C397" s="17"/>
      <c r="D397" s="17"/>
      <c r="E397" s="17"/>
      <c r="F397" s="17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2.75" customHeight="1">
      <c r="A398" s="18"/>
      <c r="B398" s="17"/>
      <c r="C398" s="17"/>
      <c r="D398" s="17"/>
      <c r="E398" s="17"/>
      <c r="F398" s="17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2.75" customHeight="1">
      <c r="A399" s="18"/>
      <c r="B399" s="17"/>
      <c r="C399" s="17"/>
      <c r="D399" s="17"/>
      <c r="E399" s="17"/>
      <c r="F399" s="17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2.75" customHeight="1">
      <c r="A400" s="18"/>
      <c r="B400" s="17"/>
      <c r="C400" s="17"/>
      <c r="D400" s="17"/>
      <c r="E400" s="17"/>
      <c r="F400" s="17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2.75" customHeight="1">
      <c r="A401" s="18"/>
      <c r="B401" s="17"/>
      <c r="C401" s="17"/>
      <c r="D401" s="17"/>
      <c r="E401" s="17"/>
      <c r="F401" s="17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2.75" customHeight="1">
      <c r="A402" s="18"/>
      <c r="B402" s="17"/>
      <c r="C402" s="17"/>
      <c r="D402" s="17"/>
      <c r="E402" s="17"/>
      <c r="F402" s="17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2.75" customHeight="1">
      <c r="A403" s="18"/>
      <c r="B403" s="17"/>
      <c r="C403" s="17"/>
      <c r="D403" s="17"/>
      <c r="E403" s="17"/>
      <c r="F403" s="17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2.75" customHeight="1">
      <c r="A404" s="18"/>
      <c r="B404" s="17"/>
      <c r="C404" s="17"/>
      <c r="D404" s="17"/>
      <c r="E404" s="17"/>
      <c r="F404" s="17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2.75" customHeight="1">
      <c r="A405" s="18"/>
      <c r="B405" s="17"/>
      <c r="C405" s="17"/>
      <c r="D405" s="17"/>
      <c r="E405" s="17"/>
      <c r="F405" s="17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2.75" customHeight="1">
      <c r="A406" s="18"/>
      <c r="B406" s="17"/>
      <c r="C406" s="17"/>
      <c r="D406" s="17"/>
      <c r="E406" s="17"/>
      <c r="F406" s="17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2.75" customHeight="1">
      <c r="A407" s="18"/>
      <c r="B407" s="17"/>
      <c r="C407" s="17"/>
      <c r="D407" s="17"/>
      <c r="E407" s="17"/>
      <c r="F407" s="17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2.75" customHeight="1">
      <c r="A408" s="18"/>
      <c r="B408" s="17"/>
      <c r="C408" s="17"/>
      <c r="D408" s="17"/>
      <c r="E408" s="17"/>
      <c r="F408" s="17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2.75" customHeight="1">
      <c r="A409" s="18"/>
      <c r="B409" s="17"/>
      <c r="C409" s="17"/>
      <c r="D409" s="17"/>
      <c r="E409" s="17"/>
      <c r="F409" s="17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2.75" customHeight="1">
      <c r="A410" s="18"/>
      <c r="B410" s="17"/>
      <c r="C410" s="17"/>
      <c r="D410" s="17"/>
      <c r="E410" s="17"/>
      <c r="F410" s="17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2.75" customHeight="1">
      <c r="A411" s="18"/>
      <c r="B411" s="17"/>
      <c r="C411" s="17"/>
      <c r="D411" s="17"/>
      <c r="E411" s="17"/>
      <c r="F411" s="17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2.75" customHeight="1">
      <c r="A412" s="18"/>
      <c r="B412" s="17"/>
      <c r="C412" s="17"/>
      <c r="D412" s="17"/>
      <c r="E412" s="17"/>
      <c r="F412" s="17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2.75" customHeight="1">
      <c r="A413" s="18"/>
      <c r="B413" s="17"/>
      <c r="C413" s="17"/>
      <c r="D413" s="17"/>
      <c r="E413" s="17"/>
      <c r="F413" s="17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2.75" customHeight="1">
      <c r="A414" s="18"/>
      <c r="B414" s="17"/>
      <c r="C414" s="17"/>
      <c r="D414" s="17"/>
      <c r="E414" s="17"/>
      <c r="F414" s="17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2.75" customHeight="1">
      <c r="A415" s="18"/>
      <c r="B415" s="17"/>
      <c r="C415" s="17"/>
      <c r="D415" s="17"/>
      <c r="E415" s="17"/>
      <c r="F415" s="17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2.75" customHeight="1">
      <c r="A416" s="18"/>
      <c r="B416" s="17"/>
      <c r="C416" s="17"/>
      <c r="D416" s="17"/>
      <c r="E416" s="17"/>
      <c r="F416" s="17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2.75" customHeight="1">
      <c r="A417" s="18"/>
      <c r="B417" s="17"/>
      <c r="C417" s="17"/>
      <c r="D417" s="17"/>
      <c r="E417" s="17"/>
      <c r="F417" s="17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2.75" customHeight="1">
      <c r="A418" s="18"/>
      <c r="B418" s="17"/>
      <c r="C418" s="17"/>
      <c r="D418" s="17"/>
      <c r="E418" s="17"/>
      <c r="F418" s="17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2.75" customHeight="1">
      <c r="A419" s="18"/>
      <c r="B419" s="17"/>
      <c r="C419" s="17"/>
      <c r="D419" s="17"/>
      <c r="E419" s="17"/>
      <c r="F419" s="17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2.75" customHeight="1">
      <c r="A420" s="18"/>
      <c r="B420" s="17"/>
      <c r="C420" s="17"/>
      <c r="D420" s="17"/>
      <c r="E420" s="17"/>
      <c r="F420" s="17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2.75" customHeight="1">
      <c r="A421" s="18"/>
      <c r="B421" s="17"/>
      <c r="C421" s="17"/>
      <c r="D421" s="17"/>
      <c r="E421" s="17"/>
      <c r="F421" s="17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2.75" customHeight="1">
      <c r="A422" s="18"/>
      <c r="B422" s="17"/>
      <c r="C422" s="17"/>
      <c r="D422" s="17"/>
      <c r="E422" s="17"/>
      <c r="F422" s="17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2.75" customHeight="1">
      <c r="A423" s="18"/>
      <c r="B423" s="17"/>
      <c r="C423" s="17"/>
      <c r="D423" s="17"/>
      <c r="E423" s="17"/>
      <c r="F423" s="17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2.75" customHeight="1">
      <c r="A424" s="18"/>
      <c r="B424" s="17"/>
      <c r="C424" s="17"/>
      <c r="D424" s="17"/>
      <c r="E424" s="17"/>
      <c r="F424" s="17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2.75" customHeight="1">
      <c r="A425" s="18"/>
      <c r="B425" s="17"/>
      <c r="C425" s="17"/>
      <c r="D425" s="17"/>
      <c r="E425" s="17"/>
      <c r="F425" s="17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2.75" customHeight="1">
      <c r="A426" s="18"/>
      <c r="B426" s="17"/>
      <c r="C426" s="17"/>
      <c r="D426" s="17"/>
      <c r="E426" s="17"/>
      <c r="F426" s="17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2.75" customHeight="1">
      <c r="A427" s="18"/>
      <c r="B427" s="17"/>
      <c r="C427" s="17"/>
      <c r="D427" s="17"/>
      <c r="E427" s="17"/>
      <c r="F427" s="17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2.75" customHeight="1">
      <c r="A428" s="18"/>
      <c r="B428" s="17"/>
      <c r="C428" s="17"/>
      <c r="D428" s="17"/>
      <c r="E428" s="17"/>
      <c r="F428" s="17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2.75" customHeight="1">
      <c r="A429" s="18"/>
      <c r="B429" s="17"/>
      <c r="C429" s="17"/>
      <c r="D429" s="17"/>
      <c r="E429" s="17"/>
      <c r="F429" s="17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2.75" customHeight="1">
      <c r="A430" s="18"/>
      <c r="B430" s="17"/>
      <c r="C430" s="17"/>
      <c r="D430" s="17"/>
      <c r="E430" s="17"/>
      <c r="F430" s="17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2.75" customHeight="1">
      <c r="A431" s="18"/>
      <c r="B431" s="17"/>
      <c r="C431" s="17"/>
      <c r="D431" s="17"/>
      <c r="E431" s="17"/>
      <c r="F431" s="17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2.75" customHeight="1">
      <c r="A432" s="18"/>
      <c r="B432" s="17"/>
      <c r="C432" s="17"/>
      <c r="D432" s="17"/>
      <c r="E432" s="17"/>
      <c r="F432" s="17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2.75" customHeight="1">
      <c r="A433" s="18"/>
      <c r="B433" s="17"/>
      <c r="C433" s="17"/>
      <c r="D433" s="17"/>
      <c r="E433" s="17"/>
      <c r="F433" s="17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2.75" customHeight="1">
      <c r="A434" s="18"/>
      <c r="B434" s="17"/>
      <c r="C434" s="17"/>
      <c r="D434" s="17"/>
      <c r="E434" s="17"/>
      <c r="F434" s="17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2.75" customHeight="1">
      <c r="A435" s="18"/>
      <c r="B435" s="17"/>
      <c r="C435" s="17"/>
      <c r="D435" s="17"/>
      <c r="E435" s="17"/>
      <c r="F435" s="17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2.75" customHeight="1">
      <c r="A436" s="18"/>
      <c r="B436" s="17"/>
      <c r="C436" s="17"/>
      <c r="D436" s="17"/>
      <c r="E436" s="17"/>
      <c r="F436" s="17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2.75" customHeight="1">
      <c r="A437" s="18"/>
      <c r="B437" s="17"/>
      <c r="C437" s="17"/>
      <c r="D437" s="17"/>
      <c r="E437" s="17"/>
      <c r="F437" s="17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2.75" customHeight="1">
      <c r="A438" s="18"/>
      <c r="B438" s="17"/>
      <c r="C438" s="17"/>
      <c r="D438" s="17"/>
      <c r="E438" s="17"/>
      <c r="F438" s="17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2.75" customHeight="1">
      <c r="A439" s="18"/>
      <c r="B439" s="17"/>
      <c r="C439" s="17"/>
      <c r="D439" s="17"/>
      <c r="E439" s="17"/>
      <c r="F439" s="17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2.75" customHeight="1">
      <c r="A440" s="18"/>
      <c r="B440" s="17"/>
      <c r="C440" s="17"/>
      <c r="D440" s="17"/>
      <c r="E440" s="17"/>
      <c r="F440" s="17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2.75" customHeight="1">
      <c r="A441" s="18"/>
      <c r="B441" s="17"/>
      <c r="C441" s="17"/>
      <c r="D441" s="17"/>
      <c r="E441" s="17"/>
      <c r="F441" s="17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2.75" customHeight="1">
      <c r="A442" s="18"/>
      <c r="B442" s="17"/>
      <c r="C442" s="17"/>
      <c r="D442" s="17"/>
      <c r="E442" s="17"/>
      <c r="F442" s="17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2.75" customHeight="1">
      <c r="A443" s="18"/>
      <c r="B443" s="17"/>
      <c r="C443" s="17"/>
      <c r="D443" s="17"/>
      <c r="E443" s="17"/>
      <c r="F443" s="17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2.75" customHeight="1">
      <c r="A444" s="18"/>
      <c r="B444" s="17"/>
      <c r="C444" s="17"/>
      <c r="D444" s="17"/>
      <c r="E444" s="17"/>
      <c r="F444" s="17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2.75" customHeight="1">
      <c r="A445" s="18"/>
      <c r="B445" s="17"/>
      <c r="C445" s="17"/>
      <c r="D445" s="17"/>
      <c r="E445" s="17"/>
      <c r="F445" s="17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2.75" customHeight="1">
      <c r="A446" s="18"/>
      <c r="B446" s="17"/>
      <c r="C446" s="17"/>
      <c r="D446" s="17"/>
      <c r="E446" s="17"/>
      <c r="F446" s="17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2.75" customHeight="1">
      <c r="A447" s="18"/>
      <c r="B447" s="17"/>
      <c r="C447" s="17"/>
      <c r="D447" s="17"/>
      <c r="E447" s="17"/>
      <c r="F447" s="17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2.75" customHeight="1">
      <c r="A448" s="18"/>
      <c r="B448" s="17"/>
      <c r="C448" s="17"/>
      <c r="D448" s="17"/>
      <c r="E448" s="17"/>
      <c r="F448" s="17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2.75" customHeight="1">
      <c r="A449" s="18"/>
      <c r="B449" s="17"/>
      <c r="C449" s="17"/>
      <c r="D449" s="17"/>
      <c r="E449" s="17"/>
      <c r="F449" s="17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2.75" customHeight="1">
      <c r="A450" s="18"/>
      <c r="B450" s="17"/>
      <c r="C450" s="17"/>
      <c r="D450" s="17"/>
      <c r="E450" s="17"/>
      <c r="F450" s="17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2.75" customHeight="1">
      <c r="A451" s="18"/>
      <c r="B451" s="17"/>
      <c r="C451" s="17"/>
      <c r="D451" s="17"/>
      <c r="E451" s="17"/>
      <c r="F451" s="17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2.75" customHeight="1">
      <c r="A452" s="18"/>
      <c r="B452" s="17"/>
      <c r="C452" s="17"/>
      <c r="D452" s="17"/>
      <c r="E452" s="17"/>
      <c r="F452" s="17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2.75" customHeight="1">
      <c r="A453" s="18"/>
      <c r="B453" s="17"/>
      <c r="C453" s="17"/>
      <c r="D453" s="17"/>
      <c r="E453" s="17"/>
      <c r="F453" s="17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2.75" customHeight="1">
      <c r="A454" s="18"/>
      <c r="B454" s="17"/>
      <c r="C454" s="17"/>
      <c r="D454" s="17"/>
      <c r="E454" s="17"/>
      <c r="F454" s="17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2.75" customHeight="1">
      <c r="A455" s="18"/>
      <c r="B455" s="17"/>
      <c r="C455" s="17"/>
      <c r="D455" s="17"/>
      <c r="E455" s="17"/>
      <c r="F455" s="17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2.75" customHeight="1">
      <c r="A456" s="18"/>
      <c r="B456" s="17"/>
      <c r="C456" s="17"/>
      <c r="D456" s="17"/>
      <c r="E456" s="17"/>
      <c r="F456" s="17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2.75" customHeight="1">
      <c r="A457" s="18"/>
      <c r="B457" s="17"/>
      <c r="C457" s="17"/>
      <c r="D457" s="17"/>
      <c r="E457" s="17"/>
      <c r="F457" s="17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2.75" customHeight="1">
      <c r="A458" s="18"/>
      <c r="B458" s="17"/>
      <c r="C458" s="17"/>
      <c r="D458" s="17"/>
      <c r="E458" s="17"/>
      <c r="F458" s="17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2.75" customHeight="1">
      <c r="A459" s="18"/>
      <c r="B459" s="17"/>
      <c r="C459" s="17"/>
      <c r="D459" s="17"/>
      <c r="E459" s="17"/>
      <c r="F459" s="17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2.75" customHeight="1">
      <c r="A460" s="18"/>
      <c r="B460" s="17"/>
      <c r="C460" s="17"/>
      <c r="D460" s="17"/>
      <c r="E460" s="17"/>
      <c r="F460" s="17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2.75" customHeight="1">
      <c r="A461" s="18"/>
      <c r="B461" s="17"/>
      <c r="C461" s="17"/>
      <c r="D461" s="17"/>
      <c r="E461" s="17"/>
      <c r="F461" s="17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2.75" customHeight="1">
      <c r="A462" s="18"/>
      <c r="B462" s="17"/>
      <c r="C462" s="17"/>
      <c r="D462" s="17"/>
      <c r="E462" s="17"/>
      <c r="F462" s="17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2.75" customHeight="1">
      <c r="A463" s="18"/>
      <c r="B463" s="17"/>
      <c r="C463" s="17"/>
      <c r="D463" s="17"/>
      <c r="E463" s="17"/>
      <c r="F463" s="17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2.75" customHeight="1">
      <c r="A464" s="18"/>
      <c r="B464" s="17"/>
      <c r="C464" s="17"/>
      <c r="D464" s="17"/>
      <c r="E464" s="17"/>
      <c r="F464" s="17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2.75" customHeight="1">
      <c r="A465" s="18"/>
      <c r="B465" s="17"/>
      <c r="C465" s="17"/>
      <c r="D465" s="17"/>
      <c r="E465" s="17"/>
      <c r="F465" s="17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2.75" customHeight="1">
      <c r="A466" s="18"/>
      <c r="B466" s="17"/>
      <c r="C466" s="17"/>
      <c r="D466" s="17"/>
      <c r="E466" s="17"/>
      <c r="F466" s="17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2.75" customHeight="1">
      <c r="A467" s="18"/>
      <c r="B467" s="17"/>
      <c r="C467" s="17"/>
      <c r="D467" s="17"/>
      <c r="E467" s="17"/>
      <c r="F467" s="17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2.75" customHeight="1">
      <c r="A468" s="18"/>
      <c r="B468" s="17"/>
      <c r="C468" s="17"/>
      <c r="D468" s="17"/>
      <c r="E468" s="17"/>
      <c r="F468" s="17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2.75" customHeight="1">
      <c r="A469" s="18"/>
      <c r="B469" s="17"/>
      <c r="C469" s="17"/>
      <c r="D469" s="17"/>
      <c r="E469" s="17"/>
      <c r="F469" s="17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2.75" customHeight="1">
      <c r="A470" s="18"/>
      <c r="B470" s="17"/>
      <c r="C470" s="17"/>
      <c r="D470" s="17"/>
      <c r="E470" s="17"/>
      <c r="F470" s="17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2.75" customHeight="1">
      <c r="A471" s="18"/>
      <c r="B471" s="17"/>
      <c r="C471" s="17"/>
      <c r="D471" s="17"/>
      <c r="E471" s="17"/>
      <c r="F471" s="17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2.75" customHeight="1">
      <c r="A472" s="18"/>
      <c r="B472" s="17"/>
      <c r="C472" s="17"/>
      <c r="D472" s="17"/>
      <c r="E472" s="17"/>
      <c r="F472" s="17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2.75" customHeight="1">
      <c r="A473" s="18"/>
      <c r="B473" s="17"/>
      <c r="C473" s="17"/>
      <c r="D473" s="17"/>
      <c r="E473" s="17"/>
      <c r="F473" s="17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2.75" customHeight="1">
      <c r="A474" s="18"/>
      <c r="B474" s="17"/>
      <c r="C474" s="17"/>
      <c r="D474" s="17"/>
      <c r="E474" s="17"/>
      <c r="F474" s="17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2.75" customHeight="1">
      <c r="A475" s="18"/>
      <c r="B475" s="17"/>
      <c r="C475" s="17"/>
      <c r="D475" s="17"/>
      <c r="E475" s="17"/>
      <c r="F475" s="17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2.75" customHeight="1">
      <c r="A476" s="18"/>
      <c r="B476" s="17"/>
      <c r="C476" s="17"/>
      <c r="D476" s="17"/>
      <c r="E476" s="17"/>
      <c r="F476" s="17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2.75" customHeight="1">
      <c r="A477" s="18"/>
      <c r="B477" s="17"/>
      <c r="C477" s="17"/>
      <c r="D477" s="17"/>
      <c r="E477" s="17"/>
      <c r="F477" s="17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2.75" customHeight="1">
      <c r="A478" s="18"/>
      <c r="B478" s="17"/>
      <c r="C478" s="17"/>
      <c r="D478" s="17"/>
      <c r="E478" s="17"/>
      <c r="F478" s="17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2.75" customHeight="1">
      <c r="A479" s="18"/>
      <c r="B479" s="17"/>
      <c r="C479" s="17"/>
      <c r="D479" s="17"/>
      <c r="E479" s="17"/>
      <c r="F479" s="17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2.75" customHeight="1">
      <c r="A480" s="18"/>
      <c r="B480" s="17"/>
      <c r="C480" s="17"/>
      <c r="D480" s="17"/>
      <c r="E480" s="17"/>
      <c r="F480" s="17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2.75" customHeight="1">
      <c r="A481" s="18"/>
      <c r="B481" s="17"/>
      <c r="C481" s="17"/>
      <c r="D481" s="17"/>
      <c r="E481" s="17"/>
      <c r="F481" s="17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2.75" customHeight="1">
      <c r="A482" s="18"/>
      <c r="B482" s="17"/>
      <c r="C482" s="17"/>
      <c r="D482" s="17"/>
      <c r="E482" s="17"/>
      <c r="F482" s="17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2.75" customHeight="1">
      <c r="A483" s="18"/>
      <c r="B483" s="17"/>
      <c r="C483" s="17"/>
      <c r="D483" s="17"/>
      <c r="E483" s="17"/>
      <c r="F483" s="17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2.75" customHeight="1">
      <c r="A484" s="18"/>
      <c r="B484" s="17"/>
      <c r="C484" s="17"/>
      <c r="D484" s="17"/>
      <c r="E484" s="17"/>
      <c r="F484" s="17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2.75" customHeight="1">
      <c r="A485" s="18"/>
      <c r="B485" s="17"/>
      <c r="C485" s="17"/>
      <c r="D485" s="17"/>
      <c r="E485" s="17"/>
      <c r="F485" s="17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2.75" customHeight="1">
      <c r="A486" s="18"/>
      <c r="B486" s="17"/>
      <c r="C486" s="17"/>
      <c r="D486" s="17"/>
      <c r="E486" s="17"/>
      <c r="F486" s="17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2.75" customHeight="1">
      <c r="A487" s="18"/>
      <c r="B487" s="17"/>
      <c r="C487" s="17"/>
      <c r="D487" s="17"/>
      <c r="E487" s="17"/>
      <c r="F487" s="17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2.75" customHeight="1">
      <c r="A488" s="18"/>
      <c r="B488" s="17"/>
      <c r="C488" s="17"/>
      <c r="D488" s="17"/>
      <c r="E488" s="17"/>
      <c r="F488" s="17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2.75" customHeight="1">
      <c r="A489" s="18"/>
      <c r="B489" s="17"/>
      <c r="C489" s="17"/>
      <c r="D489" s="17"/>
      <c r="E489" s="17"/>
      <c r="F489" s="17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2.75" customHeight="1">
      <c r="A490" s="18"/>
      <c r="B490" s="17"/>
      <c r="C490" s="17"/>
      <c r="D490" s="17"/>
      <c r="E490" s="17"/>
      <c r="F490" s="17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2.75" customHeight="1">
      <c r="A491" s="18"/>
      <c r="B491" s="17"/>
      <c r="C491" s="17"/>
      <c r="D491" s="17"/>
      <c r="E491" s="17"/>
      <c r="F491" s="17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2.75" customHeight="1">
      <c r="A492" s="18"/>
      <c r="B492" s="17"/>
      <c r="C492" s="17"/>
      <c r="D492" s="17"/>
      <c r="E492" s="17"/>
      <c r="F492" s="17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2.75" customHeight="1">
      <c r="A493" s="18"/>
      <c r="B493" s="17"/>
      <c r="C493" s="17"/>
      <c r="D493" s="17"/>
      <c r="E493" s="17"/>
      <c r="F493" s="17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2.75" customHeight="1">
      <c r="A494" s="18"/>
      <c r="B494" s="17"/>
      <c r="C494" s="17"/>
      <c r="D494" s="17"/>
      <c r="E494" s="17"/>
      <c r="F494" s="17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2.75" customHeight="1">
      <c r="A495" s="18"/>
      <c r="B495" s="17"/>
      <c r="C495" s="17"/>
      <c r="D495" s="17"/>
      <c r="E495" s="17"/>
      <c r="F495" s="17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2.75" customHeight="1">
      <c r="A496" s="18"/>
      <c r="B496" s="17"/>
      <c r="C496" s="17"/>
      <c r="D496" s="17"/>
      <c r="E496" s="17"/>
      <c r="F496" s="17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2.75" customHeight="1">
      <c r="A497" s="18"/>
      <c r="B497" s="17"/>
      <c r="C497" s="17"/>
      <c r="D497" s="17"/>
      <c r="E497" s="17"/>
      <c r="F497" s="17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2.75" customHeight="1">
      <c r="A498" s="18"/>
      <c r="B498" s="17"/>
      <c r="C498" s="17"/>
      <c r="D498" s="17"/>
      <c r="E498" s="17"/>
      <c r="F498" s="17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2.75" customHeight="1">
      <c r="A499" s="18"/>
      <c r="B499" s="17"/>
      <c r="C499" s="17"/>
      <c r="D499" s="17"/>
      <c r="E499" s="17"/>
      <c r="F499" s="17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2.75" customHeight="1">
      <c r="A500" s="18"/>
      <c r="B500" s="17"/>
      <c r="C500" s="17"/>
      <c r="D500" s="17"/>
      <c r="E500" s="17"/>
      <c r="F500" s="17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2.75" customHeight="1">
      <c r="A501" s="18"/>
      <c r="B501" s="17"/>
      <c r="C501" s="17"/>
      <c r="D501" s="17"/>
      <c r="E501" s="17"/>
      <c r="F501" s="17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2.75" customHeight="1">
      <c r="A502" s="18"/>
      <c r="B502" s="17"/>
      <c r="C502" s="17"/>
      <c r="D502" s="17"/>
      <c r="E502" s="17"/>
      <c r="F502" s="17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2.75" customHeight="1">
      <c r="A503" s="18"/>
      <c r="B503" s="17"/>
      <c r="C503" s="17"/>
      <c r="D503" s="17"/>
      <c r="E503" s="17"/>
      <c r="F503" s="17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2.75" customHeight="1">
      <c r="A504" s="18"/>
      <c r="B504" s="17"/>
      <c r="C504" s="17"/>
      <c r="D504" s="17"/>
      <c r="E504" s="17"/>
      <c r="F504" s="17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2.75" customHeight="1">
      <c r="A505" s="18"/>
      <c r="B505" s="17"/>
      <c r="C505" s="17"/>
      <c r="D505" s="17"/>
      <c r="E505" s="17"/>
      <c r="F505" s="17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2.75" customHeight="1">
      <c r="A506" s="18"/>
      <c r="B506" s="17"/>
      <c r="C506" s="17"/>
      <c r="D506" s="17"/>
      <c r="E506" s="17"/>
      <c r="F506" s="17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2.75" customHeight="1">
      <c r="A507" s="18"/>
      <c r="B507" s="17"/>
      <c r="C507" s="17"/>
      <c r="D507" s="17"/>
      <c r="E507" s="17"/>
      <c r="F507" s="17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2.75" customHeight="1">
      <c r="A508" s="18"/>
      <c r="B508" s="17"/>
      <c r="C508" s="17"/>
      <c r="D508" s="17"/>
      <c r="E508" s="17"/>
      <c r="F508" s="17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2.75" customHeight="1">
      <c r="A509" s="18"/>
      <c r="B509" s="17"/>
      <c r="C509" s="17"/>
      <c r="D509" s="17"/>
      <c r="E509" s="17"/>
      <c r="F509" s="17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2.75" customHeight="1">
      <c r="A510" s="18"/>
      <c r="B510" s="17"/>
      <c r="C510" s="17"/>
      <c r="D510" s="17"/>
      <c r="E510" s="17"/>
      <c r="F510" s="17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2.75" customHeight="1">
      <c r="A511" s="18"/>
      <c r="B511" s="17"/>
      <c r="C511" s="17"/>
      <c r="D511" s="17"/>
      <c r="E511" s="17"/>
      <c r="F511" s="17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2.75" customHeight="1">
      <c r="A512" s="18"/>
      <c r="B512" s="17"/>
      <c r="C512" s="17"/>
      <c r="D512" s="17"/>
      <c r="E512" s="17"/>
      <c r="F512" s="17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2.75" customHeight="1">
      <c r="A513" s="18"/>
      <c r="B513" s="17"/>
      <c r="C513" s="17"/>
      <c r="D513" s="17"/>
      <c r="E513" s="17"/>
      <c r="F513" s="17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2.75" customHeight="1">
      <c r="A514" s="18"/>
      <c r="B514" s="17"/>
      <c r="C514" s="17"/>
      <c r="D514" s="17"/>
      <c r="E514" s="17"/>
      <c r="F514" s="17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2.75" customHeight="1">
      <c r="A515" s="18"/>
      <c r="B515" s="17"/>
      <c r="C515" s="17"/>
      <c r="D515" s="17"/>
      <c r="E515" s="17"/>
      <c r="F515" s="17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2.75" customHeight="1">
      <c r="A516" s="18"/>
      <c r="B516" s="17"/>
      <c r="C516" s="17"/>
      <c r="D516" s="17"/>
      <c r="E516" s="17"/>
      <c r="F516" s="17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2.75" customHeight="1">
      <c r="A517" s="18"/>
      <c r="B517" s="17"/>
      <c r="C517" s="17"/>
      <c r="D517" s="17"/>
      <c r="E517" s="17"/>
      <c r="F517" s="17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2.75" customHeight="1">
      <c r="A518" s="18"/>
      <c r="B518" s="17"/>
      <c r="C518" s="17"/>
      <c r="D518" s="17"/>
      <c r="E518" s="17"/>
      <c r="F518" s="17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2.75" customHeight="1">
      <c r="A519" s="18"/>
      <c r="B519" s="17"/>
      <c r="C519" s="17"/>
      <c r="D519" s="17"/>
      <c r="E519" s="17"/>
      <c r="F519" s="17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2.75" customHeight="1">
      <c r="A520" s="18"/>
      <c r="B520" s="17"/>
      <c r="C520" s="17"/>
      <c r="D520" s="17"/>
      <c r="E520" s="17"/>
      <c r="F520" s="17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2.75" customHeight="1">
      <c r="A521" s="18"/>
      <c r="B521" s="17"/>
      <c r="C521" s="17"/>
      <c r="D521" s="17"/>
      <c r="E521" s="17"/>
      <c r="F521" s="17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2.75" customHeight="1">
      <c r="A522" s="18"/>
      <c r="B522" s="17"/>
      <c r="C522" s="17"/>
      <c r="D522" s="17"/>
      <c r="E522" s="17"/>
      <c r="F522" s="17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2.75" customHeight="1">
      <c r="A523" s="18"/>
      <c r="B523" s="17"/>
      <c r="C523" s="17"/>
      <c r="D523" s="17"/>
      <c r="E523" s="17"/>
      <c r="F523" s="17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2.75" customHeight="1">
      <c r="A524" s="18"/>
      <c r="B524" s="17"/>
      <c r="C524" s="17"/>
      <c r="D524" s="17"/>
      <c r="E524" s="17"/>
      <c r="F524" s="17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2.75" customHeight="1">
      <c r="A525" s="18"/>
      <c r="B525" s="17"/>
      <c r="C525" s="17"/>
      <c r="D525" s="17"/>
      <c r="E525" s="17"/>
      <c r="F525" s="17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2.75" customHeight="1">
      <c r="A526" s="18"/>
      <c r="B526" s="17"/>
      <c r="C526" s="17"/>
      <c r="D526" s="17"/>
      <c r="E526" s="17"/>
      <c r="F526" s="17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2.75" customHeight="1">
      <c r="A527" s="18"/>
      <c r="B527" s="17"/>
      <c r="C527" s="17"/>
      <c r="D527" s="17"/>
      <c r="E527" s="17"/>
      <c r="F527" s="17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2.75" customHeight="1">
      <c r="A528" s="18"/>
      <c r="B528" s="17"/>
      <c r="C528" s="17"/>
      <c r="D528" s="17"/>
      <c r="E528" s="17"/>
      <c r="F528" s="17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2.75" customHeight="1">
      <c r="A529" s="18"/>
      <c r="B529" s="17"/>
      <c r="C529" s="17"/>
      <c r="D529" s="17"/>
      <c r="E529" s="17"/>
      <c r="F529" s="17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2.75" customHeight="1">
      <c r="A530" s="18"/>
      <c r="B530" s="17"/>
      <c r="C530" s="17"/>
      <c r="D530" s="17"/>
      <c r="E530" s="17"/>
      <c r="F530" s="17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2.75" customHeight="1">
      <c r="A531" s="18"/>
      <c r="B531" s="17"/>
      <c r="C531" s="17"/>
      <c r="D531" s="17"/>
      <c r="E531" s="17"/>
      <c r="F531" s="17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2.75" customHeight="1">
      <c r="A532" s="18"/>
      <c r="B532" s="17"/>
      <c r="C532" s="17"/>
      <c r="D532" s="17"/>
      <c r="E532" s="17"/>
      <c r="F532" s="17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2.75" customHeight="1">
      <c r="A533" s="18"/>
      <c r="B533" s="17"/>
      <c r="C533" s="17"/>
      <c r="D533" s="17"/>
      <c r="E533" s="17"/>
      <c r="F533" s="17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2.75" customHeight="1">
      <c r="A534" s="18"/>
      <c r="B534" s="17"/>
      <c r="C534" s="17"/>
      <c r="D534" s="17"/>
      <c r="E534" s="17"/>
      <c r="F534" s="17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2.75" customHeight="1">
      <c r="A535" s="18"/>
      <c r="B535" s="17"/>
      <c r="C535" s="17"/>
      <c r="D535" s="17"/>
      <c r="E535" s="17"/>
      <c r="F535" s="17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2.75" customHeight="1">
      <c r="A536" s="18"/>
      <c r="B536" s="17"/>
      <c r="C536" s="17"/>
      <c r="D536" s="17"/>
      <c r="E536" s="17"/>
      <c r="F536" s="17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2.75" customHeight="1">
      <c r="A537" s="18"/>
      <c r="B537" s="17"/>
      <c r="C537" s="17"/>
      <c r="D537" s="17"/>
      <c r="E537" s="17"/>
      <c r="F537" s="17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2.75" customHeight="1">
      <c r="A538" s="18"/>
      <c r="B538" s="17"/>
      <c r="C538" s="17"/>
      <c r="D538" s="17"/>
      <c r="E538" s="17"/>
      <c r="F538" s="17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2.75" customHeight="1">
      <c r="A539" s="18"/>
      <c r="B539" s="17"/>
      <c r="C539" s="17"/>
      <c r="D539" s="17"/>
      <c r="E539" s="17"/>
      <c r="F539" s="17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2.75" customHeight="1">
      <c r="A540" s="18"/>
      <c r="B540" s="17"/>
      <c r="C540" s="17"/>
      <c r="D540" s="17"/>
      <c r="E540" s="17"/>
      <c r="F540" s="17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2.75" customHeight="1">
      <c r="A541" s="18"/>
      <c r="B541" s="17"/>
      <c r="C541" s="17"/>
      <c r="D541" s="17"/>
      <c r="E541" s="17"/>
      <c r="F541" s="17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2.75" customHeight="1">
      <c r="A542" s="18"/>
      <c r="B542" s="17"/>
      <c r="C542" s="17"/>
      <c r="D542" s="17"/>
      <c r="E542" s="17"/>
      <c r="F542" s="17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2.75" customHeight="1">
      <c r="A543" s="18"/>
      <c r="B543" s="17"/>
      <c r="C543" s="17"/>
      <c r="D543" s="17"/>
      <c r="E543" s="17"/>
      <c r="F543" s="17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2.75" customHeight="1">
      <c r="A544" s="18"/>
      <c r="B544" s="17"/>
      <c r="C544" s="17"/>
      <c r="D544" s="17"/>
      <c r="E544" s="17"/>
      <c r="F544" s="17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2.75" customHeight="1">
      <c r="A545" s="18"/>
      <c r="B545" s="17"/>
      <c r="C545" s="17"/>
      <c r="D545" s="17"/>
      <c r="E545" s="17"/>
      <c r="F545" s="17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2.75" customHeight="1">
      <c r="A546" s="18"/>
      <c r="B546" s="17"/>
      <c r="C546" s="17"/>
      <c r="D546" s="17"/>
      <c r="E546" s="17"/>
      <c r="F546" s="17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2.75" customHeight="1">
      <c r="A547" s="18"/>
      <c r="B547" s="17"/>
      <c r="C547" s="17"/>
      <c r="D547" s="17"/>
      <c r="E547" s="17"/>
      <c r="F547" s="17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2.75" customHeight="1">
      <c r="A548" s="18"/>
      <c r="B548" s="17"/>
      <c r="C548" s="17"/>
      <c r="D548" s="17"/>
      <c r="E548" s="17"/>
      <c r="F548" s="17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2.75" customHeight="1">
      <c r="A549" s="18"/>
      <c r="B549" s="17"/>
      <c r="C549" s="17"/>
      <c r="D549" s="17"/>
      <c r="E549" s="17"/>
      <c r="F549" s="17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2.75" customHeight="1">
      <c r="A550" s="18"/>
      <c r="B550" s="17"/>
      <c r="C550" s="17"/>
      <c r="D550" s="17"/>
      <c r="E550" s="17"/>
      <c r="F550" s="17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2.75" customHeight="1">
      <c r="A551" s="18"/>
      <c r="B551" s="17"/>
      <c r="C551" s="17"/>
      <c r="D551" s="17"/>
      <c r="E551" s="17"/>
      <c r="F551" s="17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2.75" customHeight="1">
      <c r="A552" s="18"/>
      <c r="B552" s="17"/>
      <c r="C552" s="17"/>
      <c r="D552" s="17"/>
      <c r="E552" s="17"/>
      <c r="F552" s="17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2.75" customHeight="1">
      <c r="A553" s="18"/>
      <c r="B553" s="17"/>
      <c r="C553" s="17"/>
      <c r="D553" s="17"/>
      <c r="E553" s="17"/>
      <c r="F553" s="17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2.75" customHeight="1">
      <c r="A554" s="18"/>
      <c r="B554" s="17"/>
      <c r="C554" s="17"/>
      <c r="D554" s="17"/>
      <c r="E554" s="17"/>
      <c r="F554" s="17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2.75" customHeight="1">
      <c r="A555" s="18"/>
      <c r="B555" s="17"/>
      <c r="C555" s="17"/>
      <c r="D555" s="17"/>
      <c r="E555" s="17"/>
      <c r="F555" s="17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2.75" customHeight="1">
      <c r="A556" s="18"/>
      <c r="B556" s="17"/>
      <c r="C556" s="17"/>
      <c r="D556" s="17"/>
      <c r="E556" s="17"/>
      <c r="F556" s="17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2.75" customHeight="1">
      <c r="A557" s="18"/>
      <c r="B557" s="17"/>
      <c r="C557" s="17"/>
      <c r="D557" s="17"/>
      <c r="E557" s="17"/>
      <c r="F557" s="17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2.75" customHeight="1">
      <c r="A558" s="18"/>
      <c r="B558" s="17"/>
      <c r="C558" s="17"/>
      <c r="D558" s="17"/>
      <c r="E558" s="17"/>
      <c r="F558" s="17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2.75" customHeight="1">
      <c r="A559" s="18"/>
      <c r="B559" s="17"/>
      <c r="C559" s="17"/>
      <c r="D559" s="17"/>
      <c r="E559" s="17"/>
      <c r="F559" s="17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2.75" customHeight="1">
      <c r="A560" s="18"/>
      <c r="B560" s="17"/>
      <c r="C560" s="17"/>
      <c r="D560" s="17"/>
      <c r="E560" s="17"/>
      <c r="F560" s="17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2.75" customHeight="1">
      <c r="A561" s="18"/>
      <c r="B561" s="17"/>
      <c r="C561" s="17"/>
      <c r="D561" s="17"/>
      <c r="E561" s="17"/>
      <c r="F561" s="17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2.75" customHeight="1">
      <c r="A562" s="18"/>
      <c r="B562" s="17"/>
      <c r="C562" s="17"/>
      <c r="D562" s="17"/>
      <c r="E562" s="17"/>
      <c r="F562" s="17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2.75" customHeight="1">
      <c r="A563" s="18"/>
      <c r="B563" s="17"/>
      <c r="C563" s="17"/>
      <c r="D563" s="17"/>
      <c r="E563" s="17"/>
      <c r="F563" s="17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2.75" customHeight="1">
      <c r="A564" s="18"/>
      <c r="B564" s="17"/>
      <c r="C564" s="17"/>
      <c r="D564" s="17"/>
      <c r="E564" s="17"/>
      <c r="F564" s="17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2.75" customHeight="1">
      <c r="A565" s="18"/>
      <c r="B565" s="17"/>
      <c r="C565" s="17"/>
      <c r="D565" s="17"/>
      <c r="E565" s="17"/>
      <c r="F565" s="17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2.75" customHeight="1">
      <c r="A566" s="18"/>
      <c r="B566" s="17"/>
      <c r="C566" s="17"/>
      <c r="D566" s="17"/>
      <c r="E566" s="17"/>
      <c r="F566" s="17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2.75" customHeight="1">
      <c r="A567" s="18"/>
      <c r="B567" s="17"/>
      <c r="C567" s="17"/>
      <c r="D567" s="17"/>
      <c r="E567" s="17"/>
      <c r="F567" s="17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2.75" customHeight="1">
      <c r="A568" s="18"/>
      <c r="B568" s="17"/>
      <c r="C568" s="17"/>
      <c r="D568" s="17"/>
      <c r="E568" s="17"/>
      <c r="F568" s="17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2.75" customHeight="1">
      <c r="A569" s="18"/>
      <c r="B569" s="17"/>
      <c r="C569" s="17"/>
      <c r="D569" s="17"/>
      <c r="E569" s="17"/>
      <c r="F569" s="17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2.75" customHeight="1">
      <c r="A570" s="18"/>
      <c r="B570" s="17"/>
      <c r="C570" s="17"/>
      <c r="D570" s="17"/>
      <c r="E570" s="17"/>
      <c r="F570" s="17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2.75" customHeight="1">
      <c r="A571" s="18"/>
      <c r="B571" s="17"/>
      <c r="C571" s="17"/>
      <c r="D571" s="17"/>
      <c r="E571" s="17"/>
      <c r="F571" s="17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2.75" customHeight="1">
      <c r="A572" s="18"/>
      <c r="B572" s="17"/>
      <c r="C572" s="17"/>
      <c r="D572" s="17"/>
      <c r="E572" s="17"/>
      <c r="F572" s="17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2.75" customHeight="1">
      <c r="A573" s="18"/>
      <c r="B573" s="17"/>
      <c r="C573" s="17"/>
      <c r="D573" s="17"/>
      <c r="E573" s="17"/>
      <c r="F573" s="17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2.75" customHeight="1">
      <c r="A574" s="18"/>
      <c r="B574" s="17"/>
      <c r="C574" s="17"/>
      <c r="D574" s="17"/>
      <c r="E574" s="17"/>
      <c r="F574" s="17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2.75" customHeight="1">
      <c r="A575" s="18"/>
      <c r="B575" s="17"/>
      <c r="C575" s="17"/>
      <c r="D575" s="17"/>
      <c r="E575" s="17"/>
      <c r="F575" s="17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2.75" customHeight="1">
      <c r="A576" s="18"/>
      <c r="B576" s="17"/>
      <c r="C576" s="17"/>
      <c r="D576" s="17"/>
      <c r="E576" s="17"/>
      <c r="F576" s="17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2.75" customHeight="1">
      <c r="A577" s="18"/>
      <c r="B577" s="17"/>
      <c r="C577" s="17"/>
      <c r="D577" s="17"/>
      <c r="E577" s="17"/>
      <c r="F577" s="17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2.75" customHeight="1">
      <c r="A578" s="18"/>
      <c r="B578" s="17"/>
      <c r="C578" s="17"/>
      <c r="D578" s="17"/>
      <c r="E578" s="17"/>
      <c r="F578" s="17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2.75" customHeight="1">
      <c r="A579" s="18"/>
      <c r="B579" s="17"/>
      <c r="C579" s="17"/>
      <c r="D579" s="17"/>
      <c r="E579" s="17"/>
      <c r="F579" s="17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2.75" customHeight="1">
      <c r="A580" s="18"/>
      <c r="B580" s="17"/>
      <c r="C580" s="17"/>
      <c r="D580" s="17"/>
      <c r="E580" s="17"/>
      <c r="F580" s="17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2.75" customHeight="1">
      <c r="A581" s="18"/>
      <c r="B581" s="17"/>
      <c r="C581" s="17"/>
      <c r="D581" s="17"/>
      <c r="E581" s="17"/>
      <c r="F581" s="17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2.75" customHeight="1">
      <c r="A582" s="18"/>
      <c r="B582" s="17"/>
      <c r="C582" s="17"/>
      <c r="D582" s="17"/>
      <c r="E582" s="17"/>
      <c r="F582" s="17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2.75" customHeight="1">
      <c r="A583" s="18"/>
      <c r="B583" s="17"/>
      <c r="C583" s="17"/>
      <c r="D583" s="17"/>
      <c r="E583" s="17"/>
      <c r="F583" s="17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2.75" customHeight="1">
      <c r="A584" s="18"/>
      <c r="B584" s="17"/>
      <c r="C584" s="17"/>
      <c r="D584" s="17"/>
      <c r="E584" s="17"/>
      <c r="F584" s="17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2.75" customHeight="1">
      <c r="A585" s="18"/>
      <c r="B585" s="17"/>
      <c r="C585" s="17"/>
      <c r="D585" s="17"/>
      <c r="E585" s="17"/>
      <c r="F585" s="17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2.75" customHeight="1">
      <c r="A586" s="18"/>
      <c r="B586" s="17"/>
      <c r="C586" s="17"/>
      <c r="D586" s="17"/>
      <c r="E586" s="17"/>
      <c r="F586" s="17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2.75" customHeight="1">
      <c r="A587" s="18"/>
      <c r="B587" s="17"/>
      <c r="C587" s="17"/>
      <c r="D587" s="17"/>
      <c r="E587" s="17"/>
      <c r="F587" s="17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2.75" customHeight="1">
      <c r="A588" s="18"/>
      <c r="B588" s="17"/>
      <c r="C588" s="17"/>
      <c r="D588" s="17"/>
      <c r="E588" s="17"/>
      <c r="F588" s="17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2.75" customHeight="1">
      <c r="A589" s="18"/>
      <c r="B589" s="17"/>
      <c r="C589" s="17"/>
      <c r="D589" s="17"/>
      <c r="E589" s="17"/>
      <c r="F589" s="17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2.75" customHeight="1">
      <c r="A590" s="18"/>
      <c r="B590" s="17"/>
      <c r="C590" s="17"/>
      <c r="D590" s="17"/>
      <c r="E590" s="17"/>
      <c r="F590" s="17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2.75" customHeight="1">
      <c r="A591" s="18"/>
      <c r="B591" s="17"/>
      <c r="C591" s="17"/>
      <c r="D591" s="17"/>
      <c r="E591" s="17"/>
      <c r="F591" s="17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2.75" customHeight="1">
      <c r="A592" s="18"/>
      <c r="B592" s="17"/>
      <c r="C592" s="17"/>
      <c r="D592" s="17"/>
      <c r="E592" s="17"/>
      <c r="F592" s="17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2.75" customHeight="1">
      <c r="A593" s="18"/>
      <c r="B593" s="17"/>
      <c r="C593" s="17"/>
      <c r="D593" s="17"/>
      <c r="E593" s="17"/>
      <c r="F593" s="17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2.75" customHeight="1">
      <c r="A594" s="18"/>
      <c r="B594" s="17"/>
      <c r="C594" s="17"/>
      <c r="D594" s="17"/>
      <c r="E594" s="17"/>
      <c r="F594" s="17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2.75" customHeight="1">
      <c r="A595" s="18"/>
      <c r="B595" s="17"/>
      <c r="C595" s="17"/>
      <c r="D595" s="17"/>
      <c r="E595" s="17"/>
      <c r="F595" s="17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2.75" customHeight="1">
      <c r="A596" s="18"/>
      <c r="B596" s="17"/>
      <c r="C596" s="17"/>
      <c r="D596" s="17"/>
      <c r="E596" s="17"/>
      <c r="F596" s="17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2.75" customHeight="1">
      <c r="A597" s="18"/>
      <c r="B597" s="17"/>
      <c r="C597" s="17"/>
      <c r="D597" s="17"/>
      <c r="E597" s="17"/>
      <c r="F597" s="17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2.75" customHeight="1">
      <c r="A598" s="18"/>
      <c r="B598" s="17"/>
      <c r="C598" s="17"/>
      <c r="D598" s="17"/>
      <c r="E598" s="17"/>
      <c r="F598" s="17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2.75" customHeight="1">
      <c r="A599" s="18"/>
      <c r="B599" s="17"/>
      <c r="C599" s="17"/>
      <c r="D599" s="17"/>
      <c r="E599" s="17"/>
      <c r="F599" s="17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2.75" customHeight="1">
      <c r="A600" s="18"/>
      <c r="B600" s="17"/>
      <c r="C600" s="17"/>
      <c r="D600" s="17"/>
      <c r="E600" s="17"/>
      <c r="F600" s="17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2.75" customHeight="1">
      <c r="A601" s="18"/>
      <c r="B601" s="17"/>
      <c r="C601" s="17"/>
      <c r="D601" s="17"/>
      <c r="E601" s="17"/>
      <c r="F601" s="17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2.75" customHeight="1">
      <c r="A602" s="18"/>
      <c r="B602" s="17"/>
      <c r="C602" s="17"/>
      <c r="D602" s="17"/>
      <c r="E602" s="17"/>
      <c r="F602" s="17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2.75" customHeight="1">
      <c r="A603" s="18"/>
      <c r="B603" s="17"/>
      <c r="C603" s="17"/>
      <c r="D603" s="17"/>
      <c r="E603" s="17"/>
      <c r="F603" s="17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2.75" customHeight="1">
      <c r="A604" s="18"/>
      <c r="B604" s="17"/>
      <c r="C604" s="17"/>
      <c r="D604" s="17"/>
      <c r="E604" s="17"/>
      <c r="F604" s="17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2.75" customHeight="1">
      <c r="A605" s="18"/>
      <c r="B605" s="17"/>
      <c r="C605" s="17"/>
      <c r="D605" s="17"/>
      <c r="E605" s="17"/>
      <c r="F605" s="17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2.75" customHeight="1">
      <c r="A606" s="18"/>
      <c r="B606" s="17"/>
      <c r="C606" s="17"/>
      <c r="D606" s="17"/>
      <c r="E606" s="17"/>
      <c r="F606" s="17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2.75" customHeight="1">
      <c r="A607" s="18"/>
      <c r="B607" s="17"/>
      <c r="C607" s="17"/>
      <c r="D607" s="17"/>
      <c r="E607" s="17"/>
      <c r="F607" s="17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2.75" customHeight="1">
      <c r="A608" s="18"/>
      <c r="B608" s="17"/>
      <c r="C608" s="17"/>
      <c r="D608" s="17"/>
      <c r="E608" s="17"/>
      <c r="F608" s="17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2.75" customHeight="1">
      <c r="A609" s="18"/>
      <c r="B609" s="17"/>
      <c r="C609" s="17"/>
      <c r="D609" s="17"/>
      <c r="E609" s="17"/>
      <c r="F609" s="17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2.75" customHeight="1">
      <c r="A610" s="18"/>
      <c r="B610" s="17"/>
      <c r="C610" s="17"/>
      <c r="D610" s="17"/>
      <c r="E610" s="17"/>
      <c r="F610" s="17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2.75" customHeight="1">
      <c r="A611" s="18"/>
      <c r="B611" s="17"/>
      <c r="C611" s="17"/>
      <c r="D611" s="17"/>
      <c r="E611" s="17"/>
      <c r="F611" s="17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2.75" customHeight="1">
      <c r="A612" s="18"/>
      <c r="B612" s="17"/>
      <c r="C612" s="17"/>
      <c r="D612" s="17"/>
      <c r="E612" s="17"/>
      <c r="F612" s="17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2.75" customHeight="1">
      <c r="A613" s="18"/>
      <c r="B613" s="17"/>
      <c r="C613" s="17"/>
      <c r="D613" s="17"/>
      <c r="E613" s="17"/>
      <c r="F613" s="17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2.75" customHeight="1">
      <c r="A614" s="18"/>
      <c r="B614" s="17"/>
      <c r="C614" s="17"/>
      <c r="D614" s="17"/>
      <c r="E614" s="17"/>
      <c r="F614" s="17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2.75" customHeight="1">
      <c r="A615" s="18"/>
      <c r="B615" s="17"/>
      <c r="C615" s="17"/>
      <c r="D615" s="17"/>
      <c r="E615" s="17"/>
      <c r="F615" s="17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2.75" customHeight="1">
      <c r="A616" s="18"/>
      <c r="B616" s="17"/>
      <c r="C616" s="17"/>
      <c r="D616" s="17"/>
      <c r="E616" s="17"/>
      <c r="F616" s="17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2.75" customHeight="1">
      <c r="A617" s="18"/>
      <c r="B617" s="17"/>
      <c r="C617" s="17"/>
      <c r="D617" s="17"/>
      <c r="E617" s="17"/>
      <c r="F617" s="17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2.75" customHeight="1">
      <c r="A618" s="18"/>
      <c r="B618" s="17"/>
      <c r="C618" s="17"/>
      <c r="D618" s="17"/>
      <c r="E618" s="17"/>
      <c r="F618" s="17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2.75" customHeight="1">
      <c r="A619" s="18"/>
      <c r="B619" s="17"/>
      <c r="C619" s="17"/>
      <c r="D619" s="17"/>
      <c r="E619" s="17"/>
      <c r="F619" s="17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2.75" customHeight="1">
      <c r="A620" s="18"/>
      <c r="B620" s="17"/>
      <c r="C620" s="17"/>
      <c r="D620" s="17"/>
      <c r="E620" s="17"/>
      <c r="F620" s="17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2.75" customHeight="1">
      <c r="A621" s="18"/>
      <c r="B621" s="17"/>
      <c r="C621" s="17"/>
      <c r="D621" s="17"/>
      <c r="E621" s="17"/>
      <c r="F621" s="17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2.75" customHeight="1">
      <c r="A622" s="18"/>
      <c r="B622" s="17"/>
      <c r="C622" s="17"/>
      <c r="D622" s="17"/>
      <c r="E622" s="17"/>
      <c r="F622" s="17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2.75" customHeight="1">
      <c r="A623" s="18"/>
      <c r="B623" s="17"/>
      <c r="C623" s="17"/>
      <c r="D623" s="17"/>
      <c r="E623" s="17"/>
      <c r="F623" s="17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2.75" customHeight="1">
      <c r="A624" s="18"/>
      <c r="B624" s="17"/>
      <c r="C624" s="17"/>
      <c r="D624" s="17"/>
      <c r="E624" s="17"/>
      <c r="F624" s="17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2.75" customHeight="1">
      <c r="A625" s="18"/>
      <c r="B625" s="17"/>
      <c r="C625" s="17"/>
      <c r="D625" s="17"/>
      <c r="E625" s="17"/>
      <c r="F625" s="17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2.75" customHeight="1">
      <c r="A626" s="18"/>
      <c r="B626" s="17"/>
      <c r="C626" s="17"/>
      <c r="D626" s="17"/>
      <c r="E626" s="17"/>
      <c r="F626" s="17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2.75" customHeight="1">
      <c r="A627" s="18"/>
      <c r="B627" s="17"/>
      <c r="C627" s="17"/>
      <c r="D627" s="17"/>
      <c r="E627" s="17"/>
      <c r="F627" s="17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2.75" customHeight="1">
      <c r="A628" s="18"/>
      <c r="B628" s="17"/>
      <c r="C628" s="17"/>
      <c r="D628" s="17"/>
      <c r="E628" s="17"/>
      <c r="F628" s="17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2.75" customHeight="1">
      <c r="A629" s="18"/>
      <c r="B629" s="17"/>
      <c r="C629" s="17"/>
      <c r="D629" s="17"/>
      <c r="E629" s="17"/>
      <c r="F629" s="17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2.75" customHeight="1">
      <c r="A630" s="18"/>
      <c r="B630" s="17"/>
      <c r="C630" s="17"/>
      <c r="D630" s="17"/>
      <c r="E630" s="17"/>
      <c r="F630" s="17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2.75" customHeight="1">
      <c r="A631" s="18"/>
      <c r="B631" s="17"/>
      <c r="C631" s="17"/>
      <c r="D631" s="17"/>
      <c r="E631" s="17"/>
      <c r="F631" s="17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2.75" customHeight="1">
      <c r="A632" s="18"/>
      <c r="B632" s="17"/>
      <c r="C632" s="17"/>
      <c r="D632" s="17"/>
      <c r="E632" s="17"/>
      <c r="F632" s="17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2.75" customHeight="1">
      <c r="A633" s="18"/>
      <c r="B633" s="17"/>
      <c r="C633" s="17"/>
      <c r="D633" s="17"/>
      <c r="E633" s="17"/>
      <c r="F633" s="17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2.75" customHeight="1">
      <c r="A634" s="18"/>
      <c r="B634" s="17"/>
      <c r="C634" s="17"/>
      <c r="D634" s="17"/>
      <c r="E634" s="17"/>
      <c r="F634" s="17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2.75" customHeight="1">
      <c r="A635" s="18"/>
      <c r="B635" s="17"/>
      <c r="C635" s="17"/>
      <c r="D635" s="17"/>
      <c r="E635" s="17"/>
      <c r="F635" s="17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2.75" customHeight="1">
      <c r="A636" s="18"/>
      <c r="B636" s="17"/>
      <c r="C636" s="17"/>
      <c r="D636" s="17"/>
      <c r="E636" s="17"/>
      <c r="F636" s="17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2.75" customHeight="1">
      <c r="A637" s="18"/>
      <c r="B637" s="17"/>
      <c r="C637" s="17"/>
      <c r="D637" s="17"/>
      <c r="E637" s="17"/>
      <c r="F637" s="17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2.75" customHeight="1">
      <c r="A638" s="18"/>
      <c r="B638" s="17"/>
      <c r="C638" s="17"/>
      <c r="D638" s="17"/>
      <c r="E638" s="17"/>
      <c r="F638" s="17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2.75" customHeight="1">
      <c r="A639" s="18"/>
      <c r="B639" s="17"/>
      <c r="C639" s="17"/>
      <c r="D639" s="17"/>
      <c r="E639" s="17"/>
      <c r="F639" s="17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2.75" customHeight="1">
      <c r="A640" s="18"/>
      <c r="B640" s="17"/>
      <c r="C640" s="17"/>
      <c r="D640" s="17"/>
      <c r="E640" s="17"/>
      <c r="F640" s="17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2.75" customHeight="1">
      <c r="A641" s="18"/>
      <c r="B641" s="17"/>
      <c r="C641" s="17"/>
      <c r="D641" s="17"/>
      <c r="E641" s="17"/>
      <c r="F641" s="17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2.75" customHeight="1">
      <c r="A642" s="18"/>
      <c r="B642" s="17"/>
      <c r="C642" s="17"/>
      <c r="D642" s="17"/>
      <c r="E642" s="17"/>
      <c r="F642" s="17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2.75" customHeight="1">
      <c r="A643" s="18"/>
      <c r="B643" s="17"/>
      <c r="C643" s="17"/>
      <c r="D643" s="17"/>
      <c r="E643" s="17"/>
      <c r="F643" s="17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2.75" customHeight="1">
      <c r="A644" s="18"/>
      <c r="B644" s="17"/>
      <c r="C644" s="17"/>
      <c r="D644" s="17"/>
      <c r="E644" s="17"/>
      <c r="F644" s="17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2.75" customHeight="1">
      <c r="A645" s="18"/>
      <c r="B645" s="17"/>
      <c r="C645" s="17"/>
      <c r="D645" s="17"/>
      <c r="E645" s="17"/>
      <c r="F645" s="17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2.75" customHeight="1">
      <c r="A646" s="18"/>
      <c r="B646" s="17"/>
      <c r="C646" s="17"/>
      <c r="D646" s="17"/>
      <c r="E646" s="17"/>
      <c r="F646" s="17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2.75" customHeight="1">
      <c r="A647" s="18"/>
      <c r="B647" s="17"/>
      <c r="C647" s="17"/>
      <c r="D647" s="17"/>
      <c r="E647" s="17"/>
      <c r="F647" s="17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2.75" customHeight="1">
      <c r="A648" s="18"/>
      <c r="B648" s="17"/>
      <c r="C648" s="17"/>
      <c r="D648" s="17"/>
      <c r="E648" s="17"/>
      <c r="F648" s="17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2.75" customHeight="1">
      <c r="A649" s="18"/>
      <c r="B649" s="17"/>
      <c r="C649" s="17"/>
      <c r="D649" s="17"/>
      <c r="E649" s="17"/>
      <c r="F649" s="17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2.75" customHeight="1">
      <c r="A650" s="18"/>
      <c r="B650" s="17"/>
      <c r="C650" s="17"/>
      <c r="D650" s="17"/>
      <c r="E650" s="17"/>
      <c r="F650" s="17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2.75" customHeight="1">
      <c r="A651" s="18"/>
      <c r="B651" s="17"/>
      <c r="C651" s="17"/>
      <c r="D651" s="17"/>
      <c r="E651" s="17"/>
      <c r="F651" s="17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2.75" customHeight="1">
      <c r="A652" s="18"/>
      <c r="B652" s="17"/>
      <c r="C652" s="17"/>
      <c r="D652" s="17"/>
      <c r="E652" s="17"/>
      <c r="F652" s="17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2.75" customHeight="1">
      <c r="A653" s="18"/>
      <c r="B653" s="17"/>
      <c r="C653" s="17"/>
      <c r="D653" s="17"/>
      <c r="E653" s="17"/>
      <c r="F653" s="17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2.75" customHeight="1">
      <c r="A654" s="18"/>
      <c r="B654" s="17"/>
      <c r="C654" s="17"/>
      <c r="D654" s="17"/>
      <c r="E654" s="17"/>
      <c r="F654" s="17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2.75" customHeight="1">
      <c r="A655" s="18"/>
      <c r="B655" s="17"/>
      <c r="C655" s="17"/>
      <c r="D655" s="17"/>
      <c r="E655" s="17"/>
      <c r="F655" s="17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2.75" customHeight="1">
      <c r="A656" s="18"/>
      <c r="B656" s="17"/>
      <c r="C656" s="17"/>
      <c r="D656" s="17"/>
      <c r="E656" s="17"/>
      <c r="F656" s="17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2.75" customHeight="1">
      <c r="A657" s="18"/>
      <c r="B657" s="17"/>
      <c r="C657" s="17"/>
      <c r="D657" s="17"/>
      <c r="E657" s="17"/>
      <c r="F657" s="17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2.75" customHeight="1">
      <c r="A658" s="18"/>
      <c r="B658" s="17"/>
      <c r="C658" s="17"/>
      <c r="D658" s="17"/>
      <c r="E658" s="17"/>
      <c r="F658" s="17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2.75" customHeight="1">
      <c r="A659" s="18"/>
      <c r="B659" s="17"/>
      <c r="C659" s="17"/>
      <c r="D659" s="17"/>
      <c r="E659" s="17"/>
      <c r="F659" s="17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2.75" customHeight="1">
      <c r="A660" s="18"/>
      <c r="B660" s="17"/>
      <c r="C660" s="17"/>
      <c r="D660" s="17"/>
      <c r="E660" s="17"/>
      <c r="F660" s="17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2.75" customHeight="1">
      <c r="A661" s="18"/>
      <c r="B661" s="17"/>
      <c r="C661" s="17"/>
      <c r="D661" s="17"/>
      <c r="E661" s="17"/>
      <c r="F661" s="17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2.75" customHeight="1">
      <c r="A662" s="18"/>
      <c r="B662" s="17"/>
      <c r="C662" s="17"/>
      <c r="D662" s="17"/>
      <c r="E662" s="17"/>
      <c r="F662" s="17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2.75" customHeight="1">
      <c r="A663" s="18"/>
      <c r="B663" s="17"/>
      <c r="C663" s="17"/>
      <c r="D663" s="17"/>
      <c r="E663" s="17"/>
      <c r="F663" s="17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2.75" customHeight="1">
      <c r="A664" s="18"/>
      <c r="B664" s="17"/>
      <c r="C664" s="17"/>
      <c r="D664" s="17"/>
      <c r="E664" s="17"/>
      <c r="F664" s="17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2.75" customHeight="1">
      <c r="A665" s="18"/>
      <c r="B665" s="17"/>
      <c r="C665" s="17"/>
      <c r="D665" s="17"/>
      <c r="E665" s="17"/>
      <c r="F665" s="17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2.75" customHeight="1">
      <c r="A666" s="18"/>
      <c r="B666" s="17"/>
      <c r="C666" s="17"/>
      <c r="D666" s="17"/>
      <c r="E666" s="17"/>
      <c r="F666" s="17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2.75" customHeight="1">
      <c r="A667" s="18"/>
      <c r="B667" s="17"/>
      <c r="C667" s="17"/>
      <c r="D667" s="17"/>
      <c r="E667" s="17"/>
      <c r="F667" s="17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2.75" customHeight="1">
      <c r="A668" s="18"/>
      <c r="B668" s="17"/>
      <c r="C668" s="17"/>
      <c r="D668" s="17"/>
      <c r="E668" s="17"/>
      <c r="F668" s="17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2.75" customHeight="1">
      <c r="A669" s="18"/>
      <c r="B669" s="17"/>
      <c r="C669" s="17"/>
      <c r="D669" s="17"/>
      <c r="E669" s="17"/>
      <c r="F669" s="17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2.75" customHeight="1">
      <c r="A670" s="18"/>
      <c r="B670" s="17"/>
      <c r="C670" s="17"/>
      <c r="D670" s="17"/>
      <c r="E670" s="17"/>
      <c r="F670" s="17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2.75" customHeight="1">
      <c r="A671" s="18"/>
      <c r="B671" s="17"/>
      <c r="C671" s="17"/>
      <c r="D671" s="17"/>
      <c r="E671" s="17"/>
      <c r="F671" s="17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2.75" customHeight="1">
      <c r="A672" s="18"/>
      <c r="B672" s="17"/>
      <c r="C672" s="17"/>
      <c r="D672" s="17"/>
      <c r="E672" s="17"/>
      <c r="F672" s="17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2.75" customHeight="1">
      <c r="A673" s="18"/>
      <c r="B673" s="17"/>
      <c r="C673" s="17"/>
      <c r="D673" s="17"/>
      <c r="E673" s="17"/>
      <c r="F673" s="17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2.75" customHeight="1">
      <c r="A674" s="18"/>
      <c r="B674" s="17"/>
      <c r="C674" s="17"/>
      <c r="D674" s="17"/>
      <c r="E674" s="17"/>
      <c r="F674" s="17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2.75" customHeight="1">
      <c r="A675" s="18"/>
      <c r="B675" s="17"/>
      <c r="C675" s="17"/>
      <c r="D675" s="17"/>
      <c r="E675" s="17"/>
      <c r="F675" s="17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2.75" customHeight="1">
      <c r="A676" s="18"/>
      <c r="B676" s="17"/>
      <c r="C676" s="17"/>
      <c r="D676" s="17"/>
      <c r="E676" s="17"/>
      <c r="F676" s="17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2.75" customHeight="1">
      <c r="A677" s="18"/>
      <c r="B677" s="17"/>
      <c r="C677" s="17"/>
      <c r="D677" s="17"/>
      <c r="E677" s="17"/>
      <c r="F677" s="17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2.75" customHeight="1">
      <c r="A678" s="18"/>
      <c r="B678" s="17"/>
      <c r="C678" s="17"/>
      <c r="D678" s="17"/>
      <c r="E678" s="17"/>
      <c r="F678" s="17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2.75" customHeight="1">
      <c r="A679" s="18"/>
      <c r="B679" s="17"/>
      <c r="C679" s="17"/>
      <c r="D679" s="17"/>
      <c r="E679" s="17"/>
      <c r="F679" s="17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2.75" customHeight="1">
      <c r="A680" s="18"/>
      <c r="B680" s="17"/>
      <c r="C680" s="17"/>
      <c r="D680" s="17"/>
      <c r="E680" s="17"/>
      <c r="F680" s="17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2.75" customHeight="1">
      <c r="A681" s="18"/>
      <c r="B681" s="17"/>
      <c r="C681" s="17"/>
      <c r="D681" s="17"/>
      <c r="E681" s="17"/>
      <c r="F681" s="17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2.75" customHeight="1">
      <c r="A682" s="18"/>
      <c r="B682" s="17"/>
      <c r="C682" s="17"/>
      <c r="D682" s="17"/>
      <c r="E682" s="17"/>
      <c r="F682" s="17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2.75" customHeight="1">
      <c r="A683" s="18"/>
      <c r="B683" s="17"/>
      <c r="C683" s="17"/>
      <c r="D683" s="17"/>
      <c r="E683" s="17"/>
      <c r="F683" s="17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2.75" customHeight="1">
      <c r="A684" s="18"/>
      <c r="B684" s="17"/>
      <c r="C684" s="17"/>
      <c r="D684" s="17"/>
      <c r="E684" s="17"/>
      <c r="F684" s="17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2.75" customHeight="1">
      <c r="A685" s="18"/>
      <c r="B685" s="17"/>
      <c r="C685" s="17"/>
      <c r="D685" s="17"/>
      <c r="E685" s="17"/>
      <c r="F685" s="17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2.75" customHeight="1">
      <c r="A686" s="18"/>
      <c r="B686" s="17"/>
      <c r="C686" s="17"/>
      <c r="D686" s="17"/>
      <c r="E686" s="17"/>
      <c r="F686" s="17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2.75" customHeight="1">
      <c r="A687" s="18"/>
      <c r="B687" s="17"/>
      <c r="C687" s="17"/>
      <c r="D687" s="17"/>
      <c r="E687" s="17"/>
      <c r="F687" s="17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2.75" customHeight="1">
      <c r="A688" s="18"/>
      <c r="B688" s="17"/>
      <c r="C688" s="17"/>
      <c r="D688" s="17"/>
      <c r="E688" s="17"/>
      <c r="F688" s="17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2.75" customHeight="1">
      <c r="A689" s="18"/>
      <c r="B689" s="17"/>
      <c r="C689" s="17"/>
      <c r="D689" s="17"/>
      <c r="E689" s="17"/>
      <c r="F689" s="17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2.75" customHeight="1">
      <c r="A690" s="18"/>
      <c r="B690" s="17"/>
      <c r="C690" s="17"/>
      <c r="D690" s="17"/>
      <c r="E690" s="17"/>
      <c r="F690" s="17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2.75" customHeight="1">
      <c r="A691" s="18"/>
      <c r="B691" s="17"/>
      <c r="C691" s="17"/>
      <c r="D691" s="17"/>
      <c r="E691" s="17"/>
      <c r="F691" s="17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2.75" customHeight="1">
      <c r="A692" s="18"/>
      <c r="B692" s="17"/>
      <c r="C692" s="17"/>
      <c r="D692" s="17"/>
      <c r="E692" s="17"/>
      <c r="F692" s="17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2.75" customHeight="1">
      <c r="A693" s="18"/>
      <c r="B693" s="17"/>
      <c r="C693" s="17"/>
      <c r="D693" s="17"/>
      <c r="E693" s="17"/>
      <c r="F693" s="17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2.75" customHeight="1">
      <c r="A694" s="18"/>
      <c r="B694" s="17"/>
      <c r="C694" s="17"/>
      <c r="D694" s="17"/>
      <c r="E694" s="17"/>
      <c r="F694" s="17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2.75" customHeight="1">
      <c r="A695" s="18"/>
      <c r="B695" s="17"/>
      <c r="C695" s="17"/>
      <c r="D695" s="17"/>
      <c r="E695" s="17"/>
      <c r="F695" s="17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2.75" customHeight="1">
      <c r="A696" s="18"/>
      <c r="B696" s="17"/>
      <c r="C696" s="17"/>
      <c r="D696" s="17"/>
      <c r="E696" s="17"/>
      <c r="F696" s="17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2.75" customHeight="1">
      <c r="A697" s="18"/>
      <c r="B697" s="17"/>
      <c r="C697" s="17"/>
      <c r="D697" s="17"/>
      <c r="E697" s="17"/>
      <c r="F697" s="17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2.75" customHeight="1">
      <c r="A698" s="18"/>
      <c r="B698" s="17"/>
      <c r="C698" s="17"/>
      <c r="D698" s="17"/>
      <c r="E698" s="17"/>
      <c r="F698" s="17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2.75" customHeight="1">
      <c r="A699" s="18"/>
      <c r="B699" s="17"/>
      <c r="C699" s="17"/>
      <c r="D699" s="17"/>
      <c r="E699" s="17"/>
      <c r="F699" s="17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2.75" customHeight="1">
      <c r="A700" s="18"/>
      <c r="B700" s="17"/>
      <c r="C700" s="17"/>
      <c r="D700" s="17"/>
      <c r="E700" s="17"/>
      <c r="F700" s="17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2.75" customHeight="1">
      <c r="A701" s="18"/>
      <c r="B701" s="17"/>
      <c r="C701" s="17"/>
      <c r="D701" s="17"/>
      <c r="E701" s="17"/>
      <c r="F701" s="17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2.75" customHeight="1">
      <c r="A702" s="18"/>
      <c r="B702" s="17"/>
      <c r="C702" s="17"/>
      <c r="D702" s="17"/>
      <c r="E702" s="17"/>
      <c r="F702" s="17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2.75" customHeight="1">
      <c r="A703" s="18"/>
      <c r="B703" s="17"/>
      <c r="C703" s="17"/>
      <c r="D703" s="17"/>
      <c r="E703" s="17"/>
      <c r="F703" s="17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2.75" customHeight="1">
      <c r="A704" s="18"/>
      <c r="B704" s="17"/>
      <c r="C704" s="17"/>
      <c r="D704" s="17"/>
      <c r="E704" s="17"/>
      <c r="F704" s="17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2.75" customHeight="1">
      <c r="A705" s="18"/>
      <c r="B705" s="17"/>
      <c r="C705" s="17"/>
      <c r="D705" s="17"/>
      <c r="E705" s="17"/>
      <c r="F705" s="17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2.75" customHeight="1">
      <c r="A706" s="18"/>
      <c r="B706" s="17"/>
      <c r="C706" s="17"/>
      <c r="D706" s="17"/>
      <c r="E706" s="17"/>
      <c r="F706" s="17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2.75" customHeight="1">
      <c r="A707" s="18"/>
      <c r="B707" s="17"/>
      <c r="C707" s="17"/>
      <c r="D707" s="17"/>
      <c r="E707" s="17"/>
      <c r="F707" s="17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2.75" customHeight="1">
      <c r="A708" s="18"/>
      <c r="B708" s="17"/>
      <c r="C708" s="17"/>
      <c r="D708" s="17"/>
      <c r="E708" s="17"/>
      <c r="F708" s="17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2.75" customHeight="1">
      <c r="A709" s="18"/>
      <c r="B709" s="17"/>
      <c r="C709" s="17"/>
      <c r="D709" s="17"/>
      <c r="E709" s="17"/>
      <c r="F709" s="17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2.75" customHeight="1">
      <c r="A710" s="18"/>
      <c r="B710" s="17"/>
      <c r="C710" s="17"/>
      <c r="D710" s="17"/>
      <c r="E710" s="17"/>
      <c r="F710" s="17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2.75" customHeight="1">
      <c r="A711" s="18"/>
      <c r="B711" s="17"/>
      <c r="C711" s="17"/>
      <c r="D711" s="17"/>
      <c r="E711" s="17"/>
      <c r="F711" s="17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2.75" customHeight="1">
      <c r="A712" s="18"/>
      <c r="B712" s="17"/>
      <c r="C712" s="17"/>
      <c r="D712" s="17"/>
      <c r="E712" s="17"/>
      <c r="F712" s="17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2.75" customHeight="1">
      <c r="A713" s="18"/>
      <c r="B713" s="17"/>
      <c r="C713" s="17"/>
      <c r="D713" s="17"/>
      <c r="E713" s="17"/>
      <c r="F713" s="17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2.75" customHeight="1">
      <c r="A714" s="18"/>
      <c r="B714" s="17"/>
      <c r="C714" s="17"/>
      <c r="D714" s="17"/>
      <c r="E714" s="17"/>
      <c r="F714" s="17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2.75" customHeight="1">
      <c r="A715" s="18"/>
      <c r="B715" s="17"/>
      <c r="C715" s="17"/>
      <c r="D715" s="17"/>
      <c r="E715" s="17"/>
      <c r="F715" s="17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2.75" customHeight="1">
      <c r="A716" s="18"/>
      <c r="B716" s="17"/>
      <c r="C716" s="17"/>
      <c r="D716" s="17"/>
      <c r="E716" s="17"/>
      <c r="F716" s="17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2.75" customHeight="1">
      <c r="A717" s="18"/>
      <c r="B717" s="17"/>
      <c r="C717" s="17"/>
      <c r="D717" s="17"/>
      <c r="E717" s="17"/>
      <c r="F717" s="17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2.75" customHeight="1">
      <c r="A718" s="18"/>
      <c r="B718" s="17"/>
      <c r="C718" s="17"/>
      <c r="D718" s="17"/>
      <c r="E718" s="17"/>
      <c r="F718" s="17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2.75" customHeight="1">
      <c r="A719" s="18"/>
      <c r="B719" s="17"/>
      <c r="C719" s="17"/>
      <c r="D719" s="17"/>
      <c r="E719" s="17"/>
      <c r="F719" s="17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2.75" customHeight="1">
      <c r="A720" s="18"/>
      <c r="B720" s="17"/>
      <c r="C720" s="17"/>
      <c r="D720" s="17"/>
      <c r="E720" s="17"/>
      <c r="F720" s="17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2.75" customHeight="1">
      <c r="A721" s="18"/>
      <c r="B721" s="17"/>
      <c r="C721" s="17"/>
      <c r="D721" s="17"/>
      <c r="E721" s="17"/>
      <c r="F721" s="17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2.75" customHeight="1">
      <c r="A722" s="18"/>
      <c r="B722" s="17"/>
      <c r="C722" s="17"/>
      <c r="D722" s="17"/>
      <c r="E722" s="17"/>
      <c r="F722" s="17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2.75" customHeight="1">
      <c r="A723" s="18"/>
      <c r="B723" s="17"/>
      <c r="C723" s="17"/>
      <c r="D723" s="17"/>
      <c r="E723" s="17"/>
      <c r="F723" s="17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2.75" customHeight="1">
      <c r="A724" s="18"/>
      <c r="B724" s="17"/>
      <c r="C724" s="17"/>
      <c r="D724" s="17"/>
      <c r="E724" s="17"/>
      <c r="F724" s="17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2.75" customHeight="1">
      <c r="A725" s="18"/>
      <c r="B725" s="17"/>
      <c r="C725" s="17"/>
      <c r="D725" s="17"/>
      <c r="E725" s="17"/>
      <c r="F725" s="17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2.75" customHeight="1">
      <c r="A726" s="18"/>
      <c r="B726" s="17"/>
      <c r="C726" s="17"/>
      <c r="D726" s="17"/>
      <c r="E726" s="17"/>
      <c r="F726" s="17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2.75" customHeight="1">
      <c r="A727" s="18"/>
      <c r="B727" s="17"/>
      <c r="C727" s="17"/>
      <c r="D727" s="17"/>
      <c r="E727" s="17"/>
      <c r="F727" s="17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2.75" customHeight="1">
      <c r="A728" s="18"/>
      <c r="B728" s="17"/>
      <c r="C728" s="17"/>
      <c r="D728" s="17"/>
      <c r="E728" s="17"/>
      <c r="F728" s="17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2.75" customHeight="1">
      <c r="A729" s="18"/>
      <c r="B729" s="17"/>
      <c r="C729" s="17"/>
      <c r="D729" s="17"/>
      <c r="E729" s="17"/>
      <c r="F729" s="17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2.75" customHeight="1">
      <c r="A730" s="18"/>
      <c r="B730" s="17"/>
      <c r="C730" s="17"/>
      <c r="D730" s="17"/>
      <c r="E730" s="17"/>
      <c r="F730" s="17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2.75" customHeight="1">
      <c r="A731" s="18"/>
      <c r="B731" s="17"/>
      <c r="C731" s="17"/>
      <c r="D731" s="17"/>
      <c r="E731" s="17"/>
      <c r="F731" s="17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2.75" customHeight="1">
      <c r="A732" s="18"/>
      <c r="B732" s="17"/>
      <c r="C732" s="17"/>
      <c r="D732" s="17"/>
      <c r="E732" s="17"/>
      <c r="F732" s="17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2.75" customHeight="1">
      <c r="A733" s="18"/>
      <c r="B733" s="17"/>
      <c r="C733" s="17"/>
      <c r="D733" s="17"/>
      <c r="E733" s="17"/>
      <c r="F733" s="17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2.75" customHeight="1">
      <c r="A734" s="18"/>
      <c r="B734" s="17"/>
      <c r="C734" s="17"/>
      <c r="D734" s="17"/>
      <c r="E734" s="17"/>
      <c r="F734" s="17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2.75" customHeight="1">
      <c r="A735" s="18"/>
      <c r="B735" s="17"/>
      <c r="C735" s="17"/>
      <c r="D735" s="17"/>
      <c r="E735" s="17"/>
      <c r="F735" s="17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2.75" customHeight="1">
      <c r="A736" s="18"/>
      <c r="B736" s="17"/>
      <c r="C736" s="17"/>
      <c r="D736" s="17"/>
      <c r="E736" s="17"/>
      <c r="F736" s="17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2.75" customHeight="1">
      <c r="A737" s="18"/>
      <c r="B737" s="17"/>
      <c r="C737" s="17"/>
      <c r="D737" s="17"/>
      <c r="E737" s="17"/>
      <c r="F737" s="17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2.75" customHeight="1">
      <c r="A738" s="18"/>
      <c r="B738" s="17"/>
      <c r="C738" s="17"/>
      <c r="D738" s="17"/>
      <c r="E738" s="17"/>
      <c r="F738" s="17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2.75" customHeight="1">
      <c r="A739" s="18"/>
      <c r="B739" s="17"/>
      <c r="C739" s="17"/>
      <c r="D739" s="17"/>
      <c r="E739" s="17"/>
      <c r="F739" s="17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2.75" customHeight="1">
      <c r="A740" s="18"/>
      <c r="B740" s="17"/>
      <c r="C740" s="17"/>
      <c r="D740" s="17"/>
      <c r="E740" s="17"/>
      <c r="F740" s="17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2.75" customHeight="1">
      <c r="A741" s="18"/>
      <c r="B741" s="17"/>
      <c r="C741" s="17"/>
      <c r="D741" s="17"/>
      <c r="E741" s="17"/>
      <c r="F741" s="17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2.75" customHeight="1">
      <c r="A742" s="18"/>
      <c r="B742" s="17"/>
      <c r="C742" s="17"/>
      <c r="D742" s="17"/>
      <c r="E742" s="17"/>
      <c r="F742" s="17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2.75" customHeight="1">
      <c r="A743" s="18"/>
      <c r="B743" s="17"/>
      <c r="C743" s="17"/>
      <c r="D743" s="17"/>
      <c r="E743" s="17"/>
      <c r="F743" s="17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2.75" customHeight="1">
      <c r="A744" s="18"/>
      <c r="B744" s="17"/>
      <c r="C744" s="17"/>
      <c r="D744" s="17"/>
      <c r="E744" s="17"/>
      <c r="F744" s="17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2.75" customHeight="1">
      <c r="A745" s="18"/>
      <c r="B745" s="17"/>
      <c r="C745" s="17"/>
      <c r="D745" s="17"/>
      <c r="E745" s="17"/>
      <c r="F745" s="17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2.75" customHeight="1">
      <c r="A746" s="18"/>
      <c r="B746" s="17"/>
      <c r="C746" s="17"/>
      <c r="D746" s="17"/>
      <c r="E746" s="17"/>
      <c r="F746" s="17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2.75" customHeight="1">
      <c r="A747" s="18"/>
      <c r="B747" s="17"/>
      <c r="C747" s="17"/>
      <c r="D747" s="17"/>
      <c r="E747" s="17"/>
      <c r="F747" s="17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2.75" customHeight="1">
      <c r="A748" s="18"/>
      <c r="B748" s="17"/>
      <c r="C748" s="17"/>
      <c r="D748" s="17"/>
      <c r="E748" s="17"/>
      <c r="F748" s="17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2.75" customHeight="1">
      <c r="A749" s="18"/>
      <c r="B749" s="17"/>
      <c r="C749" s="17"/>
      <c r="D749" s="17"/>
      <c r="E749" s="17"/>
      <c r="F749" s="17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2.75" customHeight="1">
      <c r="A750" s="18"/>
      <c r="B750" s="17"/>
      <c r="C750" s="17"/>
      <c r="D750" s="17"/>
      <c r="E750" s="17"/>
      <c r="F750" s="17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2.75" customHeight="1">
      <c r="A751" s="18"/>
      <c r="B751" s="17"/>
      <c r="C751" s="17"/>
      <c r="D751" s="17"/>
      <c r="E751" s="17"/>
      <c r="F751" s="17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2.75" customHeight="1">
      <c r="A752" s="18"/>
      <c r="B752" s="17"/>
      <c r="C752" s="17"/>
      <c r="D752" s="17"/>
      <c r="E752" s="17"/>
      <c r="F752" s="17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2.75" customHeight="1">
      <c r="A753" s="18"/>
      <c r="B753" s="17"/>
      <c r="C753" s="17"/>
      <c r="D753" s="17"/>
      <c r="E753" s="17"/>
      <c r="F753" s="17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2.75" customHeight="1">
      <c r="A754" s="18"/>
      <c r="B754" s="17"/>
      <c r="C754" s="17"/>
      <c r="D754" s="17"/>
      <c r="E754" s="17"/>
      <c r="F754" s="17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2.75" customHeight="1">
      <c r="A755" s="18"/>
      <c r="B755" s="17"/>
      <c r="C755" s="17"/>
      <c r="D755" s="17"/>
      <c r="E755" s="17"/>
      <c r="F755" s="17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2.75" customHeight="1">
      <c r="A756" s="18"/>
      <c r="B756" s="17"/>
      <c r="C756" s="17"/>
      <c r="D756" s="17"/>
      <c r="E756" s="17"/>
      <c r="F756" s="17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2.75" customHeight="1">
      <c r="A757" s="18"/>
      <c r="B757" s="17"/>
      <c r="C757" s="17"/>
      <c r="D757" s="17"/>
      <c r="E757" s="17"/>
      <c r="F757" s="17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2.75" customHeight="1">
      <c r="A758" s="18"/>
      <c r="B758" s="17"/>
      <c r="C758" s="17"/>
      <c r="D758" s="17"/>
      <c r="E758" s="17"/>
      <c r="F758" s="17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2.75" customHeight="1">
      <c r="A759" s="18"/>
      <c r="B759" s="17"/>
      <c r="C759" s="17"/>
      <c r="D759" s="17"/>
      <c r="E759" s="17"/>
      <c r="F759" s="17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2.75" customHeight="1">
      <c r="A760" s="18"/>
      <c r="B760" s="17"/>
      <c r="C760" s="17"/>
      <c r="D760" s="17"/>
      <c r="E760" s="17"/>
      <c r="F760" s="17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2.75" customHeight="1">
      <c r="A761" s="18"/>
      <c r="B761" s="17"/>
      <c r="C761" s="17"/>
      <c r="D761" s="17"/>
      <c r="E761" s="17"/>
      <c r="F761" s="17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2.75" customHeight="1">
      <c r="A762" s="18"/>
      <c r="B762" s="17"/>
      <c r="C762" s="17"/>
      <c r="D762" s="17"/>
      <c r="E762" s="17"/>
      <c r="F762" s="17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2.75" customHeight="1">
      <c r="A763" s="18"/>
      <c r="B763" s="17"/>
      <c r="C763" s="17"/>
      <c r="D763" s="17"/>
      <c r="E763" s="17"/>
      <c r="F763" s="17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2.75" customHeight="1">
      <c r="A764" s="18"/>
      <c r="B764" s="17"/>
      <c r="C764" s="17"/>
      <c r="D764" s="17"/>
      <c r="E764" s="17"/>
      <c r="F764" s="17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2.75" customHeight="1">
      <c r="A765" s="18"/>
      <c r="B765" s="17"/>
      <c r="C765" s="17"/>
      <c r="D765" s="17"/>
      <c r="E765" s="17"/>
      <c r="F765" s="17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2.75" customHeight="1">
      <c r="A766" s="18"/>
      <c r="B766" s="17"/>
      <c r="C766" s="17"/>
      <c r="D766" s="17"/>
      <c r="E766" s="17"/>
      <c r="F766" s="17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2.75" customHeight="1">
      <c r="A767" s="18"/>
      <c r="B767" s="17"/>
      <c r="C767" s="17"/>
      <c r="D767" s="17"/>
      <c r="E767" s="17"/>
      <c r="F767" s="17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2.75" customHeight="1">
      <c r="A768" s="18"/>
      <c r="B768" s="17"/>
      <c r="C768" s="17"/>
      <c r="D768" s="17"/>
      <c r="E768" s="17"/>
      <c r="F768" s="17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2.75" customHeight="1">
      <c r="A769" s="18"/>
      <c r="B769" s="17"/>
      <c r="C769" s="17"/>
      <c r="D769" s="17"/>
      <c r="E769" s="17"/>
      <c r="F769" s="17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2.75" customHeight="1">
      <c r="A770" s="18"/>
      <c r="B770" s="17"/>
      <c r="C770" s="17"/>
      <c r="D770" s="17"/>
      <c r="E770" s="17"/>
      <c r="F770" s="17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2.75" customHeight="1">
      <c r="A771" s="18"/>
      <c r="B771" s="17"/>
      <c r="C771" s="17"/>
      <c r="D771" s="17"/>
      <c r="E771" s="17"/>
      <c r="F771" s="17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2.75" customHeight="1">
      <c r="A772" s="18"/>
      <c r="B772" s="17"/>
      <c r="C772" s="17"/>
      <c r="D772" s="17"/>
      <c r="E772" s="17"/>
      <c r="F772" s="17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2.75" customHeight="1">
      <c r="A773" s="18"/>
      <c r="B773" s="17"/>
      <c r="C773" s="17"/>
      <c r="D773" s="17"/>
      <c r="E773" s="17"/>
      <c r="F773" s="17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2.75" customHeight="1">
      <c r="A774" s="18"/>
      <c r="B774" s="17"/>
      <c r="C774" s="17"/>
      <c r="D774" s="17"/>
      <c r="E774" s="17"/>
      <c r="F774" s="17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2.75" customHeight="1">
      <c r="A775" s="18"/>
      <c r="B775" s="17"/>
      <c r="C775" s="17"/>
      <c r="D775" s="17"/>
      <c r="E775" s="17"/>
      <c r="F775" s="17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2.75" customHeight="1">
      <c r="A776" s="18"/>
      <c r="B776" s="17"/>
      <c r="C776" s="17"/>
      <c r="D776" s="17"/>
      <c r="E776" s="17"/>
      <c r="F776" s="17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2.75" customHeight="1">
      <c r="A777" s="18"/>
      <c r="B777" s="17"/>
      <c r="C777" s="17"/>
      <c r="D777" s="17"/>
      <c r="E777" s="17"/>
      <c r="F777" s="17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2.75" customHeight="1">
      <c r="A778" s="18"/>
      <c r="B778" s="17"/>
      <c r="C778" s="17"/>
      <c r="D778" s="17"/>
      <c r="E778" s="17"/>
      <c r="F778" s="17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2.75" customHeight="1">
      <c r="A779" s="18"/>
      <c r="B779" s="17"/>
      <c r="C779" s="17"/>
      <c r="D779" s="17"/>
      <c r="E779" s="17"/>
      <c r="F779" s="17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2.75" customHeight="1">
      <c r="A780" s="18"/>
      <c r="B780" s="17"/>
      <c r="C780" s="17"/>
      <c r="D780" s="17"/>
      <c r="E780" s="17"/>
      <c r="F780" s="17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2.75" customHeight="1">
      <c r="A781" s="18"/>
      <c r="B781" s="17"/>
      <c r="C781" s="17"/>
      <c r="D781" s="17"/>
      <c r="E781" s="17"/>
      <c r="F781" s="17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2.75" customHeight="1">
      <c r="A782" s="18"/>
      <c r="B782" s="17"/>
      <c r="C782" s="17"/>
      <c r="D782" s="17"/>
      <c r="E782" s="17"/>
      <c r="F782" s="17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2.75" customHeight="1">
      <c r="A783" s="18"/>
      <c r="B783" s="17"/>
      <c r="C783" s="17"/>
      <c r="D783" s="17"/>
      <c r="E783" s="17"/>
      <c r="F783" s="17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2.75" customHeight="1">
      <c r="A784" s="18"/>
      <c r="B784" s="17"/>
      <c r="C784" s="17"/>
      <c r="D784" s="17"/>
      <c r="E784" s="17"/>
      <c r="F784" s="17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2.75" customHeight="1">
      <c r="A785" s="18"/>
      <c r="B785" s="17"/>
      <c r="C785" s="17"/>
      <c r="D785" s="17"/>
      <c r="E785" s="17"/>
      <c r="F785" s="17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2.75" customHeight="1">
      <c r="A786" s="18"/>
      <c r="B786" s="17"/>
      <c r="C786" s="17"/>
      <c r="D786" s="17"/>
      <c r="E786" s="17"/>
      <c r="F786" s="17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2.75" customHeight="1">
      <c r="A787" s="18"/>
      <c r="B787" s="17"/>
      <c r="C787" s="17"/>
      <c r="D787" s="17"/>
      <c r="E787" s="17"/>
      <c r="F787" s="17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2.75" customHeight="1">
      <c r="A788" s="18"/>
      <c r="B788" s="17"/>
      <c r="C788" s="17"/>
      <c r="D788" s="17"/>
      <c r="E788" s="17"/>
      <c r="F788" s="17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2.75" customHeight="1">
      <c r="A789" s="18"/>
      <c r="B789" s="17"/>
      <c r="C789" s="17"/>
      <c r="D789" s="17"/>
      <c r="E789" s="17"/>
      <c r="F789" s="17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2.75" customHeight="1">
      <c r="A790" s="18"/>
      <c r="B790" s="17"/>
      <c r="C790" s="17"/>
      <c r="D790" s="17"/>
      <c r="E790" s="17"/>
      <c r="F790" s="17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2.75" customHeight="1">
      <c r="A791" s="18"/>
      <c r="B791" s="17"/>
      <c r="C791" s="17"/>
      <c r="D791" s="17"/>
      <c r="E791" s="17"/>
      <c r="F791" s="17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2.75" customHeight="1">
      <c r="A792" s="18"/>
      <c r="B792" s="17"/>
      <c r="C792" s="17"/>
      <c r="D792" s="17"/>
      <c r="E792" s="17"/>
      <c r="F792" s="17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2.75" customHeight="1">
      <c r="A793" s="18"/>
      <c r="B793" s="17"/>
      <c r="C793" s="17"/>
      <c r="D793" s="17"/>
      <c r="E793" s="17"/>
      <c r="F793" s="17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2.75" customHeight="1">
      <c r="A794" s="18"/>
      <c r="B794" s="17"/>
      <c r="C794" s="17"/>
      <c r="D794" s="17"/>
      <c r="E794" s="17"/>
      <c r="F794" s="17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2.75" customHeight="1">
      <c r="A795" s="18"/>
      <c r="B795" s="17"/>
      <c r="C795" s="17"/>
      <c r="D795" s="17"/>
      <c r="E795" s="17"/>
      <c r="F795" s="17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2.75" customHeight="1">
      <c r="A796" s="18"/>
      <c r="B796" s="17"/>
      <c r="C796" s="17"/>
      <c r="D796" s="17"/>
      <c r="E796" s="17"/>
      <c r="F796" s="17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2.75" customHeight="1">
      <c r="A797" s="18"/>
      <c r="B797" s="17"/>
      <c r="C797" s="17"/>
      <c r="D797" s="17"/>
      <c r="E797" s="17"/>
      <c r="F797" s="17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2.75" customHeight="1">
      <c r="A798" s="18"/>
      <c r="B798" s="17"/>
      <c r="C798" s="17"/>
      <c r="D798" s="17"/>
      <c r="E798" s="17"/>
      <c r="F798" s="17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2.75" customHeight="1">
      <c r="A799" s="18"/>
      <c r="B799" s="17"/>
      <c r="C799" s="17"/>
      <c r="D799" s="17"/>
      <c r="E799" s="17"/>
      <c r="F799" s="17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2.75" customHeight="1">
      <c r="A800" s="18"/>
      <c r="B800" s="17"/>
      <c r="C800" s="17"/>
      <c r="D800" s="17"/>
      <c r="E800" s="17"/>
      <c r="F800" s="17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2.75" customHeight="1">
      <c r="A801" s="18"/>
      <c r="B801" s="17"/>
      <c r="C801" s="17"/>
      <c r="D801" s="17"/>
      <c r="E801" s="17"/>
      <c r="F801" s="17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2.75" customHeight="1">
      <c r="A802" s="18"/>
      <c r="B802" s="17"/>
      <c r="C802" s="17"/>
      <c r="D802" s="17"/>
      <c r="E802" s="17"/>
      <c r="F802" s="17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2.75" customHeight="1">
      <c r="A803" s="18"/>
      <c r="B803" s="17"/>
      <c r="C803" s="17"/>
      <c r="D803" s="17"/>
      <c r="E803" s="17"/>
      <c r="F803" s="17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2.75" customHeight="1">
      <c r="A804" s="18"/>
      <c r="B804" s="17"/>
      <c r="C804" s="17"/>
      <c r="D804" s="17"/>
      <c r="E804" s="17"/>
      <c r="F804" s="17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2.75" customHeight="1">
      <c r="A805" s="18"/>
      <c r="B805" s="17"/>
      <c r="C805" s="17"/>
      <c r="D805" s="17"/>
      <c r="E805" s="17"/>
      <c r="F805" s="17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2.75" customHeight="1">
      <c r="A806" s="18"/>
      <c r="B806" s="17"/>
      <c r="C806" s="17"/>
      <c r="D806" s="17"/>
      <c r="E806" s="17"/>
      <c r="F806" s="17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2.75" customHeight="1">
      <c r="A807" s="18"/>
      <c r="B807" s="17"/>
      <c r="C807" s="17"/>
      <c r="D807" s="17"/>
      <c r="E807" s="17"/>
      <c r="F807" s="17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2.75" customHeight="1">
      <c r="A808" s="18"/>
      <c r="B808" s="17"/>
      <c r="C808" s="17"/>
      <c r="D808" s="17"/>
      <c r="E808" s="17"/>
      <c r="F808" s="17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2.75" customHeight="1">
      <c r="A809" s="18"/>
      <c r="B809" s="17"/>
      <c r="C809" s="17"/>
      <c r="D809" s="17"/>
      <c r="E809" s="17"/>
      <c r="F809" s="17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2.75" customHeight="1">
      <c r="A810" s="18"/>
      <c r="B810" s="17"/>
      <c r="C810" s="17"/>
      <c r="D810" s="17"/>
      <c r="E810" s="17"/>
      <c r="F810" s="17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2.75" customHeight="1">
      <c r="A811" s="18"/>
      <c r="B811" s="17"/>
      <c r="C811" s="17"/>
      <c r="D811" s="17"/>
      <c r="E811" s="17"/>
      <c r="F811" s="17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2.75" customHeight="1">
      <c r="A812" s="18"/>
      <c r="B812" s="17"/>
      <c r="C812" s="17"/>
      <c r="D812" s="17"/>
      <c r="E812" s="17"/>
      <c r="F812" s="17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2.75" customHeight="1">
      <c r="A813" s="18"/>
      <c r="B813" s="17"/>
      <c r="C813" s="17"/>
      <c r="D813" s="17"/>
      <c r="E813" s="17"/>
      <c r="F813" s="17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2.75" customHeight="1">
      <c r="A814" s="18"/>
      <c r="B814" s="17"/>
      <c r="C814" s="17"/>
      <c r="D814" s="17"/>
      <c r="E814" s="17"/>
      <c r="F814" s="17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2.75" customHeight="1">
      <c r="A815" s="18"/>
      <c r="B815" s="17"/>
      <c r="C815" s="17"/>
      <c r="D815" s="17"/>
      <c r="E815" s="17"/>
      <c r="F815" s="17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2.75" customHeight="1">
      <c r="A816" s="18"/>
      <c r="B816" s="17"/>
      <c r="C816" s="17"/>
      <c r="D816" s="17"/>
      <c r="E816" s="17"/>
      <c r="F816" s="17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2.75" customHeight="1">
      <c r="A817" s="18"/>
      <c r="B817" s="17"/>
      <c r="C817" s="17"/>
      <c r="D817" s="17"/>
      <c r="E817" s="17"/>
      <c r="F817" s="17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2.75" customHeight="1">
      <c r="A818" s="18"/>
      <c r="B818" s="17"/>
      <c r="C818" s="17"/>
      <c r="D818" s="17"/>
      <c r="E818" s="17"/>
      <c r="F818" s="17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2.75" customHeight="1">
      <c r="A819" s="18"/>
      <c r="B819" s="17"/>
      <c r="C819" s="17"/>
      <c r="D819" s="17"/>
      <c r="E819" s="17"/>
      <c r="F819" s="17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2.75" customHeight="1">
      <c r="A820" s="18"/>
      <c r="B820" s="17"/>
      <c r="C820" s="17"/>
      <c r="D820" s="17"/>
      <c r="E820" s="17"/>
      <c r="F820" s="17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2.75" customHeight="1">
      <c r="A821" s="18"/>
      <c r="B821" s="17"/>
      <c r="C821" s="17"/>
      <c r="D821" s="17"/>
      <c r="E821" s="17"/>
      <c r="F821" s="17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2.75" customHeight="1">
      <c r="A822" s="18"/>
      <c r="B822" s="17"/>
      <c r="C822" s="17"/>
      <c r="D822" s="17"/>
      <c r="E822" s="17"/>
      <c r="F822" s="17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2.75" customHeight="1">
      <c r="A823" s="18"/>
      <c r="B823" s="17"/>
      <c r="C823" s="17"/>
      <c r="D823" s="17"/>
      <c r="E823" s="17"/>
      <c r="F823" s="17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2.75" customHeight="1">
      <c r="A824" s="18"/>
      <c r="B824" s="17"/>
      <c r="C824" s="17"/>
      <c r="D824" s="17"/>
      <c r="E824" s="17"/>
      <c r="F824" s="17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2.75" customHeight="1">
      <c r="A825" s="18"/>
      <c r="B825" s="17"/>
      <c r="C825" s="17"/>
      <c r="D825" s="17"/>
      <c r="E825" s="17"/>
      <c r="F825" s="17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2.75" customHeight="1">
      <c r="A826" s="18"/>
      <c r="B826" s="17"/>
      <c r="C826" s="17"/>
      <c r="D826" s="17"/>
      <c r="E826" s="17"/>
      <c r="F826" s="17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2.75" customHeight="1">
      <c r="A827" s="18"/>
      <c r="B827" s="17"/>
      <c r="C827" s="17"/>
      <c r="D827" s="17"/>
      <c r="E827" s="17"/>
      <c r="F827" s="17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2.75" customHeight="1">
      <c r="A828" s="18"/>
      <c r="B828" s="17"/>
      <c r="C828" s="17"/>
      <c r="D828" s="17"/>
      <c r="E828" s="17"/>
      <c r="F828" s="17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2.75" customHeight="1">
      <c r="A829" s="18"/>
      <c r="B829" s="17"/>
      <c r="C829" s="17"/>
      <c r="D829" s="17"/>
      <c r="E829" s="17"/>
      <c r="F829" s="17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2.75" customHeight="1">
      <c r="A830" s="18"/>
      <c r="B830" s="17"/>
      <c r="C830" s="17"/>
      <c r="D830" s="17"/>
      <c r="E830" s="17"/>
      <c r="F830" s="17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2.75" customHeight="1">
      <c r="A831" s="18"/>
      <c r="B831" s="17"/>
      <c r="C831" s="17"/>
      <c r="D831" s="17"/>
      <c r="E831" s="17"/>
      <c r="F831" s="17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2.75" customHeight="1">
      <c r="A832" s="18"/>
      <c r="B832" s="17"/>
      <c r="C832" s="17"/>
      <c r="D832" s="17"/>
      <c r="E832" s="17"/>
      <c r="F832" s="17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2.75" customHeight="1">
      <c r="A833" s="18"/>
      <c r="B833" s="17"/>
      <c r="C833" s="17"/>
      <c r="D833" s="17"/>
      <c r="E833" s="17"/>
      <c r="F833" s="17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2.75" customHeight="1">
      <c r="A834" s="18"/>
      <c r="B834" s="17"/>
      <c r="C834" s="17"/>
      <c r="D834" s="17"/>
      <c r="E834" s="17"/>
      <c r="F834" s="17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2.75" customHeight="1">
      <c r="A835" s="18"/>
      <c r="B835" s="17"/>
      <c r="C835" s="17"/>
      <c r="D835" s="17"/>
      <c r="E835" s="17"/>
      <c r="F835" s="17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2.75" customHeight="1">
      <c r="A836" s="18"/>
      <c r="B836" s="17"/>
      <c r="C836" s="17"/>
      <c r="D836" s="17"/>
      <c r="E836" s="17"/>
      <c r="F836" s="17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2.75" customHeight="1">
      <c r="A837" s="18"/>
      <c r="B837" s="17"/>
      <c r="C837" s="17"/>
      <c r="D837" s="17"/>
      <c r="E837" s="17"/>
      <c r="F837" s="17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2.75" customHeight="1">
      <c r="A838" s="18"/>
      <c r="B838" s="17"/>
      <c r="C838" s="17"/>
      <c r="D838" s="17"/>
      <c r="E838" s="17"/>
      <c r="F838" s="17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2.75" customHeight="1">
      <c r="A839" s="18"/>
      <c r="B839" s="17"/>
      <c r="C839" s="17"/>
      <c r="D839" s="17"/>
      <c r="E839" s="17"/>
      <c r="F839" s="17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2.75" customHeight="1">
      <c r="A840" s="18"/>
      <c r="B840" s="17"/>
      <c r="C840" s="17"/>
      <c r="D840" s="17"/>
      <c r="E840" s="17"/>
      <c r="F840" s="17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2.75" customHeight="1">
      <c r="A841" s="18"/>
      <c r="B841" s="17"/>
      <c r="C841" s="17"/>
      <c r="D841" s="17"/>
      <c r="E841" s="17"/>
      <c r="F841" s="17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2.75" customHeight="1">
      <c r="A842" s="18"/>
      <c r="B842" s="17"/>
      <c r="C842" s="17"/>
      <c r="D842" s="17"/>
      <c r="E842" s="17"/>
      <c r="F842" s="17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2.75" customHeight="1">
      <c r="A843" s="18"/>
      <c r="B843" s="17"/>
      <c r="C843" s="17"/>
      <c r="D843" s="17"/>
      <c r="E843" s="17"/>
      <c r="F843" s="17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2.75" customHeight="1">
      <c r="A844" s="18"/>
      <c r="B844" s="17"/>
      <c r="C844" s="17"/>
      <c r="D844" s="17"/>
      <c r="E844" s="17"/>
      <c r="F844" s="17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2.75" customHeight="1">
      <c r="A845" s="18"/>
      <c r="B845" s="17"/>
      <c r="C845" s="17"/>
      <c r="D845" s="17"/>
      <c r="E845" s="17"/>
      <c r="F845" s="17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2.75" customHeight="1">
      <c r="A846" s="18"/>
      <c r="B846" s="17"/>
      <c r="C846" s="17"/>
      <c r="D846" s="17"/>
      <c r="E846" s="17"/>
      <c r="F846" s="17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2.75" customHeight="1">
      <c r="A847" s="18"/>
      <c r="B847" s="17"/>
      <c r="C847" s="17"/>
      <c r="D847" s="17"/>
      <c r="E847" s="17"/>
      <c r="F847" s="17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2.75" customHeight="1">
      <c r="A848" s="18"/>
      <c r="B848" s="17"/>
      <c r="C848" s="17"/>
      <c r="D848" s="17"/>
      <c r="E848" s="17"/>
      <c r="F848" s="17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2.75" customHeight="1">
      <c r="A849" s="18"/>
      <c r="B849" s="17"/>
      <c r="C849" s="17"/>
      <c r="D849" s="17"/>
      <c r="E849" s="17"/>
      <c r="F849" s="17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2.75" customHeight="1">
      <c r="A850" s="18"/>
      <c r="B850" s="17"/>
      <c r="C850" s="17"/>
      <c r="D850" s="17"/>
      <c r="E850" s="17"/>
      <c r="F850" s="17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2.75" customHeight="1">
      <c r="A851" s="18"/>
      <c r="B851" s="17"/>
      <c r="C851" s="17"/>
      <c r="D851" s="17"/>
      <c r="E851" s="17"/>
      <c r="F851" s="17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2.75" customHeight="1">
      <c r="A852" s="18"/>
      <c r="B852" s="17"/>
      <c r="C852" s="17"/>
      <c r="D852" s="17"/>
      <c r="E852" s="17"/>
      <c r="F852" s="17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2.75" customHeight="1">
      <c r="A853" s="18"/>
      <c r="B853" s="17"/>
      <c r="C853" s="17"/>
      <c r="D853" s="17"/>
      <c r="E853" s="17"/>
      <c r="F853" s="17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2.75" customHeight="1">
      <c r="A854" s="18"/>
      <c r="B854" s="17"/>
      <c r="C854" s="17"/>
      <c r="D854" s="17"/>
      <c r="E854" s="17"/>
      <c r="F854" s="17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2.75" customHeight="1">
      <c r="A855" s="18"/>
      <c r="B855" s="17"/>
      <c r="C855" s="17"/>
      <c r="D855" s="17"/>
      <c r="E855" s="17"/>
      <c r="F855" s="17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2.75" customHeight="1">
      <c r="A856" s="18"/>
      <c r="B856" s="17"/>
      <c r="C856" s="17"/>
      <c r="D856" s="17"/>
      <c r="E856" s="17"/>
      <c r="F856" s="17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2.75" customHeight="1">
      <c r="A857" s="18"/>
      <c r="B857" s="17"/>
      <c r="C857" s="17"/>
      <c r="D857" s="17"/>
      <c r="E857" s="17"/>
      <c r="F857" s="17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2.75" customHeight="1">
      <c r="A858" s="18"/>
      <c r="B858" s="17"/>
      <c r="C858" s="17"/>
      <c r="D858" s="17"/>
      <c r="E858" s="17"/>
      <c r="F858" s="17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2.75" customHeight="1">
      <c r="A859" s="18"/>
      <c r="B859" s="17"/>
      <c r="C859" s="17"/>
      <c r="D859" s="17"/>
      <c r="E859" s="17"/>
      <c r="F859" s="17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2.75" customHeight="1">
      <c r="A860" s="18"/>
      <c r="B860" s="17"/>
      <c r="C860" s="17"/>
      <c r="D860" s="17"/>
      <c r="E860" s="17"/>
      <c r="F860" s="17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2.75" customHeight="1">
      <c r="A861" s="18"/>
      <c r="B861" s="17"/>
      <c r="C861" s="17"/>
      <c r="D861" s="17"/>
      <c r="E861" s="17"/>
      <c r="F861" s="17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2.75" customHeight="1">
      <c r="A862" s="18"/>
      <c r="B862" s="17"/>
      <c r="C862" s="17"/>
      <c r="D862" s="17"/>
      <c r="E862" s="17"/>
      <c r="F862" s="17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2.75" customHeight="1">
      <c r="A863" s="18"/>
      <c r="B863" s="17"/>
      <c r="C863" s="17"/>
      <c r="D863" s="17"/>
      <c r="E863" s="17"/>
      <c r="F863" s="17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2.75" customHeight="1">
      <c r="A864" s="18"/>
      <c r="B864" s="17"/>
      <c r="C864" s="17"/>
      <c r="D864" s="17"/>
      <c r="E864" s="17"/>
      <c r="F864" s="17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2.75" customHeight="1">
      <c r="A865" s="18"/>
      <c r="B865" s="17"/>
      <c r="C865" s="17"/>
      <c r="D865" s="17"/>
      <c r="E865" s="17"/>
      <c r="F865" s="17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2.75" customHeight="1">
      <c r="A866" s="18"/>
      <c r="B866" s="17"/>
      <c r="C866" s="17"/>
      <c r="D866" s="17"/>
      <c r="E866" s="17"/>
      <c r="F866" s="17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2.75" customHeight="1">
      <c r="A867" s="18"/>
      <c r="B867" s="17"/>
      <c r="C867" s="17"/>
      <c r="D867" s="17"/>
      <c r="E867" s="17"/>
      <c r="F867" s="17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2.75" customHeight="1">
      <c r="A868" s="18"/>
      <c r="B868" s="17"/>
      <c r="C868" s="17"/>
      <c r="D868" s="17"/>
      <c r="E868" s="17"/>
      <c r="F868" s="17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2.75" customHeight="1">
      <c r="A869" s="18"/>
      <c r="B869" s="17"/>
      <c r="C869" s="17"/>
      <c r="D869" s="17"/>
      <c r="E869" s="17"/>
      <c r="F869" s="17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2.75" customHeight="1">
      <c r="A870" s="18"/>
      <c r="B870" s="17"/>
      <c r="C870" s="17"/>
      <c r="D870" s="17"/>
      <c r="E870" s="17"/>
      <c r="F870" s="17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2.75" customHeight="1">
      <c r="A871" s="18"/>
      <c r="B871" s="17"/>
      <c r="C871" s="17"/>
      <c r="D871" s="17"/>
      <c r="E871" s="17"/>
      <c r="F871" s="17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2.75" customHeight="1">
      <c r="A872" s="18"/>
      <c r="B872" s="17"/>
      <c r="C872" s="17"/>
      <c r="D872" s="17"/>
      <c r="E872" s="17"/>
      <c r="F872" s="17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2.75" customHeight="1">
      <c r="A873" s="18"/>
      <c r="B873" s="17"/>
      <c r="C873" s="17"/>
      <c r="D873" s="17"/>
      <c r="E873" s="17"/>
      <c r="F873" s="17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2.75" customHeight="1">
      <c r="A874" s="18"/>
      <c r="B874" s="17"/>
      <c r="C874" s="17"/>
      <c r="D874" s="17"/>
      <c r="E874" s="17"/>
      <c r="F874" s="17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2.75" customHeight="1">
      <c r="A875" s="18"/>
      <c r="B875" s="17"/>
      <c r="C875" s="17"/>
      <c r="D875" s="17"/>
      <c r="E875" s="17"/>
      <c r="F875" s="17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2.75" customHeight="1">
      <c r="A876" s="18"/>
      <c r="B876" s="17"/>
      <c r="C876" s="17"/>
      <c r="D876" s="17"/>
      <c r="E876" s="17"/>
      <c r="F876" s="17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2.75" customHeight="1">
      <c r="A877" s="18"/>
      <c r="B877" s="17"/>
      <c r="C877" s="17"/>
      <c r="D877" s="17"/>
      <c r="E877" s="17"/>
      <c r="F877" s="17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2.75" customHeight="1">
      <c r="A878" s="18"/>
      <c r="B878" s="17"/>
      <c r="C878" s="17"/>
      <c r="D878" s="17"/>
      <c r="E878" s="17"/>
      <c r="F878" s="17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2.75" customHeight="1">
      <c r="A879" s="18"/>
      <c r="B879" s="17"/>
      <c r="C879" s="17"/>
      <c r="D879" s="17"/>
      <c r="E879" s="17"/>
      <c r="F879" s="17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2.75" customHeight="1">
      <c r="A880" s="18"/>
      <c r="B880" s="17"/>
      <c r="C880" s="17"/>
      <c r="D880" s="17"/>
      <c r="E880" s="17"/>
      <c r="F880" s="17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2.75" customHeight="1">
      <c r="A881" s="18"/>
      <c r="B881" s="17"/>
      <c r="C881" s="17"/>
      <c r="D881" s="17"/>
      <c r="E881" s="17"/>
      <c r="F881" s="17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2.75" customHeight="1">
      <c r="A882" s="18"/>
      <c r="B882" s="17"/>
      <c r="C882" s="17"/>
      <c r="D882" s="17"/>
      <c r="E882" s="17"/>
      <c r="F882" s="17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2.75" customHeight="1">
      <c r="A883" s="18"/>
      <c r="B883" s="17"/>
      <c r="C883" s="17"/>
      <c r="D883" s="17"/>
      <c r="E883" s="17"/>
      <c r="F883" s="17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2.75" customHeight="1">
      <c r="A884" s="18"/>
      <c r="B884" s="17"/>
      <c r="C884" s="17"/>
      <c r="D884" s="17"/>
      <c r="E884" s="17"/>
      <c r="F884" s="17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2.75" customHeight="1">
      <c r="A885" s="18"/>
      <c r="B885" s="17"/>
      <c r="C885" s="17"/>
      <c r="D885" s="17"/>
      <c r="E885" s="17"/>
      <c r="F885" s="17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2.75" customHeight="1">
      <c r="A886" s="18"/>
      <c r="B886" s="17"/>
      <c r="C886" s="17"/>
      <c r="D886" s="17"/>
      <c r="E886" s="17"/>
      <c r="F886" s="17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2.75" customHeight="1">
      <c r="A887" s="18"/>
      <c r="B887" s="17"/>
      <c r="C887" s="17"/>
      <c r="D887" s="17"/>
      <c r="E887" s="17"/>
      <c r="F887" s="17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2.75" customHeight="1">
      <c r="A888" s="18"/>
      <c r="B888" s="17"/>
      <c r="C888" s="17"/>
      <c r="D888" s="17"/>
      <c r="E888" s="17"/>
      <c r="F888" s="17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2.75" customHeight="1">
      <c r="A889" s="18"/>
      <c r="B889" s="17"/>
      <c r="C889" s="17"/>
      <c r="D889" s="17"/>
      <c r="E889" s="17"/>
      <c r="F889" s="17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2.75" customHeight="1">
      <c r="A890" s="18"/>
      <c r="B890" s="17"/>
      <c r="C890" s="17"/>
      <c r="D890" s="17"/>
      <c r="E890" s="17"/>
      <c r="F890" s="17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2.75" customHeight="1">
      <c r="A891" s="18"/>
      <c r="B891" s="17"/>
      <c r="C891" s="17"/>
      <c r="D891" s="17"/>
      <c r="E891" s="17"/>
      <c r="F891" s="17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2.75" customHeight="1">
      <c r="A892" s="18"/>
      <c r="B892" s="17"/>
      <c r="C892" s="17"/>
      <c r="D892" s="17"/>
      <c r="E892" s="17"/>
      <c r="F892" s="17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2.75" customHeight="1">
      <c r="A893" s="18"/>
      <c r="B893" s="17"/>
      <c r="C893" s="17"/>
      <c r="D893" s="17"/>
      <c r="E893" s="17"/>
      <c r="F893" s="17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2.75" customHeight="1">
      <c r="A894" s="18"/>
      <c r="B894" s="17"/>
      <c r="C894" s="17"/>
      <c r="D894" s="17"/>
      <c r="E894" s="17"/>
      <c r="F894" s="17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2.75" customHeight="1">
      <c r="A895" s="18"/>
      <c r="B895" s="17"/>
      <c r="C895" s="17"/>
      <c r="D895" s="17"/>
      <c r="E895" s="17"/>
      <c r="F895" s="17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2.75" customHeight="1">
      <c r="A896" s="18"/>
      <c r="B896" s="17"/>
      <c r="C896" s="17"/>
      <c r="D896" s="17"/>
      <c r="E896" s="17"/>
      <c r="F896" s="17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2.75" customHeight="1">
      <c r="A897" s="18"/>
      <c r="B897" s="17"/>
      <c r="C897" s="17"/>
      <c r="D897" s="17"/>
      <c r="E897" s="17"/>
      <c r="F897" s="17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2.75" customHeight="1">
      <c r="A898" s="18"/>
      <c r="B898" s="17"/>
      <c r="C898" s="17"/>
      <c r="D898" s="17"/>
      <c r="E898" s="17"/>
      <c r="F898" s="17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2.75" customHeight="1">
      <c r="A899" s="18"/>
      <c r="B899" s="17"/>
      <c r="C899" s="17"/>
      <c r="D899" s="17"/>
      <c r="E899" s="17"/>
      <c r="F899" s="17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2.75" customHeight="1">
      <c r="A900" s="18"/>
      <c r="B900" s="17"/>
      <c r="C900" s="17"/>
      <c r="D900" s="17"/>
      <c r="E900" s="17"/>
      <c r="F900" s="17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2.75" customHeight="1">
      <c r="A901" s="18"/>
      <c r="B901" s="17"/>
      <c r="C901" s="17"/>
      <c r="D901" s="17"/>
      <c r="E901" s="17"/>
      <c r="F901" s="17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2.75" customHeight="1">
      <c r="A902" s="18"/>
      <c r="B902" s="17"/>
      <c r="C902" s="17"/>
      <c r="D902" s="17"/>
      <c r="E902" s="17"/>
      <c r="F902" s="17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2.75" customHeight="1">
      <c r="A903" s="18"/>
      <c r="B903" s="17"/>
      <c r="C903" s="17"/>
      <c r="D903" s="17"/>
      <c r="E903" s="17"/>
      <c r="F903" s="17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2.75" customHeight="1">
      <c r="A904" s="18"/>
      <c r="B904" s="17"/>
      <c r="C904" s="17"/>
      <c r="D904" s="17"/>
      <c r="E904" s="17"/>
      <c r="F904" s="17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2.75" customHeight="1">
      <c r="A905" s="18"/>
      <c r="B905" s="17"/>
      <c r="C905" s="17"/>
      <c r="D905" s="17"/>
      <c r="E905" s="17"/>
      <c r="F905" s="17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2.75" customHeight="1">
      <c r="A906" s="18"/>
      <c r="B906" s="17"/>
      <c r="C906" s="17"/>
      <c r="D906" s="17"/>
      <c r="E906" s="17"/>
      <c r="F906" s="17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2.75" customHeight="1">
      <c r="A907" s="18"/>
      <c r="B907" s="17"/>
      <c r="C907" s="17"/>
      <c r="D907" s="17"/>
      <c r="E907" s="17"/>
      <c r="F907" s="17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2.75" customHeight="1">
      <c r="A908" s="18"/>
      <c r="B908" s="17"/>
      <c r="C908" s="17"/>
      <c r="D908" s="17"/>
      <c r="E908" s="17"/>
      <c r="F908" s="17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2.75" customHeight="1">
      <c r="A909" s="18"/>
      <c r="B909" s="17"/>
      <c r="C909" s="17"/>
      <c r="D909" s="17"/>
      <c r="E909" s="17"/>
      <c r="F909" s="17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2.75" customHeight="1">
      <c r="A910" s="18"/>
      <c r="B910" s="17"/>
      <c r="C910" s="17"/>
      <c r="D910" s="17"/>
      <c r="E910" s="17"/>
      <c r="F910" s="17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2.75" customHeight="1">
      <c r="A911" s="18"/>
      <c r="B911" s="17"/>
      <c r="C911" s="17"/>
      <c r="D911" s="17"/>
      <c r="E911" s="17"/>
      <c r="F911" s="17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2.75" customHeight="1">
      <c r="A912" s="18"/>
      <c r="B912" s="17"/>
      <c r="C912" s="17"/>
      <c r="D912" s="17"/>
      <c r="E912" s="17"/>
      <c r="F912" s="17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2.75" customHeight="1">
      <c r="A913" s="18"/>
      <c r="B913" s="17"/>
      <c r="C913" s="17"/>
      <c r="D913" s="17"/>
      <c r="E913" s="17"/>
      <c r="F913" s="17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2.75" customHeight="1">
      <c r="A914" s="18"/>
      <c r="B914" s="17"/>
      <c r="C914" s="17"/>
      <c r="D914" s="17"/>
      <c r="E914" s="17"/>
      <c r="F914" s="17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2.75" customHeight="1">
      <c r="A915" s="18"/>
      <c r="B915" s="17"/>
      <c r="C915" s="17"/>
      <c r="D915" s="17"/>
      <c r="E915" s="17"/>
      <c r="F915" s="17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2.75" customHeight="1">
      <c r="A916" s="18"/>
      <c r="B916" s="17"/>
      <c r="C916" s="17"/>
      <c r="D916" s="17"/>
      <c r="E916" s="17"/>
      <c r="F916" s="17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2.75" customHeight="1">
      <c r="A917" s="18"/>
      <c r="B917" s="17"/>
      <c r="C917" s="17"/>
      <c r="D917" s="17"/>
      <c r="E917" s="17"/>
      <c r="F917" s="17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2.75" customHeight="1">
      <c r="A918" s="18"/>
      <c r="B918" s="17"/>
      <c r="C918" s="17"/>
      <c r="D918" s="17"/>
      <c r="E918" s="17"/>
      <c r="F918" s="17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2.75" customHeight="1">
      <c r="A919" s="18"/>
      <c r="B919" s="17"/>
      <c r="C919" s="17"/>
      <c r="D919" s="17"/>
      <c r="E919" s="17"/>
      <c r="F919" s="17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2.75" customHeight="1">
      <c r="A920" s="18"/>
      <c r="B920" s="17"/>
      <c r="C920" s="17"/>
      <c r="D920" s="17"/>
      <c r="E920" s="17"/>
      <c r="F920" s="17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2.75" customHeight="1">
      <c r="A921" s="18"/>
      <c r="B921" s="17"/>
      <c r="C921" s="17"/>
      <c r="D921" s="17"/>
      <c r="E921" s="17"/>
      <c r="F921" s="17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2.75" customHeight="1">
      <c r="A922" s="18"/>
      <c r="B922" s="17"/>
      <c r="C922" s="17"/>
      <c r="D922" s="17"/>
      <c r="E922" s="17"/>
      <c r="F922" s="17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2.75" customHeight="1">
      <c r="A923" s="18"/>
      <c r="B923" s="17"/>
      <c r="C923" s="17"/>
      <c r="D923" s="17"/>
      <c r="E923" s="17"/>
      <c r="F923" s="17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2.75" customHeight="1">
      <c r="A924" s="18"/>
      <c r="B924" s="17"/>
      <c r="C924" s="17"/>
      <c r="D924" s="17"/>
      <c r="E924" s="17"/>
      <c r="F924" s="17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2.75" customHeight="1">
      <c r="A925" s="18"/>
      <c r="B925" s="17"/>
      <c r="C925" s="17"/>
      <c r="D925" s="17"/>
      <c r="E925" s="17"/>
      <c r="F925" s="17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2.75" customHeight="1">
      <c r="A926" s="18"/>
      <c r="B926" s="17"/>
      <c r="C926" s="17"/>
      <c r="D926" s="17"/>
      <c r="E926" s="17"/>
      <c r="F926" s="17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2.75" customHeight="1">
      <c r="A927" s="18"/>
      <c r="B927" s="17"/>
      <c r="C927" s="17"/>
      <c r="D927" s="17"/>
      <c r="E927" s="17"/>
      <c r="F927" s="17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2.75" customHeight="1">
      <c r="A928" s="18"/>
      <c r="B928" s="17"/>
      <c r="C928" s="17"/>
      <c r="D928" s="17"/>
      <c r="E928" s="17"/>
      <c r="F928" s="17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2.75" customHeight="1">
      <c r="A929" s="18"/>
      <c r="B929" s="17"/>
      <c r="C929" s="17"/>
      <c r="D929" s="17"/>
      <c r="E929" s="17"/>
      <c r="F929" s="17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2.75" customHeight="1">
      <c r="A930" s="18"/>
      <c r="B930" s="17"/>
      <c r="C930" s="17"/>
      <c r="D930" s="17"/>
      <c r="E930" s="17"/>
      <c r="F930" s="17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2.75" customHeight="1">
      <c r="A931" s="18"/>
      <c r="B931" s="17"/>
      <c r="C931" s="17"/>
      <c r="D931" s="17"/>
      <c r="E931" s="17"/>
      <c r="F931" s="17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2.75" customHeight="1">
      <c r="A932" s="18"/>
      <c r="B932" s="17"/>
      <c r="C932" s="17"/>
      <c r="D932" s="17"/>
      <c r="E932" s="17"/>
      <c r="F932" s="17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2.75" customHeight="1">
      <c r="A933" s="18"/>
      <c r="B933" s="17"/>
      <c r="C933" s="17"/>
      <c r="D933" s="17"/>
      <c r="E933" s="17"/>
      <c r="F933" s="17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2.75" customHeight="1">
      <c r="A934" s="18"/>
      <c r="B934" s="17"/>
      <c r="C934" s="17"/>
      <c r="D934" s="17"/>
      <c r="E934" s="17"/>
      <c r="F934" s="17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2.75" customHeight="1">
      <c r="A935" s="18"/>
      <c r="B935" s="17"/>
      <c r="C935" s="17"/>
      <c r="D935" s="17"/>
      <c r="E935" s="17"/>
      <c r="F935" s="17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2.75" customHeight="1">
      <c r="A936" s="18"/>
      <c r="B936" s="17"/>
      <c r="C936" s="17"/>
      <c r="D936" s="17"/>
      <c r="E936" s="17"/>
      <c r="F936" s="17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2.75" customHeight="1">
      <c r="A937" s="18"/>
      <c r="B937" s="17"/>
      <c r="C937" s="17"/>
      <c r="D937" s="17"/>
      <c r="E937" s="17"/>
      <c r="F937" s="17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2.75" customHeight="1">
      <c r="A938" s="18"/>
      <c r="B938" s="17"/>
      <c r="C938" s="17"/>
      <c r="D938" s="17"/>
      <c r="E938" s="17"/>
      <c r="F938" s="17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2.75" customHeight="1">
      <c r="A939" s="18"/>
      <c r="B939" s="17"/>
      <c r="C939" s="17"/>
      <c r="D939" s="17"/>
      <c r="E939" s="17"/>
      <c r="F939" s="17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2.75" customHeight="1">
      <c r="A940" s="18"/>
      <c r="B940" s="17"/>
      <c r="C940" s="17"/>
      <c r="D940" s="17"/>
      <c r="E940" s="17"/>
      <c r="F940" s="17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2.75" customHeight="1">
      <c r="A941" s="18"/>
      <c r="B941" s="17"/>
      <c r="C941" s="17"/>
      <c r="D941" s="17"/>
      <c r="E941" s="17"/>
      <c r="F941" s="17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2.75" customHeight="1">
      <c r="A942" s="18"/>
      <c r="B942" s="17"/>
      <c r="C942" s="17"/>
      <c r="D942" s="17"/>
      <c r="E942" s="17"/>
      <c r="F942" s="17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2.75" customHeight="1">
      <c r="A943" s="18"/>
      <c r="B943" s="17"/>
      <c r="C943" s="17"/>
      <c r="D943" s="17"/>
      <c r="E943" s="17"/>
      <c r="F943" s="17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2.75" customHeight="1">
      <c r="A944" s="18"/>
      <c r="B944" s="17"/>
      <c r="C944" s="17"/>
      <c r="D944" s="17"/>
      <c r="E944" s="17"/>
      <c r="F944" s="17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2.75" customHeight="1">
      <c r="A945" s="18"/>
      <c r="B945" s="17"/>
      <c r="C945" s="17"/>
      <c r="D945" s="17"/>
      <c r="E945" s="17"/>
      <c r="F945" s="17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2.75" customHeight="1">
      <c r="A946" s="18"/>
      <c r="B946" s="17"/>
      <c r="C946" s="17"/>
      <c r="D946" s="17"/>
      <c r="E946" s="17"/>
      <c r="F946" s="17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2.75" customHeight="1">
      <c r="A947" s="18"/>
      <c r="B947" s="17"/>
      <c r="C947" s="17"/>
      <c r="D947" s="17"/>
      <c r="E947" s="17"/>
      <c r="F947" s="17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2.75" customHeight="1">
      <c r="A948" s="18"/>
      <c r="B948" s="17"/>
      <c r="C948" s="17"/>
      <c r="D948" s="17"/>
      <c r="E948" s="17"/>
      <c r="F948" s="17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2.75" customHeight="1">
      <c r="A949" s="18"/>
      <c r="B949" s="17"/>
      <c r="C949" s="17"/>
      <c r="D949" s="17"/>
      <c r="E949" s="17"/>
      <c r="F949" s="17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2.75" customHeight="1">
      <c r="A950" s="18"/>
      <c r="B950" s="17"/>
      <c r="C950" s="17"/>
      <c r="D950" s="17"/>
      <c r="E950" s="17"/>
      <c r="F950" s="17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2.75" customHeight="1">
      <c r="A951" s="18"/>
      <c r="B951" s="17"/>
      <c r="C951" s="17"/>
      <c r="D951" s="17"/>
      <c r="E951" s="17"/>
      <c r="F951" s="17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2.75" customHeight="1">
      <c r="A952" s="18"/>
      <c r="B952" s="17"/>
      <c r="C952" s="17"/>
      <c r="D952" s="17"/>
      <c r="E952" s="17"/>
      <c r="F952" s="17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2.75" customHeight="1">
      <c r="A953" s="18"/>
      <c r="B953" s="17"/>
      <c r="C953" s="17"/>
      <c r="D953" s="17"/>
      <c r="E953" s="17"/>
      <c r="F953" s="17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2.75" customHeight="1">
      <c r="A954" s="18"/>
      <c r="B954" s="17"/>
      <c r="C954" s="17"/>
      <c r="D954" s="17"/>
      <c r="E954" s="17"/>
      <c r="F954" s="17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2.75" customHeight="1">
      <c r="A955" s="18"/>
      <c r="B955" s="17"/>
      <c r="C955" s="17"/>
      <c r="D955" s="17"/>
      <c r="E955" s="17"/>
      <c r="F955" s="17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2.75" customHeight="1">
      <c r="A956" s="18"/>
      <c r="B956" s="17"/>
      <c r="C956" s="17"/>
      <c r="D956" s="17"/>
      <c r="E956" s="17"/>
      <c r="F956" s="17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2.75" customHeight="1">
      <c r="A957" s="18"/>
      <c r="B957" s="17"/>
      <c r="C957" s="17"/>
      <c r="D957" s="17"/>
      <c r="E957" s="17"/>
      <c r="F957" s="17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2.75" customHeight="1">
      <c r="A958" s="18"/>
      <c r="B958" s="17"/>
      <c r="C958" s="17"/>
      <c r="D958" s="17"/>
      <c r="E958" s="17"/>
      <c r="F958" s="17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2.75" customHeight="1">
      <c r="A959" s="18"/>
      <c r="B959" s="17"/>
      <c r="C959" s="17"/>
      <c r="D959" s="17"/>
      <c r="E959" s="17"/>
      <c r="F959" s="17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2.75" customHeight="1">
      <c r="A960" s="18"/>
      <c r="B960" s="17"/>
      <c r="C960" s="17"/>
      <c r="D960" s="17"/>
      <c r="E960" s="17"/>
      <c r="F960" s="17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2.75" customHeight="1">
      <c r="A961" s="18"/>
      <c r="B961" s="17"/>
      <c r="C961" s="17"/>
      <c r="D961" s="17"/>
      <c r="E961" s="17"/>
      <c r="F961" s="17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2.75" customHeight="1">
      <c r="A962" s="18"/>
      <c r="B962" s="17"/>
      <c r="C962" s="17"/>
      <c r="D962" s="17"/>
      <c r="E962" s="17"/>
      <c r="F962" s="17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2.75" customHeight="1">
      <c r="A963" s="18"/>
      <c r="B963" s="17"/>
      <c r="C963" s="17"/>
      <c r="D963" s="17"/>
      <c r="E963" s="17"/>
      <c r="F963" s="17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2.75" customHeight="1">
      <c r="A964" s="18"/>
      <c r="B964" s="17"/>
      <c r="C964" s="17"/>
      <c r="D964" s="17"/>
      <c r="E964" s="17"/>
      <c r="F964" s="17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2.75" customHeight="1">
      <c r="A965" s="18"/>
      <c r="B965" s="17"/>
      <c r="C965" s="17"/>
      <c r="D965" s="17"/>
      <c r="E965" s="17"/>
      <c r="F965" s="17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2.75" customHeight="1">
      <c r="A966" s="18"/>
      <c r="B966" s="17"/>
      <c r="C966" s="17"/>
      <c r="D966" s="17"/>
      <c r="E966" s="17"/>
      <c r="F966" s="17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2.75" customHeight="1">
      <c r="A967" s="18"/>
      <c r="B967" s="17"/>
      <c r="C967" s="17"/>
      <c r="D967" s="17"/>
      <c r="E967" s="17"/>
      <c r="F967" s="17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2.75" customHeight="1">
      <c r="A968" s="18"/>
      <c r="B968" s="17"/>
      <c r="C968" s="17"/>
      <c r="D968" s="17"/>
      <c r="E968" s="17"/>
      <c r="F968" s="17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2.75" customHeight="1">
      <c r="A969" s="18"/>
      <c r="B969" s="17"/>
      <c r="C969" s="17"/>
      <c r="D969" s="17"/>
      <c r="E969" s="17"/>
      <c r="F969" s="17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2.75" customHeight="1">
      <c r="A970" s="18"/>
      <c r="B970" s="17"/>
      <c r="C970" s="17"/>
      <c r="D970" s="17"/>
      <c r="E970" s="17"/>
      <c r="F970" s="17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2.75" customHeight="1">
      <c r="A971" s="18"/>
      <c r="B971" s="17"/>
      <c r="C971" s="17"/>
      <c r="D971" s="17"/>
      <c r="E971" s="17"/>
      <c r="F971" s="17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2.75" customHeight="1">
      <c r="A972" s="18"/>
      <c r="B972" s="17"/>
      <c r="C972" s="17"/>
      <c r="D972" s="17"/>
      <c r="E972" s="17"/>
      <c r="F972" s="17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2.75" customHeight="1">
      <c r="A973" s="18"/>
      <c r="B973" s="17"/>
      <c r="C973" s="17"/>
      <c r="D973" s="17"/>
      <c r="E973" s="17"/>
      <c r="F973" s="17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2.75" customHeight="1">
      <c r="A974" s="18"/>
      <c r="B974" s="17"/>
      <c r="C974" s="17"/>
      <c r="D974" s="17"/>
      <c r="E974" s="17"/>
      <c r="F974" s="17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2.75" customHeight="1">
      <c r="A975" s="18"/>
      <c r="B975" s="17"/>
      <c r="C975" s="17"/>
      <c r="D975" s="17"/>
      <c r="E975" s="17"/>
      <c r="F975" s="17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2.75" customHeight="1">
      <c r="A976" s="18"/>
      <c r="B976" s="17"/>
      <c r="C976" s="17"/>
      <c r="D976" s="17"/>
      <c r="E976" s="17"/>
      <c r="F976" s="17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2.75" customHeight="1">
      <c r="A977" s="18"/>
      <c r="B977" s="17"/>
      <c r="C977" s="17"/>
      <c r="D977" s="17"/>
      <c r="E977" s="17"/>
      <c r="F977" s="17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2.75" customHeight="1">
      <c r="A978" s="18"/>
      <c r="B978" s="17"/>
      <c r="C978" s="17"/>
      <c r="D978" s="17"/>
      <c r="E978" s="17"/>
      <c r="F978" s="17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2.75" customHeight="1">
      <c r="A979" s="18"/>
      <c r="B979" s="17"/>
      <c r="C979" s="17"/>
      <c r="D979" s="17"/>
      <c r="E979" s="17"/>
      <c r="F979" s="17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2.75" customHeight="1">
      <c r="A980" s="18"/>
      <c r="B980" s="17"/>
      <c r="C980" s="17"/>
      <c r="D980" s="17"/>
      <c r="E980" s="17"/>
      <c r="F980" s="17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2.75" customHeight="1">
      <c r="A981" s="18"/>
      <c r="B981" s="17"/>
      <c r="C981" s="17"/>
      <c r="D981" s="17"/>
      <c r="E981" s="17"/>
      <c r="F981" s="17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2.75" customHeight="1">
      <c r="A982" s="18"/>
      <c r="B982" s="17"/>
      <c r="C982" s="17"/>
      <c r="D982" s="17"/>
      <c r="E982" s="17"/>
      <c r="F982" s="17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2.75" customHeight="1">
      <c r="A983" s="18"/>
      <c r="B983" s="17"/>
      <c r="C983" s="17"/>
      <c r="D983" s="17"/>
      <c r="E983" s="17"/>
      <c r="F983" s="17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2.75" customHeight="1">
      <c r="A984" s="18"/>
      <c r="B984" s="17"/>
      <c r="C984" s="17"/>
      <c r="D984" s="17"/>
      <c r="E984" s="17"/>
      <c r="F984" s="17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2.75" customHeight="1">
      <c r="A985" s="18"/>
      <c r="B985" s="17"/>
      <c r="C985" s="17"/>
      <c r="D985" s="17"/>
      <c r="E985" s="17"/>
      <c r="F985" s="17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2.75" customHeight="1">
      <c r="A986" s="18"/>
      <c r="B986" s="17"/>
      <c r="C986" s="17"/>
      <c r="D986" s="17"/>
      <c r="E986" s="17"/>
      <c r="F986" s="17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2.75" customHeight="1">
      <c r="A987" s="18"/>
      <c r="B987" s="17"/>
      <c r="C987" s="17"/>
      <c r="D987" s="17"/>
      <c r="E987" s="17"/>
      <c r="F987" s="17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2.75" customHeight="1">
      <c r="A988" s="18"/>
      <c r="B988" s="17"/>
      <c r="C988" s="17"/>
      <c r="D988" s="17"/>
      <c r="E988" s="17"/>
      <c r="F988" s="17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2.75" customHeight="1">
      <c r="A989" s="18"/>
      <c r="B989" s="17"/>
      <c r="C989" s="17"/>
      <c r="D989" s="17"/>
      <c r="E989" s="17"/>
      <c r="F989" s="17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2.75" customHeight="1">
      <c r="A990" s="18"/>
      <c r="B990" s="17"/>
      <c r="C990" s="17"/>
      <c r="D990" s="17"/>
      <c r="E990" s="17"/>
      <c r="F990" s="17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2.75" customHeight="1">
      <c r="A991" s="18"/>
      <c r="B991" s="17"/>
      <c r="C991" s="17"/>
      <c r="D991" s="17"/>
      <c r="E991" s="17"/>
      <c r="F991" s="17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2.75" customHeight="1">
      <c r="A992" s="18"/>
      <c r="B992" s="17"/>
      <c r="C992" s="17"/>
      <c r="D992" s="17"/>
      <c r="E992" s="17"/>
      <c r="F992" s="17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2.75" customHeight="1">
      <c r="A993" s="18"/>
      <c r="B993" s="17"/>
      <c r="C993" s="17"/>
      <c r="D993" s="17"/>
      <c r="E993" s="17"/>
      <c r="F993" s="17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2.75" customHeight="1">
      <c r="A994" s="18"/>
      <c r="B994" s="17"/>
      <c r="C994" s="17"/>
      <c r="D994" s="17"/>
      <c r="E994" s="17"/>
      <c r="F994" s="17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2.75" customHeight="1">
      <c r="A995" s="18"/>
      <c r="B995" s="17"/>
      <c r="C995" s="17"/>
      <c r="D995" s="17"/>
      <c r="E995" s="17"/>
      <c r="F995" s="17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2.75" customHeight="1">
      <c r="A996" s="18"/>
      <c r="B996" s="17"/>
      <c r="C996" s="17"/>
      <c r="D996" s="17"/>
      <c r="E996" s="17"/>
      <c r="F996" s="17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2.75" customHeight="1">
      <c r="A997" s="18"/>
      <c r="B997" s="17"/>
      <c r="C997" s="17"/>
      <c r="D997" s="17"/>
      <c r="E997" s="17"/>
      <c r="F997" s="17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2.75" customHeight="1">
      <c r="A998" s="18"/>
      <c r="B998" s="17"/>
      <c r="C998" s="17"/>
      <c r="D998" s="17"/>
      <c r="E998" s="17"/>
      <c r="F998" s="17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2.75" customHeight="1">
      <c r="A999" s="18"/>
      <c r="B999" s="17"/>
      <c r="C999" s="17"/>
      <c r="D999" s="17"/>
      <c r="E999" s="17"/>
      <c r="F999" s="17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2.75" customHeight="1">
      <c r="A1000" s="18"/>
      <c r="B1000" s="17"/>
      <c r="C1000" s="17"/>
      <c r="D1000" s="17"/>
      <c r="E1000" s="17"/>
      <c r="F1000" s="17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" footer="0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showGridLines="0" workbookViewId="0">
      <selection activeCell="F2" sqref="F2"/>
    </sheetView>
  </sheetViews>
  <sheetFormatPr baseColWidth="10" defaultColWidth="14.42578125" defaultRowHeight="15" customHeight="1"/>
  <cols>
    <col min="1" max="1" width="38" customWidth="1"/>
    <col min="2" max="3" width="15.7109375" customWidth="1"/>
    <col min="4" max="4" width="16.28515625" customWidth="1"/>
    <col min="5" max="16" width="15.7109375" customWidth="1"/>
    <col min="17" max="17" width="11.7109375" customWidth="1"/>
    <col min="18" max="18" width="30.7109375" customWidth="1"/>
    <col min="19" max="34" width="15.7109375" customWidth="1"/>
    <col min="35" max="35" width="11.42578125" customWidth="1"/>
  </cols>
  <sheetData>
    <row r="1" spans="1:35" ht="21.95" customHeight="1">
      <c r="A1" s="16" t="s">
        <v>320</v>
      </c>
      <c r="B1" s="17"/>
      <c r="C1" s="17"/>
      <c r="D1" s="17"/>
      <c r="E1" s="17"/>
      <c r="F1" s="18"/>
      <c r="G1" s="18"/>
      <c r="H1" s="18"/>
      <c r="I1" s="18"/>
      <c r="J1" s="18"/>
      <c r="K1" s="18"/>
      <c r="L1" s="39"/>
      <c r="M1" s="39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39"/>
      <c r="AD1" s="39"/>
      <c r="AE1" s="18"/>
      <c r="AF1" s="18"/>
      <c r="AG1" s="18"/>
      <c r="AH1" s="18"/>
      <c r="AI1" s="18"/>
    </row>
    <row r="2" spans="1:35" ht="12.75" customHeight="1">
      <c r="A2" s="19"/>
      <c r="B2" s="17"/>
      <c r="C2" s="17"/>
      <c r="D2" s="17"/>
      <c r="E2" s="17"/>
      <c r="F2" s="18"/>
      <c r="G2" s="18"/>
      <c r="H2" s="18"/>
      <c r="I2" s="18"/>
      <c r="J2" s="18"/>
      <c r="K2" s="18"/>
      <c r="L2" s="39"/>
      <c r="M2" s="39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39"/>
      <c r="AD2" s="39"/>
      <c r="AE2" s="18"/>
      <c r="AF2" s="18"/>
      <c r="AG2" s="18"/>
      <c r="AH2" s="18"/>
      <c r="AI2" s="18"/>
    </row>
    <row r="3" spans="1:35" ht="12.75" customHeight="1">
      <c r="A3" s="19" t="s">
        <v>321</v>
      </c>
      <c r="B3" s="17"/>
      <c r="C3" s="17"/>
      <c r="D3" s="17"/>
      <c r="E3" s="17"/>
      <c r="F3" s="18"/>
      <c r="G3" s="18"/>
      <c r="H3" s="18"/>
      <c r="I3" s="18"/>
      <c r="J3" s="18"/>
      <c r="K3" s="18"/>
      <c r="L3" s="39"/>
      <c r="M3" s="39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39"/>
      <c r="AD3" s="39"/>
      <c r="AE3" s="18"/>
      <c r="AF3" s="18"/>
      <c r="AG3" s="18"/>
      <c r="AH3" s="18"/>
      <c r="AI3" s="18"/>
    </row>
    <row r="4" spans="1:35" ht="12.75" customHeight="1">
      <c r="A4" s="19" t="s">
        <v>322</v>
      </c>
      <c r="B4" s="17"/>
      <c r="C4" s="17"/>
      <c r="D4" s="17"/>
      <c r="E4" s="17"/>
      <c r="F4" s="18"/>
      <c r="G4" s="18"/>
      <c r="H4" s="18"/>
      <c r="I4" s="18"/>
      <c r="J4" s="18"/>
      <c r="K4" s="18"/>
      <c r="L4" s="39"/>
      <c r="M4" s="39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39"/>
      <c r="AD4" s="39"/>
      <c r="AE4" s="18"/>
      <c r="AF4" s="18"/>
      <c r="AG4" s="18"/>
      <c r="AH4" s="18"/>
      <c r="AI4" s="19"/>
    </row>
    <row r="5" spans="1:35" ht="20.25" customHeight="1">
      <c r="A5" s="20" t="s">
        <v>323</v>
      </c>
      <c r="B5" s="20" t="s">
        <v>67</v>
      </c>
      <c r="C5" s="20" t="s">
        <v>68</v>
      </c>
      <c r="D5" s="20" t="s">
        <v>69</v>
      </c>
      <c r="E5" s="18"/>
      <c r="F5" s="18"/>
      <c r="G5" s="18"/>
      <c r="H5" s="18"/>
      <c r="I5" s="18"/>
      <c r="J5" s="18"/>
      <c r="K5" s="18"/>
      <c r="L5" s="39"/>
      <c r="M5" s="3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39"/>
      <c r="AD5" s="39"/>
      <c r="AE5" s="18"/>
      <c r="AF5" s="18"/>
      <c r="AG5" s="18"/>
      <c r="AH5" s="18"/>
      <c r="AI5" s="18"/>
    </row>
    <row r="6" spans="1:35" ht="14.25" customHeight="1">
      <c r="A6" s="66" t="s">
        <v>324</v>
      </c>
      <c r="B6" s="22">
        <v>2308585</v>
      </c>
      <c r="C6" s="22">
        <v>338217</v>
      </c>
      <c r="D6" s="22">
        <f t="shared" ref="D6:D18" si="0">+B6+C6</f>
        <v>2646802</v>
      </c>
      <c r="E6" s="18"/>
      <c r="F6" s="18"/>
      <c r="G6" s="45"/>
      <c r="H6" s="18"/>
      <c r="I6" s="18"/>
      <c r="J6" s="18"/>
      <c r="K6" s="18"/>
      <c r="L6" s="39"/>
      <c r="M6" s="39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39"/>
      <c r="AD6" s="39"/>
      <c r="AE6" s="18"/>
      <c r="AF6" s="18"/>
      <c r="AG6" s="18"/>
      <c r="AH6" s="18"/>
      <c r="AI6" s="18"/>
    </row>
    <row r="7" spans="1:35" ht="14.25" customHeight="1">
      <c r="A7" s="66" t="s">
        <v>325</v>
      </c>
      <c r="B7" s="24">
        <v>1240517</v>
      </c>
      <c r="C7" s="24">
        <v>182206</v>
      </c>
      <c r="D7" s="24">
        <f t="shared" si="0"/>
        <v>1422723</v>
      </c>
      <c r="E7" s="18"/>
      <c r="F7" s="18"/>
      <c r="G7" s="45"/>
      <c r="H7" s="18"/>
      <c r="I7" s="18"/>
      <c r="J7" s="18"/>
      <c r="K7" s="18"/>
      <c r="L7" s="39"/>
      <c r="M7" s="39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39"/>
      <c r="AD7" s="39"/>
      <c r="AE7" s="18"/>
      <c r="AF7" s="18"/>
      <c r="AG7" s="18"/>
      <c r="AH7" s="18"/>
      <c r="AI7" s="18"/>
    </row>
    <row r="8" spans="1:35" ht="14.25" customHeight="1">
      <c r="A8" s="66" t="s">
        <v>326</v>
      </c>
      <c r="B8" s="24">
        <v>957761</v>
      </c>
      <c r="C8" s="24">
        <v>290797</v>
      </c>
      <c r="D8" s="24">
        <f t="shared" si="0"/>
        <v>1248558</v>
      </c>
      <c r="E8" s="18"/>
      <c r="F8" s="18"/>
      <c r="G8" s="45"/>
      <c r="H8" s="18"/>
      <c r="I8" s="18"/>
      <c r="J8" s="18"/>
      <c r="K8" s="18"/>
      <c r="L8" s="39"/>
      <c r="M8" s="39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39"/>
      <c r="AD8" s="39"/>
      <c r="AE8" s="18"/>
      <c r="AF8" s="18"/>
      <c r="AG8" s="18"/>
      <c r="AH8" s="18"/>
      <c r="AI8" s="18"/>
    </row>
    <row r="9" spans="1:35" ht="14.25" customHeight="1">
      <c r="A9" s="66" t="s">
        <v>327</v>
      </c>
      <c r="B9" s="24">
        <v>454048</v>
      </c>
      <c r="C9" s="24">
        <v>95217</v>
      </c>
      <c r="D9" s="24">
        <f t="shared" si="0"/>
        <v>549265</v>
      </c>
      <c r="E9" s="18"/>
      <c r="F9" s="18"/>
      <c r="G9" s="45"/>
      <c r="H9" s="18"/>
      <c r="I9" s="18"/>
      <c r="J9" s="18"/>
      <c r="K9" s="18"/>
      <c r="L9" s="39"/>
      <c r="M9" s="39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39"/>
      <c r="AD9" s="39"/>
      <c r="AE9" s="18"/>
      <c r="AF9" s="18"/>
      <c r="AG9" s="18"/>
      <c r="AH9" s="18"/>
      <c r="AI9" s="18"/>
    </row>
    <row r="10" spans="1:35" ht="14.25" customHeight="1">
      <c r="A10" s="66" t="s">
        <v>328</v>
      </c>
      <c r="B10" s="24">
        <v>347845</v>
      </c>
      <c r="C10" s="24">
        <v>90582</v>
      </c>
      <c r="D10" s="24">
        <f t="shared" si="0"/>
        <v>438427</v>
      </c>
      <c r="E10" s="18"/>
      <c r="F10" s="18"/>
      <c r="G10" s="45"/>
      <c r="H10" s="18"/>
      <c r="I10" s="18"/>
      <c r="J10" s="18"/>
      <c r="K10" s="18"/>
      <c r="L10" s="39"/>
      <c r="M10" s="39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39"/>
      <c r="AD10" s="39"/>
      <c r="AE10" s="18"/>
      <c r="AF10" s="18"/>
      <c r="AG10" s="18"/>
      <c r="AH10" s="18"/>
      <c r="AI10" s="18"/>
    </row>
    <row r="11" spans="1:35" ht="14.25" customHeight="1">
      <c r="A11" s="66" t="s">
        <v>329</v>
      </c>
      <c r="B11" s="24">
        <v>303652</v>
      </c>
      <c r="C11" s="24">
        <v>100005</v>
      </c>
      <c r="D11" s="24">
        <f t="shared" si="0"/>
        <v>403657</v>
      </c>
      <c r="E11" s="18"/>
      <c r="F11" s="18"/>
      <c r="G11" s="45"/>
      <c r="H11" s="18"/>
      <c r="I11" s="18"/>
      <c r="J11" s="18"/>
      <c r="K11" s="18"/>
      <c r="L11" s="39"/>
      <c r="M11" s="39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39"/>
      <c r="AD11" s="39"/>
      <c r="AE11" s="18"/>
      <c r="AF11" s="18"/>
      <c r="AG11" s="18"/>
      <c r="AH11" s="18"/>
      <c r="AI11" s="18"/>
    </row>
    <row r="12" spans="1:35" ht="14.25" customHeight="1">
      <c r="A12" s="66" t="s">
        <v>330</v>
      </c>
      <c r="B12" s="24">
        <v>101591</v>
      </c>
      <c r="C12" s="24">
        <v>22176</v>
      </c>
      <c r="D12" s="24">
        <f t="shared" si="0"/>
        <v>123767</v>
      </c>
      <c r="E12" s="18"/>
      <c r="F12" s="18"/>
      <c r="G12" s="45"/>
      <c r="H12" s="18"/>
      <c r="I12" s="18"/>
      <c r="J12" s="18"/>
      <c r="K12" s="18"/>
      <c r="L12" s="39"/>
      <c r="M12" s="39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39"/>
      <c r="AD12" s="39"/>
      <c r="AE12" s="18"/>
      <c r="AF12" s="18"/>
      <c r="AG12" s="18"/>
      <c r="AH12" s="18"/>
      <c r="AI12" s="18"/>
    </row>
    <row r="13" spans="1:35" ht="14.25" customHeight="1">
      <c r="A13" s="66" t="s">
        <v>331</v>
      </c>
      <c r="B13" s="24">
        <v>155462</v>
      </c>
      <c r="C13" s="24">
        <v>40341</v>
      </c>
      <c r="D13" s="24">
        <f t="shared" si="0"/>
        <v>195803</v>
      </c>
      <c r="E13" s="18"/>
      <c r="F13" s="18"/>
      <c r="G13" s="45"/>
      <c r="H13" s="18"/>
      <c r="I13" s="18"/>
      <c r="J13" s="18"/>
      <c r="K13" s="18"/>
      <c r="L13" s="39"/>
      <c r="M13" s="39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39"/>
      <c r="AD13" s="39"/>
      <c r="AE13" s="18"/>
      <c r="AF13" s="18"/>
      <c r="AG13" s="18"/>
      <c r="AH13" s="18"/>
      <c r="AI13" s="18"/>
    </row>
    <row r="14" spans="1:35" ht="14.25" customHeight="1">
      <c r="A14" s="66" t="s">
        <v>332</v>
      </c>
      <c r="B14" s="24">
        <v>130746</v>
      </c>
      <c r="C14" s="24">
        <v>42044</v>
      </c>
      <c r="D14" s="24">
        <f t="shared" si="0"/>
        <v>172790</v>
      </c>
      <c r="E14" s="18"/>
      <c r="F14" s="18"/>
      <c r="G14" s="45"/>
      <c r="H14" s="18"/>
      <c r="I14" s="18"/>
      <c r="J14" s="18"/>
      <c r="K14" s="18"/>
      <c r="L14" s="39"/>
      <c r="M14" s="39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39"/>
      <c r="AD14" s="39"/>
      <c r="AE14" s="18"/>
      <c r="AF14" s="18"/>
      <c r="AG14" s="18"/>
      <c r="AH14" s="18"/>
      <c r="AI14" s="18"/>
    </row>
    <row r="15" spans="1:35" ht="14.25" customHeight="1">
      <c r="A15" s="66" t="s">
        <v>333</v>
      </c>
      <c r="B15" s="24">
        <v>129843</v>
      </c>
      <c r="C15" s="24">
        <v>23831</v>
      </c>
      <c r="D15" s="24">
        <f t="shared" si="0"/>
        <v>153674</v>
      </c>
      <c r="E15" s="18"/>
      <c r="F15" s="18"/>
      <c r="G15" s="45"/>
      <c r="H15" s="18"/>
      <c r="I15" s="18"/>
      <c r="J15" s="18"/>
      <c r="K15" s="18"/>
      <c r="L15" s="39"/>
      <c r="M15" s="39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39"/>
      <c r="AD15" s="39"/>
      <c r="AE15" s="18"/>
      <c r="AF15" s="18"/>
      <c r="AG15" s="18"/>
      <c r="AH15" s="18"/>
      <c r="AI15" s="18"/>
    </row>
    <row r="16" spans="1:35" ht="14.25" customHeight="1">
      <c r="A16" s="66" t="s">
        <v>704</v>
      </c>
      <c r="B16" s="24">
        <v>25571</v>
      </c>
      <c r="C16" s="24">
        <v>9515</v>
      </c>
      <c r="D16" s="24">
        <f t="shared" si="0"/>
        <v>35086</v>
      </c>
      <c r="E16" s="18"/>
      <c r="F16" s="18"/>
      <c r="G16" s="45"/>
      <c r="H16" s="18"/>
      <c r="I16" s="18"/>
      <c r="J16" s="18"/>
      <c r="K16" s="18"/>
      <c r="L16" s="39"/>
      <c r="M16" s="39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39"/>
      <c r="AD16" s="39"/>
      <c r="AE16" s="18"/>
      <c r="AF16" s="18"/>
      <c r="AG16" s="18"/>
      <c r="AH16" s="18"/>
      <c r="AI16" s="18"/>
    </row>
    <row r="17" spans="1:35" ht="14.25" customHeight="1">
      <c r="A17" s="66" t="s">
        <v>334</v>
      </c>
      <c r="B17" s="24">
        <v>635907</v>
      </c>
      <c r="C17" s="24">
        <v>142217</v>
      </c>
      <c r="D17" s="24">
        <f t="shared" si="0"/>
        <v>778124</v>
      </c>
      <c r="E17" s="18"/>
      <c r="F17" s="18"/>
      <c r="G17" s="45"/>
      <c r="H17" s="18"/>
      <c r="I17" s="18"/>
      <c r="J17" s="18"/>
      <c r="K17" s="18"/>
      <c r="L17" s="39"/>
      <c r="M17" s="39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39"/>
      <c r="AD17" s="39"/>
      <c r="AE17" s="18"/>
      <c r="AF17" s="18"/>
      <c r="AG17" s="18"/>
      <c r="AH17" s="18"/>
      <c r="AI17" s="18"/>
    </row>
    <row r="18" spans="1:35" ht="14.25" customHeight="1">
      <c r="A18" s="66" t="s">
        <v>76</v>
      </c>
      <c r="B18" s="24">
        <v>0</v>
      </c>
      <c r="C18" s="24">
        <v>123</v>
      </c>
      <c r="D18" s="24">
        <f t="shared" si="0"/>
        <v>123</v>
      </c>
      <c r="E18" s="18"/>
      <c r="F18" s="18"/>
      <c r="G18" s="45"/>
      <c r="H18" s="18"/>
      <c r="I18" s="18"/>
      <c r="J18" s="18"/>
      <c r="K18" s="18"/>
      <c r="L18" s="39"/>
      <c r="M18" s="39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39"/>
      <c r="AD18" s="39"/>
      <c r="AE18" s="18"/>
      <c r="AF18" s="18"/>
      <c r="AG18" s="18"/>
      <c r="AH18" s="18"/>
      <c r="AI18" s="18"/>
    </row>
    <row r="19" spans="1:35" ht="12.75" customHeight="1">
      <c r="A19" s="31" t="s">
        <v>77</v>
      </c>
      <c r="B19" s="32">
        <f t="shared" ref="B19:D19" si="1">SUM(B6:B18)</f>
        <v>6791528</v>
      </c>
      <c r="C19" s="32">
        <f t="shared" si="1"/>
        <v>1377271</v>
      </c>
      <c r="D19" s="32">
        <f t="shared" si="1"/>
        <v>8168799</v>
      </c>
      <c r="E19" s="17"/>
      <c r="F19" s="18"/>
      <c r="G19" s="18"/>
      <c r="H19" s="18"/>
      <c r="I19" s="18"/>
      <c r="J19" s="18"/>
      <c r="K19" s="18"/>
      <c r="L19" s="39"/>
      <c r="M19" s="39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39"/>
      <c r="AD19" s="39"/>
      <c r="AE19" s="18"/>
      <c r="AF19" s="18"/>
      <c r="AG19" s="18"/>
      <c r="AH19" s="18"/>
      <c r="AI19" s="18"/>
    </row>
    <row r="20" spans="1:35" ht="12.75" customHeight="1">
      <c r="A20" s="67" t="s">
        <v>335</v>
      </c>
      <c r="B20" s="35"/>
      <c r="C20" s="35"/>
      <c r="D20" s="35"/>
      <c r="E20" s="68"/>
      <c r="F20" s="69"/>
      <c r="G20" s="69"/>
      <c r="H20" s="69"/>
      <c r="I20" s="69"/>
      <c r="J20" s="69"/>
      <c r="K20" s="69"/>
      <c r="L20" s="70"/>
      <c r="M20" s="70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70"/>
      <c r="AD20" s="70"/>
      <c r="AE20" s="69"/>
      <c r="AF20" s="69"/>
      <c r="AG20" s="69"/>
      <c r="AH20" s="69"/>
      <c r="AI20" s="69"/>
    </row>
    <row r="21" spans="1:35" ht="12.75" customHeight="1">
      <c r="A21" s="18"/>
      <c r="B21" s="17"/>
      <c r="C21" s="17"/>
      <c r="D21" s="17"/>
      <c r="E21" s="17"/>
      <c r="F21" s="18"/>
      <c r="G21" s="18"/>
      <c r="H21" s="18"/>
      <c r="I21" s="18"/>
      <c r="J21" s="18"/>
      <c r="K21" s="18"/>
      <c r="L21" s="39"/>
      <c r="M21" s="39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39"/>
      <c r="AD21" s="39"/>
      <c r="AE21" s="18"/>
      <c r="AF21" s="18"/>
      <c r="AG21" s="18"/>
      <c r="AH21" s="18"/>
      <c r="AI21" s="18"/>
    </row>
    <row r="22" spans="1:35" ht="12.75" customHeight="1">
      <c r="A22" s="19" t="s">
        <v>336</v>
      </c>
      <c r="B22" s="17"/>
      <c r="C22" s="17"/>
      <c r="D22" s="17"/>
      <c r="E22" s="17"/>
      <c r="F22" s="18"/>
      <c r="G22" s="18"/>
      <c r="H22" s="18"/>
      <c r="I22" s="18"/>
      <c r="J22" s="18"/>
      <c r="K22" s="18"/>
      <c r="L22" s="39"/>
      <c r="M22" s="39"/>
      <c r="N22" s="18"/>
      <c r="O22" s="18"/>
      <c r="P22" s="18"/>
      <c r="Q22" s="18"/>
      <c r="R22" s="19" t="s">
        <v>337</v>
      </c>
      <c r="S22" s="17"/>
      <c r="T22" s="17"/>
      <c r="U22" s="17"/>
      <c r="V22" s="17"/>
      <c r="W22" s="18"/>
      <c r="X22" s="18"/>
      <c r="Y22" s="18"/>
      <c r="Z22" s="18"/>
      <c r="AA22" s="18"/>
      <c r="AB22" s="18"/>
      <c r="AC22" s="39"/>
      <c r="AD22" s="39"/>
      <c r="AE22" s="18"/>
      <c r="AF22" s="18"/>
      <c r="AG22" s="18"/>
      <c r="AH22" s="18"/>
      <c r="AI22" s="18"/>
    </row>
    <row r="23" spans="1:35" ht="12.75" customHeight="1">
      <c r="A23" s="19" t="s">
        <v>338</v>
      </c>
      <c r="B23" s="17"/>
      <c r="C23" s="17"/>
      <c r="D23" s="17"/>
      <c r="E23" s="17"/>
      <c r="F23" s="18"/>
      <c r="G23" s="18"/>
      <c r="H23" s="18"/>
      <c r="I23" s="18"/>
      <c r="J23" s="18"/>
      <c r="K23" s="18"/>
      <c r="L23" s="39"/>
      <c r="M23" s="39"/>
      <c r="N23" s="18"/>
      <c r="O23" s="18"/>
      <c r="P23" s="18"/>
      <c r="Q23" s="18"/>
      <c r="R23" s="19" t="s">
        <v>339</v>
      </c>
      <c r="S23" s="17"/>
      <c r="T23" s="17"/>
      <c r="U23" s="17"/>
      <c r="V23" s="17"/>
      <c r="W23" s="18"/>
      <c r="X23" s="18"/>
      <c r="Y23" s="18"/>
      <c r="Z23" s="18"/>
      <c r="AA23" s="18"/>
      <c r="AB23" s="18"/>
      <c r="AC23" s="39"/>
      <c r="AD23" s="39"/>
      <c r="AE23" s="18"/>
      <c r="AF23" s="18"/>
      <c r="AG23" s="18"/>
      <c r="AH23" s="18"/>
      <c r="AI23" s="18"/>
    </row>
    <row r="24" spans="1:35" ht="12.75" customHeight="1">
      <c r="A24" s="48" t="s">
        <v>72</v>
      </c>
      <c r="B24" s="48" t="s">
        <v>324</v>
      </c>
      <c r="C24" s="48" t="s">
        <v>325</v>
      </c>
      <c r="D24" s="48" t="s">
        <v>326</v>
      </c>
      <c r="E24" s="48" t="s">
        <v>340</v>
      </c>
      <c r="F24" s="48" t="s">
        <v>328</v>
      </c>
      <c r="G24" s="48" t="s">
        <v>329</v>
      </c>
      <c r="H24" s="48" t="s">
        <v>330</v>
      </c>
      <c r="I24" s="48" t="s">
        <v>341</v>
      </c>
      <c r="J24" s="48" t="s">
        <v>332</v>
      </c>
      <c r="K24" s="48" t="s">
        <v>333</v>
      </c>
      <c r="L24" s="48" t="s">
        <v>696</v>
      </c>
      <c r="M24" s="48" t="s">
        <v>334</v>
      </c>
      <c r="N24" s="48" t="s">
        <v>76</v>
      </c>
      <c r="O24" s="48" t="s">
        <v>145</v>
      </c>
      <c r="P24" s="18"/>
      <c r="Q24" s="18"/>
      <c r="R24" s="48" t="s">
        <v>72</v>
      </c>
      <c r="S24" s="48" t="s">
        <v>324</v>
      </c>
      <c r="T24" s="48" t="s">
        <v>325</v>
      </c>
      <c r="U24" s="48" t="s">
        <v>326</v>
      </c>
      <c r="V24" s="48" t="s">
        <v>340</v>
      </c>
      <c r="W24" s="48" t="s">
        <v>328</v>
      </c>
      <c r="X24" s="48" t="s">
        <v>329</v>
      </c>
      <c r="Y24" s="48" t="s">
        <v>330</v>
      </c>
      <c r="Z24" s="48" t="s">
        <v>341</v>
      </c>
      <c r="AA24" s="48" t="s">
        <v>332</v>
      </c>
      <c r="AB24" s="48" t="s">
        <v>333</v>
      </c>
      <c r="AC24" s="48" t="s">
        <v>696</v>
      </c>
      <c r="AD24" s="48" t="s">
        <v>334</v>
      </c>
      <c r="AE24" s="48" t="s">
        <v>76</v>
      </c>
      <c r="AF24" s="48" t="s">
        <v>145</v>
      </c>
      <c r="AG24" s="18"/>
      <c r="AH24" s="18"/>
      <c r="AI24" s="18"/>
    </row>
    <row r="25" spans="1:35" ht="12.75" customHeight="1">
      <c r="A25" s="28" t="s">
        <v>73</v>
      </c>
      <c r="B25" s="22">
        <v>745360</v>
      </c>
      <c r="C25" s="22">
        <v>532169</v>
      </c>
      <c r="D25" s="29">
        <v>310139</v>
      </c>
      <c r="E25" s="29">
        <v>260138</v>
      </c>
      <c r="F25" s="29">
        <v>123280</v>
      </c>
      <c r="G25" s="29">
        <v>125114</v>
      </c>
      <c r="H25" s="29">
        <v>12</v>
      </c>
      <c r="I25" s="29">
        <v>48419</v>
      </c>
      <c r="J25" s="29">
        <v>57585</v>
      </c>
      <c r="K25" s="29">
        <v>84588</v>
      </c>
      <c r="L25" s="29">
        <v>8858</v>
      </c>
      <c r="M25" s="29">
        <v>243894</v>
      </c>
      <c r="N25" s="29">
        <v>0</v>
      </c>
      <c r="O25" s="29">
        <f t="shared" ref="O25:O27" si="2">SUM(B25:N25)</f>
        <v>2539556</v>
      </c>
      <c r="P25" s="18"/>
      <c r="Q25" s="49"/>
      <c r="R25" s="28" t="s">
        <v>73</v>
      </c>
      <c r="S25" s="22">
        <v>123719</v>
      </c>
      <c r="T25" s="22">
        <v>94970</v>
      </c>
      <c r="U25" s="29">
        <v>119688</v>
      </c>
      <c r="V25" s="29">
        <v>58138</v>
      </c>
      <c r="W25" s="29">
        <v>39541</v>
      </c>
      <c r="X25" s="29">
        <v>47916</v>
      </c>
      <c r="Y25" s="29">
        <v>7</v>
      </c>
      <c r="Z25" s="29">
        <v>13144</v>
      </c>
      <c r="AA25" s="29">
        <v>18633</v>
      </c>
      <c r="AB25" s="29">
        <v>15624</v>
      </c>
      <c r="AC25" s="29">
        <v>4051</v>
      </c>
      <c r="AD25" s="29">
        <v>58593</v>
      </c>
      <c r="AE25" s="29">
        <v>77</v>
      </c>
      <c r="AF25" s="29">
        <f t="shared" ref="AF25:AF27" si="3">SUM(S25:AE25)</f>
        <v>594101</v>
      </c>
      <c r="AG25" s="18"/>
      <c r="AH25" s="49"/>
      <c r="AI25" s="18"/>
    </row>
    <row r="26" spans="1:35" ht="12.75" customHeight="1">
      <c r="A26" s="21" t="s">
        <v>74</v>
      </c>
      <c r="B26" s="24">
        <v>1563225</v>
      </c>
      <c r="C26" s="24">
        <v>708348</v>
      </c>
      <c r="D26" s="30">
        <v>647622</v>
      </c>
      <c r="E26" s="30">
        <v>193910</v>
      </c>
      <c r="F26" s="30">
        <v>224565</v>
      </c>
      <c r="G26" s="30">
        <v>178538</v>
      </c>
      <c r="H26" s="30">
        <v>101579</v>
      </c>
      <c r="I26" s="30">
        <v>107043</v>
      </c>
      <c r="J26" s="30">
        <v>73161</v>
      </c>
      <c r="K26" s="30">
        <v>45255</v>
      </c>
      <c r="L26" s="30">
        <v>16713</v>
      </c>
      <c r="M26" s="30">
        <v>392013</v>
      </c>
      <c r="N26" s="30">
        <v>0</v>
      </c>
      <c r="O26" s="30">
        <f t="shared" si="2"/>
        <v>4251972</v>
      </c>
      <c r="P26" s="18"/>
      <c r="Q26" s="49"/>
      <c r="R26" s="21" t="s">
        <v>74</v>
      </c>
      <c r="S26" s="24">
        <v>214497</v>
      </c>
      <c r="T26" s="24">
        <v>87235</v>
      </c>
      <c r="U26" s="30">
        <v>171109</v>
      </c>
      <c r="V26" s="30">
        <v>37079</v>
      </c>
      <c r="W26" s="30">
        <v>51041</v>
      </c>
      <c r="X26" s="30">
        <v>52089</v>
      </c>
      <c r="Y26" s="30">
        <v>22168</v>
      </c>
      <c r="Z26" s="30">
        <v>27197</v>
      </c>
      <c r="AA26" s="30">
        <v>23411</v>
      </c>
      <c r="AB26" s="30">
        <v>8207</v>
      </c>
      <c r="AC26" s="30">
        <v>5464</v>
      </c>
      <c r="AD26" s="30">
        <v>83623</v>
      </c>
      <c r="AE26" s="30">
        <v>46</v>
      </c>
      <c r="AF26" s="30">
        <f t="shared" si="3"/>
        <v>783166</v>
      </c>
      <c r="AG26" s="18"/>
      <c r="AH26" s="39"/>
      <c r="AI26" s="18"/>
    </row>
    <row r="27" spans="1:35" ht="12.75" customHeight="1">
      <c r="A27" s="21" t="s">
        <v>76</v>
      </c>
      <c r="B27" s="24">
        <v>0</v>
      </c>
      <c r="C27" s="24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f t="shared" si="2"/>
        <v>0</v>
      </c>
      <c r="P27" s="18"/>
      <c r="Q27" s="49"/>
      <c r="R27" s="21" t="s">
        <v>76</v>
      </c>
      <c r="S27" s="24">
        <v>1</v>
      </c>
      <c r="T27" s="24">
        <v>1</v>
      </c>
      <c r="U27" s="30">
        <v>0</v>
      </c>
      <c r="V27" s="30">
        <v>0</v>
      </c>
      <c r="W27" s="30">
        <v>0</v>
      </c>
      <c r="X27" s="30">
        <v>0</v>
      </c>
      <c r="Y27" s="30">
        <v>1</v>
      </c>
      <c r="Z27" s="30">
        <v>0</v>
      </c>
      <c r="AA27" s="30">
        <v>0</v>
      </c>
      <c r="AB27" s="30">
        <v>0</v>
      </c>
      <c r="AC27" s="30">
        <v>0</v>
      </c>
      <c r="AD27" s="30">
        <v>1</v>
      </c>
      <c r="AE27" s="30">
        <v>0</v>
      </c>
      <c r="AF27" s="30">
        <f t="shared" si="3"/>
        <v>4</v>
      </c>
      <c r="AG27" s="18"/>
      <c r="AH27" s="39"/>
      <c r="AI27" s="18"/>
    </row>
    <row r="28" spans="1:35" ht="12.75" customHeight="1">
      <c r="A28" s="31" t="s">
        <v>77</v>
      </c>
      <c r="B28" s="32">
        <f t="shared" ref="B28:O28" si="4">SUM(B25:B27)</f>
        <v>2308585</v>
      </c>
      <c r="C28" s="32">
        <f t="shared" si="4"/>
        <v>1240517</v>
      </c>
      <c r="D28" s="32">
        <f t="shared" si="4"/>
        <v>957761</v>
      </c>
      <c r="E28" s="32">
        <f t="shared" si="4"/>
        <v>454048</v>
      </c>
      <c r="F28" s="32">
        <f t="shared" si="4"/>
        <v>347845</v>
      </c>
      <c r="G28" s="32">
        <f t="shared" si="4"/>
        <v>303652</v>
      </c>
      <c r="H28" s="32">
        <f t="shared" si="4"/>
        <v>101591</v>
      </c>
      <c r="I28" s="32">
        <f t="shared" si="4"/>
        <v>155462</v>
      </c>
      <c r="J28" s="32">
        <f t="shared" si="4"/>
        <v>130746</v>
      </c>
      <c r="K28" s="32">
        <f t="shared" si="4"/>
        <v>129843</v>
      </c>
      <c r="L28" s="32">
        <f t="shared" si="4"/>
        <v>25571</v>
      </c>
      <c r="M28" s="32">
        <f t="shared" si="4"/>
        <v>635907</v>
      </c>
      <c r="N28" s="32">
        <f t="shared" si="4"/>
        <v>0</v>
      </c>
      <c r="O28" s="32">
        <f t="shared" si="4"/>
        <v>6791528</v>
      </c>
      <c r="P28" s="18"/>
      <c r="Q28" s="49"/>
      <c r="R28" s="31" t="s">
        <v>77</v>
      </c>
      <c r="S28" s="32">
        <f t="shared" ref="S28:AF28" si="5">SUM(S25:S27)</f>
        <v>338217</v>
      </c>
      <c r="T28" s="32">
        <f t="shared" si="5"/>
        <v>182206</v>
      </c>
      <c r="U28" s="32">
        <f t="shared" si="5"/>
        <v>290797</v>
      </c>
      <c r="V28" s="32">
        <f t="shared" si="5"/>
        <v>95217</v>
      </c>
      <c r="W28" s="32">
        <f t="shared" si="5"/>
        <v>90582</v>
      </c>
      <c r="X28" s="32">
        <f t="shared" si="5"/>
        <v>100005</v>
      </c>
      <c r="Y28" s="32">
        <f t="shared" si="5"/>
        <v>22176</v>
      </c>
      <c r="Z28" s="32">
        <f t="shared" si="5"/>
        <v>40341</v>
      </c>
      <c r="AA28" s="32">
        <f t="shared" si="5"/>
        <v>42044</v>
      </c>
      <c r="AB28" s="32">
        <f t="shared" si="5"/>
        <v>23831</v>
      </c>
      <c r="AC28" s="32">
        <f t="shared" si="5"/>
        <v>9515</v>
      </c>
      <c r="AD28" s="32">
        <f t="shared" si="5"/>
        <v>142217</v>
      </c>
      <c r="AE28" s="32">
        <f t="shared" si="5"/>
        <v>123</v>
      </c>
      <c r="AF28" s="33">
        <f t="shared" si="5"/>
        <v>1377271</v>
      </c>
      <c r="AG28" s="18"/>
      <c r="AH28" s="39"/>
      <c r="AI28" s="18"/>
    </row>
    <row r="29" spans="1:35" ht="13.5" customHeight="1">
      <c r="A29" s="18" t="s">
        <v>335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18"/>
      <c r="Q29" s="18"/>
      <c r="R29" s="18" t="s">
        <v>335</v>
      </c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18"/>
      <c r="AH29" s="18"/>
      <c r="AI29" s="18"/>
    </row>
    <row r="30" spans="1:35" ht="12.75" customHeight="1">
      <c r="A30" s="18"/>
      <c r="B30" s="17"/>
      <c r="C30" s="17"/>
      <c r="D30" s="17"/>
      <c r="E30" s="17"/>
      <c r="F30" s="18"/>
      <c r="G30" s="18"/>
      <c r="H30" s="18"/>
      <c r="I30" s="18"/>
      <c r="J30" s="18"/>
      <c r="K30" s="18"/>
      <c r="L30" s="39"/>
      <c r="M30" s="39"/>
      <c r="N30" s="18"/>
      <c r="O30" s="18"/>
      <c r="P30" s="18"/>
      <c r="Q30" s="18"/>
      <c r="R30" s="18"/>
      <c r="S30" s="17"/>
      <c r="T30" s="17"/>
      <c r="U30" s="17"/>
      <c r="V30" s="17"/>
      <c r="W30" s="18"/>
      <c r="X30" s="18"/>
      <c r="Y30" s="18"/>
      <c r="Z30" s="18"/>
      <c r="AA30" s="18"/>
      <c r="AB30" s="18"/>
      <c r="AC30" s="39"/>
      <c r="AD30" s="39"/>
      <c r="AE30" s="18"/>
      <c r="AF30" s="18"/>
      <c r="AG30" s="18"/>
      <c r="AH30" s="18"/>
      <c r="AI30" s="18"/>
    </row>
    <row r="31" spans="1:35" ht="12.75" customHeight="1">
      <c r="A31" s="19" t="s">
        <v>342</v>
      </c>
      <c r="B31" s="17"/>
      <c r="C31" s="17"/>
      <c r="D31" s="17"/>
      <c r="E31" s="17"/>
      <c r="F31" s="18"/>
      <c r="G31" s="18"/>
      <c r="H31" s="18"/>
      <c r="I31" s="18"/>
      <c r="J31" s="18"/>
      <c r="K31" s="18"/>
      <c r="L31" s="39"/>
      <c r="M31" s="39"/>
      <c r="N31" s="18"/>
      <c r="O31" s="18"/>
      <c r="P31" s="18"/>
      <c r="Q31" s="18"/>
      <c r="R31" s="19" t="s">
        <v>343</v>
      </c>
      <c r="S31" s="17"/>
      <c r="T31" s="17"/>
      <c r="U31" s="17"/>
      <c r="V31" s="17"/>
      <c r="W31" s="18"/>
      <c r="X31" s="18"/>
      <c r="Y31" s="18"/>
      <c r="Z31" s="18"/>
      <c r="AA31" s="18"/>
      <c r="AB31" s="18"/>
      <c r="AC31" s="39"/>
      <c r="AD31" s="39"/>
      <c r="AE31" s="18"/>
      <c r="AF31" s="18"/>
      <c r="AG31" s="18"/>
      <c r="AH31" s="18"/>
      <c r="AI31" s="18"/>
    </row>
    <row r="32" spans="1:35" ht="12.75" customHeight="1">
      <c r="A32" s="19" t="s">
        <v>344</v>
      </c>
      <c r="B32" s="17"/>
      <c r="C32" s="17"/>
      <c r="D32" s="17"/>
      <c r="E32" s="17"/>
      <c r="F32" s="18"/>
      <c r="G32" s="18"/>
      <c r="H32" s="18"/>
      <c r="I32" s="18"/>
      <c r="J32" s="18"/>
      <c r="K32" s="18"/>
      <c r="L32" s="39"/>
      <c r="M32" s="39"/>
      <c r="N32" s="18"/>
      <c r="O32" s="18"/>
      <c r="P32" s="18"/>
      <c r="Q32" s="18"/>
      <c r="R32" s="19" t="s">
        <v>345</v>
      </c>
      <c r="S32" s="17"/>
      <c r="T32" s="17"/>
      <c r="U32" s="17"/>
      <c r="V32" s="17"/>
      <c r="W32" s="18"/>
      <c r="X32" s="18"/>
      <c r="Y32" s="18"/>
      <c r="Z32" s="18"/>
      <c r="AA32" s="18"/>
      <c r="AB32" s="18"/>
      <c r="AC32" s="39"/>
      <c r="AD32" s="39"/>
      <c r="AE32" s="18"/>
      <c r="AF32" s="18"/>
      <c r="AG32" s="18"/>
      <c r="AH32" s="18"/>
      <c r="AI32" s="18"/>
    </row>
    <row r="33" spans="1:35" ht="12.75" customHeight="1">
      <c r="A33" s="43" t="s">
        <v>80</v>
      </c>
      <c r="B33" s="48" t="s">
        <v>324</v>
      </c>
      <c r="C33" s="48" t="s">
        <v>325</v>
      </c>
      <c r="D33" s="48" t="s">
        <v>326</v>
      </c>
      <c r="E33" s="48" t="s">
        <v>340</v>
      </c>
      <c r="F33" s="48" t="s">
        <v>328</v>
      </c>
      <c r="G33" s="48" t="s">
        <v>329</v>
      </c>
      <c r="H33" s="48" t="s">
        <v>330</v>
      </c>
      <c r="I33" s="48" t="s">
        <v>341</v>
      </c>
      <c r="J33" s="48" t="s">
        <v>332</v>
      </c>
      <c r="K33" s="48" t="s">
        <v>333</v>
      </c>
      <c r="L33" s="48" t="s">
        <v>696</v>
      </c>
      <c r="M33" s="48" t="s">
        <v>334</v>
      </c>
      <c r="N33" s="48" t="s">
        <v>76</v>
      </c>
      <c r="O33" s="48" t="s">
        <v>145</v>
      </c>
      <c r="P33" s="18"/>
      <c r="Q33" s="18"/>
      <c r="R33" s="43" t="s">
        <v>80</v>
      </c>
      <c r="S33" s="48" t="s">
        <v>324</v>
      </c>
      <c r="T33" s="48" t="s">
        <v>325</v>
      </c>
      <c r="U33" s="48" t="s">
        <v>326</v>
      </c>
      <c r="V33" s="48" t="s">
        <v>340</v>
      </c>
      <c r="W33" s="48" t="s">
        <v>328</v>
      </c>
      <c r="X33" s="48" t="s">
        <v>329</v>
      </c>
      <c r="Y33" s="48" t="s">
        <v>330</v>
      </c>
      <c r="Z33" s="48" t="s">
        <v>341</v>
      </c>
      <c r="AA33" s="48" t="s">
        <v>332</v>
      </c>
      <c r="AB33" s="48" t="s">
        <v>333</v>
      </c>
      <c r="AC33" s="48" t="s">
        <v>696</v>
      </c>
      <c r="AD33" s="48" t="s">
        <v>334</v>
      </c>
      <c r="AE33" s="48" t="s">
        <v>76</v>
      </c>
      <c r="AF33" s="48" t="s">
        <v>145</v>
      </c>
      <c r="AG33" s="18"/>
      <c r="AH33" s="18"/>
      <c r="AI33" s="18"/>
    </row>
    <row r="34" spans="1:35" ht="12.75" customHeight="1">
      <c r="A34" s="28" t="s">
        <v>81</v>
      </c>
      <c r="B34" s="22">
        <v>9870</v>
      </c>
      <c r="C34" s="22">
        <v>4991</v>
      </c>
      <c r="D34" s="22">
        <v>7544</v>
      </c>
      <c r="E34" s="22">
        <v>4251</v>
      </c>
      <c r="F34" s="22">
        <v>3202</v>
      </c>
      <c r="G34" s="22">
        <v>2356</v>
      </c>
      <c r="H34" s="22">
        <v>572</v>
      </c>
      <c r="I34" s="22">
        <v>822</v>
      </c>
      <c r="J34" s="22">
        <v>124</v>
      </c>
      <c r="K34" s="22">
        <v>104</v>
      </c>
      <c r="L34" s="22">
        <v>196</v>
      </c>
      <c r="M34" s="22">
        <v>3263</v>
      </c>
      <c r="N34" s="22">
        <v>0</v>
      </c>
      <c r="O34" s="22">
        <f t="shared" ref="O34:O41" si="6">SUM(B34:N34)</f>
        <v>37295</v>
      </c>
      <c r="P34" s="18"/>
      <c r="Q34" s="49"/>
      <c r="R34" s="28" t="s">
        <v>81</v>
      </c>
      <c r="S34" s="22">
        <v>28</v>
      </c>
      <c r="T34" s="22">
        <v>27</v>
      </c>
      <c r="U34" s="22">
        <v>83</v>
      </c>
      <c r="V34" s="22">
        <v>28</v>
      </c>
      <c r="W34" s="22">
        <v>18</v>
      </c>
      <c r="X34" s="22">
        <v>32</v>
      </c>
      <c r="Y34" s="22">
        <v>5</v>
      </c>
      <c r="Z34" s="22">
        <v>4</v>
      </c>
      <c r="AA34" s="22">
        <v>0</v>
      </c>
      <c r="AB34" s="22">
        <v>0</v>
      </c>
      <c r="AC34" s="22">
        <v>1</v>
      </c>
      <c r="AD34" s="22">
        <v>21</v>
      </c>
      <c r="AE34" s="22">
        <v>0</v>
      </c>
      <c r="AF34" s="22">
        <f t="shared" ref="AF34:AF41" si="7">SUM(S34:AE34)</f>
        <v>247</v>
      </c>
      <c r="AG34" s="18"/>
      <c r="AH34" s="49"/>
      <c r="AI34" s="18"/>
    </row>
    <row r="35" spans="1:35" ht="12.75" customHeight="1">
      <c r="A35" s="21" t="s">
        <v>82</v>
      </c>
      <c r="B35" s="24">
        <v>149998</v>
      </c>
      <c r="C35" s="24">
        <v>54413</v>
      </c>
      <c r="D35" s="24">
        <v>67539</v>
      </c>
      <c r="E35" s="24">
        <v>33872</v>
      </c>
      <c r="F35" s="24">
        <v>31199</v>
      </c>
      <c r="G35" s="24">
        <v>20727</v>
      </c>
      <c r="H35" s="24">
        <v>11636</v>
      </c>
      <c r="I35" s="24">
        <v>7386</v>
      </c>
      <c r="J35" s="24">
        <v>1531</v>
      </c>
      <c r="K35" s="24">
        <v>1413</v>
      </c>
      <c r="L35" s="24">
        <v>1761</v>
      </c>
      <c r="M35" s="24">
        <v>33150</v>
      </c>
      <c r="N35" s="24">
        <v>0</v>
      </c>
      <c r="O35" s="24">
        <f t="shared" si="6"/>
        <v>414625</v>
      </c>
      <c r="P35" s="18"/>
      <c r="Q35" s="49"/>
      <c r="R35" s="21" t="s">
        <v>82</v>
      </c>
      <c r="S35" s="24">
        <v>2105</v>
      </c>
      <c r="T35" s="24">
        <v>1046</v>
      </c>
      <c r="U35" s="24">
        <v>2336</v>
      </c>
      <c r="V35" s="24">
        <v>1078</v>
      </c>
      <c r="W35" s="24">
        <v>676</v>
      </c>
      <c r="X35" s="24">
        <v>945</v>
      </c>
      <c r="Y35" s="24">
        <v>175</v>
      </c>
      <c r="Z35" s="24">
        <v>181</v>
      </c>
      <c r="AA35" s="24">
        <v>60</v>
      </c>
      <c r="AB35" s="24">
        <v>38</v>
      </c>
      <c r="AC35" s="24">
        <v>69</v>
      </c>
      <c r="AD35" s="24">
        <v>894</v>
      </c>
      <c r="AE35" s="24">
        <v>0</v>
      </c>
      <c r="AF35" s="24">
        <f t="shared" si="7"/>
        <v>9603</v>
      </c>
      <c r="AG35" s="18"/>
      <c r="AH35" s="39"/>
      <c r="AI35" s="18"/>
    </row>
    <row r="36" spans="1:35" ht="12.75" customHeight="1">
      <c r="A36" s="21" t="s">
        <v>83</v>
      </c>
      <c r="B36" s="24">
        <v>824566</v>
      </c>
      <c r="C36" s="24">
        <v>257249</v>
      </c>
      <c r="D36" s="24">
        <v>320430</v>
      </c>
      <c r="E36" s="24">
        <v>119431</v>
      </c>
      <c r="F36" s="24">
        <v>140784</v>
      </c>
      <c r="G36" s="24">
        <v>93008</v>
      </c>
      <c r="H36" s="24">
        <v>62258</v>
      </c>
      <c r="I36" s="24">
        <v>39070</v>
      </c>
      <c r="J36" s="24">
        <v>12011</v>
      </c>
      <c r="K36" s="24">
        <v>9871</v>
      </c>
      <c r="L36" s="24">
        <v>8689</v>
      </c>
      <c r="M36" s="24">
        <v>160704</v>
      </c>
      <c r="N36" s="24">
        <v>0</v>
      </c>
      <c r="O36" s="24">
        <f t="shared" si="6"/>
        <v>2048071</v>
      </c>
      <c r="P36" s="18"/>
      <c r="Q36" s="49"/>
      <c r="R36" s="21" t="s">
        <v>83</v>
      </c>
      <c r="S36" s="24">
        <v>92773</v>
      </c>
      <c r="T36" s="24">
        <v>34006</v>
      </c>
      <c r="U36" s="24">
        <v>77543</v>
      </c>
      <c r="V36" s="24">
        <v>23268</v>
      </c>
      <c r="W36" s="24">
        <v>30629</v>
      </c>
      <c r="X36" s="24">
        <v>27384</v>
      </c>
      <c r="Y36" s="24">
        <v>11100</v>
      </c>
      <c r="Z36" s="24">
        <v>8844</v>
      </c>
      <c r="AA36" s="24">
        <v>3550</v>
      </c>
      <c r="AB36" s="24">
        <v>2097</v>
      </c>
      <c r="AC36" s="24">
        <v>2478</v>
      </c>
      <c r="AD36" s="24">
        <v>33925</v>
      </c>
      <c r="AE36" s="24">
        <v>19</v>
      </c>
      <c r="AF36" s="24">
        <f t="shared" si="7"/>
        <v>347616</v>
      </c>
      <c r="AG36" s="18"/>
      <c r="AH36" s="39"/>
      <c r="AI36" s="18"/>
    </row>
    <row r="37" spans="1:35" ht="12.75" customHeight="1">
      <c r="A37" s="21" t="s">
        <v>84</v>
      </c>
      <c r="B37" s="24">
        <v>689727</v>
      </c>
      <c r="C37" s="24">
        <v>292422</v>
      </c>
      <c r="D37" s="24">
        <v>252196</v>
      </c>
      <c r="E37" s="24">
        <v>99249</v>
      </c>
      <c r="F37" s="24">
        <v>93591</v>
      </c>
      <c r="G37" s="24">
        <v>77887</v>
      </c>
      <c r="H37" s="24">
        <v>26623</v>
      </c>
      <c r="I37" s="24">
        <v>42429</v>
      </c>
      <c r="J37" s="24">
        <v>24326</v>
      </c>
      <c r="K37" s="24">
        <v>18892</v>
      </c>
      <c r="L37" s="24">
        <v>6902</v>
      </c>
      <c r="M37" s="24">
        <v>156412</v>
      </c>
      <c r="N37" s="24">
        <v>0</v>
      </c>
      <c r="O37" s="24">
        <f t="shared" si="6"/>
        <v>1780656</v>
      </c>
      <c r="P37" s="18"/>
      <c r="Q37" s="49"/>
      <c r="R37" s="21" t="s">
        <v>84</v>
      </c>
      <c r="S37" s="24">
        <v>130799</v>
      </c>
      <c r="T37" s="24">
        <v>56978</v>
      </c>
      <c r="U37" s="24">
        <v>103708</v>
      </c>
      <c r="V37" s="24">
        <v>30378</v>
      </c>
      <c r="W37" s="24">
        <v>35285</v>
      </c>
      <c r="X37" s="24">
        <v>35529</v>
      </c>
      <c r="Y37" s="24">
        <v>10655</v>
      </c>
      <c r="Z37" s="24">
        <v>14771</v>
      </c>
      <c r="AA37" s="24">
        <v>9978</v>
      </c>
      <c r="AB37" s="24">
        <v>5506</v>
      </c>
      <c r="AC37" s="24">
        <v>3436</v>
      </c>
      <c r="AD37" s="24">
        <v>46743</v>
      </c>
      <c r="AE37" s="24">
        <v>42</v>
      </c>
      <c r="AF37" s="24">
        <f t="shared" si="7"/>
        <v>483808</v>
      </c>
      <c r="AG37" s="18"/>
      <c r="AH37" s="39"/>
      <c r="AI37" s="18"/>
    </row>
    <row r="38" spans="1:35" ht="12.75" customHeight="1">
      <c r="A38" s="21" t="s">
        <v>85</v>
      </c>
      <c r="B38" s="24">
        <v>364837</v>
      </c>
      <c r="C38" s="24">
        <v>289093</v>
      </c>
      <c r="D38" s="24">
        <v>160611</v>
      </c>
      <c r="E38" s="24">
        <v>91855</v>
      </c>
      <c r="F38" s="24">
        <v>45495</v>
      </c>
      <c r="G38" s="24">
        <v>53761</v>
      </c>
      <c r="H38" s="24">
        <v>496</v>
      </c>
      <c r="I38" s="24">
        <v>31147</v>
      </c>
      <c r="J38" s="24">
        <v>33429</v>
      </c>
      <c r="K38" s="24">
        <v>30959</v>
      </c>
      <c r="L38" s="24">
        <v>4581</v>
      </c>
      <c r="M38" s="24">
        <v>131920</v>
      </c>
      <c r="N38" s="24">
        <v>0</v>
      </c>
      <c r="O38" s="24">
        <f t="shared" si="6"/>
        <v>1238184</v>
      </c>
      <c r="P38" s="18"/>
      <c r="Q38" s="49"/>
      <c r="R38" s="21" t="s">
        <v>85</v>
      </c>
      <c r="S38" s="24">
        <v>66586</v>
      </c>
      <c r="T38" s="24">
        <v>43830</v>
      </c>
      <c r="U38" s="24">
        <v>59661</v>
      </c>
      <c r="V38" s="24">
        <v>21570</v>
      </c>
      <c r="W38" s="24">
        <v>14743</v>
      </c>
      <c r="X38" s="24">
        <v>20152</v>
      </c>
      <c r="Y38" s="24">
        <v>241</v>
      </c>
      <c r="Z38" s="24">
        <v>8978</v>
      </c>
      <c r="AA38" s="24">
        <v>11421</v>
      </c>
      <c r="AB38" s="24">
        <v>6389</v>
      </c>
      <c r="AC38" s="24">
        <v>2045</v>
      </c>
      <c r="AD38" s="24">
        <v>31025</v>
      </c>
      <c r="AE38" s="24">
        <v>29</v>
      </c>
      <c r="AF38" s="24">
        <f t="shared" si="7"/>
        <v>286670</v>
      </c>
      <c r="AG38" s="18"/>
      <c r="AH38" s="39"/>
      <c r="AI38" s="18"/>
    </row>
    <row r="39" spans="1:35" ht="12.75" customHeight="1">
      <c r="A39" s="21" t="s">
        <v>86</v>
      </c>
      <c r="B39" s="24">
        <v>216747</v>
      </c>
      <c r="C39" s="24">
        <v>263625</v>
      </c>
      <c r="D39" s="24">
        <v>115982</v>
      </c>
      <c r="E39" s="24">
        <v>81603</v>
      </c>
      <c r="F39" s="24">
        <v>27297</v>
      </c>
      <c r="G39" s="24">
        <v>42840</v>
      </c>
      <c r="H39" s="24">
        <v>4</v>
      </c>
      <c r="I39" s="24">
        <v>24470</v>
      </c>
      <c r="J39" s="24">
        <v>38183</v>
      </c>
      <c r="K39" s="24">
        <v>44597</v>
      </c>
      <c r="L39" s="24">
        <v>2875</v>
      </c>
      <c r="M39" s="24">
        <v>111898</v>
      </c>
      <c r="N39" s="24">
        <v>0</v>
      </c>
      <c r="O39" s="24">
        <f t="shared" si="6"/>
        <v>970121</v>
      </c>
      <c r="P39" s="18"/>
      <c r="Q39" s="49"/>
      <c r="R39" s="21" t="s">
        <v>86</v>
      </c>
      <c r="S39" s="24">
        <v>37199</v>
      </c>
      <c r="T39" s="24">
        <v>36669</v>
      </c>
      <c r="U39" s="24">
        <v>37945</v>
      </c>
      <c r="V39" s="24">
        <v>14937</v>
      </c>
      <c r="W39" s="24">
        <v>7598</v>
      </c>
      <c r="X39" s="24">
        <v>12739</v>
      </c>
      <c r="Y39" s="24">
        <v>0</v>
      </c>
      <c r="Z39" s="24">
        <v>5651</v>
      </c>
      <c r="AA39" s="24">
        <v>11306</v>
      </c>
      <c r="AB39" s="24">
        <v>6854</v>
      </c>
      <c r="AC39" s="24">
        <v>1224</v>
      </c>
      <c r="AD39" s="24">
        <v>22827</v>
      </c>
      <c r="AE39" s="24">
        <v>22</v>
      </c>
      <c r="AF39" s="24">
        <f t="shared" si="7"/>
        <v>194971</v>
      </c>
      <c r="AG39" s="18"/>
      <c r="AH39" s="39"/>
      <c r="AI39" s="18"/>
    </row>
    <row r="40" spans="1:35" ht="12.75" customHeight="1">
      <c r="A40" s="21" t="s">
        <v>87</v>
      </c>
      <c r="B40" s="24">
        <v>52840</v>
      </c>
      <c r="C40" s="24">
        <v>78724</v>
      </c>
      <c r="D40" s="24">
        <v>33459</v>
      </c>
      <c r="E40" s="24">
        <v>23787</v>
      </c>
      <c r="F40" s="24">
        <v>6277</v>
      </c>
      <c r="G40" s="24">
        <v>13073</v>
      </c>
      <c r="H40" s="24">
        <v>2</v>
      </c>
      <c r="I40" s="24">
        <v>10138</v>
      </c>
      <c r="J40" s="24">
        <v>21142</v>
      </c>
      <c r="K40" s="24">
        <v>24007</v>
      </c>
      <c r="L40" s="24">
        <v>567</v>
      </c>
      <c r="M40" s="24">
        <v>38560</v>
      </c>
      <c r="N40" s="24">
        <v>0</v>
      </c>
      <c r="O40" s="24">
        <f t="shared" si="6"/>
        <v>302576</v>
      </c>
      <c r="P40" s="18"/>
      <c r="Q40" s="49"/>
      <c r="R40" s="21" t="s">
        <v>87</v>
      </c>
      <c r="S40" s="24">
        <v>8721</v>
      </c>
      <c r="T40" s="24">
        <v>9647</v>
      </c>
      <c r="U40" s="24">
        <v>9515</v>
      </c>
      <c r="V40" s="24">
        <v>3956</v>
      </c>
      <c r="W40" s="24">
        <v>1628</v>
      </c>
      <c r="X40" s="24">
        <v>3221</v>
      </c>
      <c r="Y40" s="24">
        <v>0</v>
      </c>
      <c r="Z40" s="24">
        <v>1911</v>
      </c>
      <c r="AA40" s="24">
        <v>5729</v>
      </c>
      <c r="AB40" s="24">
        <v>2947</v>
      </c>
      <c r="AC40" s="24">
        <v>262</v>
      </c>
      <c r="AD40" s="24">
        <v>6779</v>
      </c>
      <c r="AE40" s="24">
        <v>11</v>
      </c>
      <c r="AF40" s="24">
        <f t="shared" si="7"/>
        <v>54327</v>
      </c>
      <c r="AG40" s="18"/>
      <c r="AH40" s="39"/>
      <c r="AI40" s="18"/>
    </row>
    <row r="41" spans="1:35" ht="12.75" customHeight="1">
      <c r="A41" s="21" t="s">
        <v>76</v>
      </c>
      <c r="B41" s="24">
        <v>0</v>
      </c>
      <c r="C41" s="24">
        <v>0</v>
      </c>
      <c r="D41" s="24">
        <v>0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f t="shared" si="6"/>
        <v>0</v>
      </c>
      <c r="P41" s="18"/>
      <c r="Q41" s="49"/>
      <c r="R41" s="21" t="s">
        <v>76</v>
      </c>
      <c r="S41" s="24">
        <v>6</v>
      </c>
      <c r="T41" s="24">
        <v>3</v>
      </c>
      <c r="U41" s="24">
        <v>6</v>
      </c>
      <c r="V41" s="24">
        <v>2</v>
      </c>
      <c r="W41" s="24">
        <v>5</v>
      </c>
      <c r="X41" s="24">
        <v>3</v>
      </c>
      <c r="Y41" s="24">
        <v>0</v>
      </c>
      <c r="Z41" s="24">
        <v>1</v>
      </c>
      <c r="AA41" s="24">
        <v>0</v>
      </c>
      <c r="AB41" s="24">
        <v>0</v>
      </c>
      <c r="AC41" s="24">
        <v>0</v>
      </c>
      <c r="AD41" s="24">
        <v>3</v>
      </c>
      <c r="AE41" s="24">
        <v>0</v>
      </c>
      <c r="AF41" s="24">
        <f t="shared" si="7"/>
        <v>29</v>
      </c>
      <c r="AG41" s="18"/>
      <c r="AH41" s="39"/>
      <c r="AI41" s="18"/>
    </row>
    <row r="42" spans="1:35" ht="12.75" customHeight="1">
      <c r="A42" s="31" t="s">
        <v>77</v>
      </c>
      <c r="B42" s="32">
        <f t="shared" ref="B42:O42" si="8">SUM(B34:B41)</f>
        <v>2308585</v>
      </c>
      <c r="C42" s="32">
        <f t="shared" si="8"/>
        <v>1240517</v>
      </c>
      <c r="D42" s="32">
        <f t="shared" si="8"/>
        <v>957761</v>
      </c>
      <c r="E42" s="32">
        <f t="shared" si="8"/>
        <v>454048</v>
      </c>
      <c r="F42" s="32">
        <f t="shared" si="8"/>
        <v>347845</v>
      </c>
      <c r="G42" s="32">
        <f t="shared" si="8"/>
        <v>303652</v>
      </c>
      <c r="H42" s="32">
        <f t="shared" si="8"/>
        <v>101591</v>
      </c>
      <c r="I42" s="32">
        <f t="shared" si="8"/>
        <v>155462</v>
      </c>
      <c r="J42" s="32">
        <f t="shared" si="8"/>
        <v>130746</v>
      </c>
      <c r="K42" s="32">
        <f t="shared" si="8"/>
        <v>129843</v>
      </c>
      <c r="L42" s="32">
        <f t="shared" si="8"/>
        <v>25571</v>
      </c>
      <c r="M42" s="32">
        <f t="shared" si="8"/>
        <v>635907</v>
      </c>
      <c r="N42" s="32">
        <f t="shared" si="8"/>
        <v>0</v>
      </c>
      <c r="O42" s="32">
        <f t="shared" si="8"/>
        <v>6791528</v>
      </c>
      <c r="P42" s="18"/>
      <c r="Q42" s="49"/>
      <c r="R42" s="31" t="s">
        <v>77</v>
      </c>
      <c r="S42" s="32">
        <f t="shared" ref="S42:AF42" si="9">SUM(S34:S41)</f>
        <v>338217</v>
      </c>
      <c r="T42" s="32">
        <f t="shared" si="9"/>
        <v>182206</v>
      </c>
      <c r="U42" s="32">
        <f t="shared" si="9"/>
        <v>290797</v>
      </c>
      <c r="V42" s="32">
        <f t="shared" si="9"/>
        <v>95217</v>
      </c>
      <c r="W42" s="32">
        <f t="shared" si="9"/>
        <v>90582</v>
      </c>
      <c r="X42" s="32">
        <f t="shared" si="9"/>
        <v>100005</v>
      </c>
      <c r="Y42" s="32">
        <f t="shared" si="9"/>
        <v>22176</v>
      </c>
      <c r="Z42" s="32">
        <f t="shared" si="9"/>
        <v>40341</v>
      </c>
      <c r="AA42" s="32">
        <f t="shared" si="9"/>
        <v>42044</v>
      </c>
      <c r="AB42" s="32">
        <f t="shared" si="9"/>
        <v>23831</v>
      </c>
      <c r="AC42" s="32">
        <f t="shared" si="9"/>
        <v>9515</v>
      </c>
      <c r="AD42" s="32">
        <f t="shared" si="9"/>
        <v>142217</v>
      </c>
      <c r="AE42" s="32">
        <f t="shared" si="9"/>
        <v>123</v>
      </c>
      <c r="AF42" s="32">
        <f t="shared" si="9"/>
        <v>1377271</v>
      </c>
      <c r="AG42" s="18"/>
      <c r="AH42" s="39"/>
      <c r="AI42" s="18"/>
    </row>
    <row r="43" spans="1:35" ht="12.75" customHeight="1">
      <c r="A43" s="18" t="s">
        <v>335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18"/>
      <c r="Q43" s="18"/>
      <c r="R43" s="18" t="s">
        <v>335</v>
      </c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18"/>
      <c r="AH43" s="18"/>
      <c r="AI43" s="18"/>
    </row>
    <row r="44" spans="1:35" ht="12.75" customHeight="1">
      <c r="A44" s="18"/>
      <c r="B44" s="17"/>
      <c r="C44" s="17"/>
      <c r="D44" s="17"/>
      <c r="E44" s="17"/>
      <c r="F44" s="18"/>
      <c r="G44" s="18"/>
      <c r="H44" s="18"/>
      <c r="I44" s="18"/>
      <c r="J44" s="18"/>
      <c r="K44" s="18"/>
      <c r="L44" s="39"/>
      <c r="M44" s="39"/>
      <c r="N44" s="18"/>
      <c r="O44" s="18"/>
      <c r="P44" s="18"/>
      <c r="Q44" s="18"/>
      <c r="R44" s="18"/>
      <c r="S44" s="17"/>
      <c r="T44" s="47"/>
      <c r="U44" s="17"/>
      <c r="V44" s="17"/>
      <c r="W44" s="18"/>
      <c r="X44" s="18"/>
      <c r="Y44" s="18"/>
      <c r="Z44" s="18"/>
      <c r="AA44" s="18"/>
      <c r="AB44" s="18"/>
      <c r="AC44" s="39"/>
      <c r="AD44" s="39"/>
      <c r="AE44" s="18"/>
      <c r="AF44" s="18"/>
      <c r="AG44" s="18"/>
      <c r="AH44" s="18"/>
      <c r="AI44" s="18"/>
    </row>
    <row r="45" spans="1:35" ht="12.75" customHeight="1">
      <c r="A45" s="19" t="s">
        <v>346</v>
      </c>
      <c r="B45" s="17"/>
      <c r="C45" s="17"/>
      <c r="D45" s="17"/>
      <c r="E45" s="17"/>
      <c r="F45" s="18"/>
      <c r="G45" s="18"/>
      <c r="H45" s="18"/>
      <c r="I45" s="18"/>
      <c r="J45" s="18"/>
      <c r="K45" s="18"/>
      <c r="L45" s="39"/>
      <c r="M45" s="39"/>
      <c r="N45" s="18"/>
      <c r="O45" s="18"/>
      <c r="P45" s="18"/>
      <c r="Q45" s="18"/>
      <c r="R45" s="19" t="s">
        <v>347</v>
      </c>
      <c r="S45" s="17"/>
      <c r="T45" s="17"/>
      <c r="U45" s="17"/>
      <c r="V45" s="17"/>
      <c r="W45" s="18"/>
      <c r="X45" s="18"/>
      <c r="Y45" s="18"/>
      <c r="Z45" s="18"/>
      <c r="AA45" s="18"/>
      <c r="AB45" s="18"/>
      <c r="AC45" s="39"/>
      <c r="AD45" s="39"/>
      <c r="AE45" s="18"/>
      <c r="AF45" s="18"/>
      <c r="AG45" s="18"/>
      <c r="AH45" s="18"/>
      <c r="AI45" s="18"/>
    </row>
    <row r="46" spans="1:35" ht="12.75" customHeight="1">
      <c r="A46" s="19" t="s">
        <v>348</v>
      </c>
      <c r="B46" s="17"/>
      <c r="C46" s="17"/>
      <c r="D46" s="17"/>
      <c r="E46" s="17"/>
      <c r="F46" s="18"/>
      <c r="G46" s="18"/>
      <c r="H46" s="18"/>
      <c r="I46" s="18"/>
      <c r="J46" s="18"/>
      <c r="K46" s="18"/>
      <c r="L46" s="39"/>
      <c r="M46" s="39"/>
      <c r="N46" s="18"/>
      <c r="O46" s="18"/>
      <c r="P46" s="18"/>
      <c r="Q46" s="18"/>
      <c r="R46" s="19" t="s">
        <v>349</v>
      </c>
      <c r="S46" s="17"/>
      <c r="T46" s="17"/>
      <c r="U46" s="17"/>
      <c r="V46" s="17"/>
      <c r="W46" s="18"/>
      <c r="X46" s="18"/>
      <c r="Y46" s="18"/>
      <c r="Z46" s="18"/>
      <c r="AA46" s="18"/>
      <c r="AB46" s="18"/>
      <c r="AC46" s="39"/>
      <c r="AD46" s="39"/>
      <c r="AE46" s="18"/>
      <c r="AF46" s="18"/>
      <c r="AG46" s="18"/>
      <c r="AH46" s="18"/>
      <c r="AI46" s="18"/>
    </row>
    <row r="47" spans="1:35" ht="12.75" customHeight="1">
      <c r="A47" s="43" t="s">
        <v>94</v>
      </c>
      <c r="B47" s="48" t="s">
        <v>324</v>
      </c>
      <c r="C47" s="48" t="s">
        <v>325</v>
      </c>
      <c r="D47" s="48" t="s">
        <v>326</v>
      </c>
      <c r="E47" s="48" t="s">
        <v>340</v>
      </c>
      <c r="F47" s="48" t="s">
        <v>328</v>
      </c>
      <c r="G47" s="48" t="s">
        <v>329</v>
      </c>
      <c r="H47" s="48" t="s">
        <v>330</v>
      </c>
      <c r="I47" s="48" t="s">
        <v>341</v>
      </c>
      <c r="J47" s="48" t="s">
        <v>332</v>
      </c>
      <c r="K47" s="48" t="s">
        <v>333</v>
      </c>
      <c r="L47" s="48" t="s">
        <v>696</v>
      </c>
      <c r="M47" s="48" t="s">
        <v>334</v>
      </c>
      <c r="N47" s="48" t="s">
        <v>76</v>
      </c>
      <c r="O47" s="48" t="s">
        <v>145</v>
      </c>
      <c r="P47" s="18"/>
      <c r="Q47" s="18"/>
      <c r="R47" s="43" t="s">
        <v>94</v>
      </c>
      <c r="S47" s="48" t="s">
        <v>324</v>
      </c>
      <c r="T47" s="48" t="s">
        <v>325</v>
      </c>
      <c r="U47" s="48" t="s">
        <v>326</v>
      </c>
      <c r="V47" s="48" t="s">
        <v>340</v>
      </c>
      <c r="W47" s="48" t="s">
        <v>328</v>
      </c>
      <c r="X47" s="48" t="s">
        <v>329</v>
      </c>
      <c r="Y47" s="48" t="s">
        <v>330</v>
      </c>
      <c r="Z47" s="48" t="s">
        <v>341</v>
      </c>
      <c r="AA47" s="48" t="s">
        <v>332</v>
      </c>
      <c r="AB47" s="48" t="s">
        <v>333</v>
      </c>
      <c r="AC47" s="48" t="s">
        <v>696</v>
      </c>
      <c r="AD47" s="48" t="s">
        <v>334</v>
      </c>
      <c r="AE47" s="48" t="s">
        <v>76</v>
      </c>
      <c r="AF47" s="48" t="s">
        <v>145</v>
      </c>
      <c r="AG47" s="18"/>
      <c r="AH47" s="18"/>
      <c r="AI47" s="18"/>
    </row>
    <row r="48" spans="1:35" ht="12.75" customHeight="1">
      <c r="A48" s="40" t="s">
        <v>95</v>
      </c>
      <c r="B48" s="22">
        <v>9213</v>
      </c>
      <c r="C48" s="22">
        <v>7179</v>
      </c>
      <c r="D48" s="22">
        <v>9462</v>
      </c>
      <c r="E48" s="22">
        <v>3514</v>
      </c>
      <c r="F48" s="22">
        <v>4038</v>
      </c>
      <c r="G48" s="22">
        <v>3378</v>
      </c>
      <c r="H48" s="22">
        <v>1220</v>
      </c>
      <c r="I48" s="22">
        <v>1573</v>
      </c>
      <c r="J48" s="22">
        <v>1198</v>
      </c>
      <c r="K48" s="22">
        <v>949</v>
      </c>
      <c r="L48" s="22">
        <v>304</v>
      </c>
      <c r="M48" s="22">
        <v>4698</v>
      </c>
      <c r="N48" s="22">
        <v>0</v>
      </c>
      <c r="O48" s="22">
        <v>42835</v>
      </c>
      <c r="P48" s="18"/>
      <c r="Q48" s="49"/>
      <c r="R48" s="40" t="s">
        <v>95</v>
      </c>
      <c r="S48" s="22">
        <v>1621</v>
      </c>
      <c r="T48" s="22">
        <v>912</v>
      </c>
      <c r="U48" s="22">
        <v>2051</v>
      </c>
      <c r="V48" s="22">
        <v>493</v>
      </c>
      <c r="W48" s="22">
        <v>826</v>
      </c>
      <c r="X48" s="22">
        <v>741</v>
      </c>
      <c r="Y48" s="22">
        <v>157</v>
      </c>
      <c r="Z48" s="22">
        <v>310</v>
      </c>
      <c r="AA48" s="22">
        <v>290</v>
      </c>
      <c r="AB48" s="22">
        <v>136</v>
      </c>
      <c r="AC48" s="22">
        <v>35</v>
      </c>
      <c r="AD48" s="22">
        <v>930</v>
      </c>
      <c r="AE48" s="22">
        <v>1</v>
      </c>
      <c r="AF48" s="22">
        <f t="shared" ref="AF48:AF64" si="10">SUM(S48:AE48)</f>
        <v>8503</v>
      </c>
      <c r="AG48" s="18"/>
      <c r="AH48" s="49"/>
      <c r="AI48" s="18"/>
    </row>
    <row r="49" spans="1:35" ht="12.75" customHeight="1">
      <c r="A49" s="41" t="s">
        <v>96</v>
      </c>
      <c r="B49" s="24">
        <v>51451</v>
      </c>
      <c r="C49" s="24">
        <v>21258</v>
      </c>
      <c r="D49" s="24">
        <v>13193</v>
      </c>
      <c r="E49" s="24">
        <v>7969</v>
      </c>
      <c r="F49" s="24">
        <v>5062</v>
      </c>
      <c r="G49" s="24">
        <v>5808</v>
      </c>
      <c r="H49" s="24">
        <v>1123</v>
      </c>
      <c r="I49" s="24">
        <v>2848</v>
      </c>
      <c r="J49" s="24">
        <v>1962</v>
      </c>
      <c r="K49" s="24">
        <v>2120</v>
      </c>
      <c r="L49" s="24">
        <v>591</v>
      </c>
      <c r="M49" s="24">
        <v>10583</v>
      </c>
      <c r="N49" s="24">
        <v>0</v>
      </c>
      <c r="O49" s="24">
        <v>130034</v>
      </c>
      <c r="P49" s="18"/>
      <c r="Q49" s="39"/>
      <c r="R49" s="41" t="s">
        <v>96</v>
      </c>
      <c r="S49" s="24">
        <v>6923</v>
      </c>
      <c r="T49" s="24">
        <v>3711</v>
      </c>
      <c r="U49" s="24">
        <v>3764</v>
      </c>
      <c r="V49" s="24">
        <v>1744</v>
      </c>
      <c r="W49" s="24">
        <v>1305</v>
      </c>
      <c r="X49" s="24">
        <v>1661</v>
      </c>
      <c r="Y49" s="24">
        <v>233</v>
      </c>
      <c r="Z49" s="24">
        <v>642</v>
      </c>
      <c r="AA49" s="24">
        <v>523</v>
      </c>
      <c r="AB49" s="24">
        <v>434</v>
      </c>
      <c r="AC49" s="24">
        <v>185</v>
      </c>
      <c r="AD49" s="24">
        <v>2220</v>
      </c>
      <c r="AE49" s="24">
        <v>6</v>
      </c>
      <c r="AF49" s="24">
        <f t="shared" si="10"/>
        <v>23351</v>
      </c>
      <c r="AG49" s="18"/>
      <c r="AH49" s="39"/>
      <c r="AI49" s="18"/>
    </row>
    <row r="50" spans="1:35" ht="12.75" customHeight="1">
      <c r="A50" s="41" t="s">
        <v>97</v>
      </c>
      <c r="B50" s="24">
        <v>92281</v>
      </c>
      <c r="C50" s="24">
        <v>45243</v>
      </c>
      <c r="D50" s="24">
        <v>27297</v>
      </c>
      <c r="E50" s="24">
        <v>16888</v>
      </c>
      <c r="F50" s="24">
        <v>10213</v>
      </c>
      <c r="G50" s="24">
        <v>9161</v>
      </c>
      <c r="H50" s="24">
        <v>4404</v>
      </c>
      <c r="I50" s="24">
        <v>5774</v>
      </c>
      <c r="J50" s="24">
        <v>5213</v>
      </c>
      <c r="K50" s="24">
        <v>4712</v>
      </c>
      <c r="L50" s="24">
        <v>621</v>
      </c>
      <c r="M50" s="24">
        <v>20874</v>
      </c>
      <c r="N50" s="24">
        <v>0</v>
      </c>
      <c r="O50" s="24">
        <v>223292</v>
      </c>
      <c r="P50" s="18"/>
      <c r="Q50" s="39"/>
      <c r="R50" s="41" t="s">
        <v>97</v>
      </c>
      <c r="S50" s="24">
        <v>15114</v>
      </c>
      <c r="T50" s="24">
        <v>10494</v>
      </c>
      <c r="U50" s="24">
        <v>9736</v>
      </c>
      <c r="V50" s="24">
        <v>5244</v>
      </c>
      <c r="W50" s="24">
        <v>3257</v>
      </c>
      <c r="X50" s="24">
        <v>3518</v>
      </c>
      <c r="Y50" s="24">
        <v>913</v>
      </c>
      <c r="Z50" s="24">
        <v>1829</v>
      </c>
      <c r="AA50" s="24">
        <v>1842</v>
      </c>
      <c r="AB50" s="24">
        <v>1251</v>
      </c>
      <c r="AC50" s="24">
        <v>288</v>
      </c>
      <c r="AD50" s="24">
        <v>5583</v>
      </c>
      <c r="AE50" s="24">
        <v>4</v>
      </c>
      <c r="AF50" s="24">
        <f t="shared" si="10"/>
        <v>59073</v>
      </c>
      <c r="AG50" s="18"/>
      <c r="AH50" s="39"/>
      <c r="AI50" s="18"/>
    </row>
    <row r="51" spans="1:35" ht="12.75" customHeight="1">
      <c r="A51" s="41" t="s">
        <v>98</v>
      </c>
      <c r="B51" s="24">
        <v>34799</v>
      </c>
      <c r="C51" s="24">
        <v>19676</v>
      </c>
      <c r="D51" s="24">
        <v>15232</v>
      </c>
      <c r="E51" s="24">
        <v>7607</v>
      </c>
      <c r="F51" s="24">
        <v>3899</v>
      </c>
      <c r="G51" s="24">
        <v>5291</v>
      </c>
      <c r="H51" s="24">
        <v>1746</v>
      </c>
      <c r="I51" s="24">
        <v>2819</v>
      </c>
      <c r="J51" s="24">
        <v>2220</v>
      </c>
      <c r="K51" s="24">
        <v>2265</v>
      </c>
      <c r="L51" s="24">
        <v>238</v>
      </c>
      <c r="M51" s="24">
        <v>10961</v>
      </c>
      <c r="N51" s="24">
        <v>0</v>
      </c>
      <c r="O51" s="24">
        <v>122664</v>
      </c>
      <c r="P51" s="18"/>
      <c r="Q51" s="39"/>
      <c r="R51" s="41" t="s">
        <v>98</v>
      </c>
      <c r="S51" s="24">
        <v>4053</v>
      </c>
      <c r="T51" s="24">
        <v>2513</v>
      </c>
      <c r="U51" s="24">
        <v>3096</v>
      </c>
      <c r="V51" s="24">
        <v>1250</v>
      </c>
      <c r="W51" s="24">
        <v>822</v>
      </c>
      <c r="X51" s="24">
        <v>1111</v>
      </c>
      <c r="Y51" s="24">
        <v>254</v>
      </c>
      <c r="Z51" s="24">
        <v>530</v>
      </c>
      <c r="AA51" s="24">
        <v>464</v>
      </c>
      <c r="AB51" s="24">
        <v>371</v>
      </c>
      <c r="AC51" s="24">
        <v>52</v>
      </c>
      <c r="AD51" s="24">
        <v>1703</v>
      </c>
      <c r="AE51" s="24">
        <v>2</v>
      </c>
      <c r="AF51" s="24">
        <f t="shared" si="10"/>
        <v>16221</v>
      </c>
      <c r="AG51" s="18"/>
      <c r="AH51" s="39"/>
      <c r="AI51" s="18"/>
    </row>
    <row r="52" spans="1:35" ht="12.75" customHeight="1">
      <c r="A52" s="41" t="s">
        <v>99</v>
      </c>
      <c r="B52" s="24">
        <v>68048</v>
      </c>
      <c r="C52" s="24">
        <v>37229</v>
      </c>
      <c r="D52" s="24">
        <v>38393</v>
      </c>
      <c r="E52" s="24">
        <v>13978</v>
      </c>
      <c r="F52" s="24">
        <v>12678</v>
      </c>
      <c r="G52" s="24">
        <v>11389</v>
      </c>
      <c r="H52" s="24">
        <v>3410</v>
      </c>
      <c r="I52" s="24">
        <v>6110</v>
      </c>
      <c r="J52" s="24">
        <v>4284</v>
      </c>
      <c r="K52" s="24">
        <v>4199</v>
      </c>
      <c r="L52" s="24">
        <v>754</v>
      </c>
      <c r="M52" s="24">
        <v>20979</v>
      </c>
      <c r="N52" s="24">
        <v>0</v>
      </c>
      <c r="O52" s="24">
        <v>237121</v>
      </c>
      <c r="P52" s="18"/>
      <c r="Q52" s="39"/>
      <c r="R52" s="41" t="s">
        <v>99</v>
      </c>
      <c r="S52" s="24">
        <v>5955</v>
      </c>
      <c r="T52" s="24">
        <v>3022</v>
      </c>
      <c r="U52" s="24">
        <v>5041</v>
      </c>
      <c r="V52" s="24">
        <v>1305</v>
      </c>
      <c r="W52" s="24">
        <v>1399</v>
      </c>
      <c r="X52" s="24">
        <v>1840</v>
      </c>
      <c r="Y52" s="24">
        <v>359</v>
      </c>
      <c r="Z52" s="24">
        <v>775</v>
      </c>
      <c r="AA52" s="24">
        <v>663</v>
      </c>
      <c r="AB52" s="24">
        <v>379</v>
      </c>
      <c r="AC52" s="24">
        <v>156</v>
      </c>
      <c r="AD52" s="24">
        <v>2455</v>
      </c>
      <c r="AE52" s="24">
        <v>3</v>
      </c>
      <c r="AF52" s="24">
        <f t="shared" si="10"/>
        <v>23352</v>
      </c>
      <c r="AG52" s="18"/>
      <c r="AH52" s="39"/>
      <c r="AI52" s="18"/>
    </row>
    <row r="53" spans="1:35" ht="12.75" customHeight="1">
      <c r="A53" s="41" t="s">
        <v>100</v>
      </c>
      <c r="B53" s="24">
        <v>245018</v>
      </c>
      <c r="C53" s="24">
        <v>113690</v>
      </c>
      <c r="D53" s="24">
        <v>100607</v>
      </c>
      <c r="E53" s="24">
        <v>43446</v>
      </c>
      <c r="F53" s="24">
        <v>32737</v>
      </c>
      <c r="G53" s="24">
        <v>27646</v>
      </c>
      <c r="H53" s="24">
        <v>9859</v>
      </c>
      <c r="I53" s="24">
        <v>16052</v>
      </c>
      <c r="J53" s="24">
        <v>12830</v>
      </c>
      <c r="K53" s="24">
        <v>12526</v>
      </c>
      <c r="L53" s="24">
        <v>4471</v>
      </c>
      <c r="M53" s="24">
        <v>59730</v>
      </c>
      <c r="N53" s="24">
        <v>0</v>
      </c>
      <c r="O53" s="24">
        <v>627173</v>
      </c>
      <c r="P53" s="18"/>
      <c r="Q53" s="39"/>
      <c r="R53" s="41" t="s">
        <v>100</v>
      </c>
      <c r="S53" s="24">
        <v>26724</v>
      </c>
      <c r="T53" s="24">
        <v>12669</v>
      </c>
      <c r="U53" s="24">
        <v>19607</v>
      </c>
      <c r="V53" s="24">
        <v>6504</v>
      </c>
      <c r="W53" s="24">
        <v>5536</v>
      </c>
      <c r="X53" s="24">
        <v>6543</v>
      </c>
      <c r="Y53" s="24">
        <v>1511</v>
      </c>
      <c r="Z53" s="24">
        <v>2739</v>
      </c>
      <c r="AA53" s="24">
        <v>2849</v>
      </c>
      <c r="AB53" s="24">
        <v>1519</v>
      </c>
      <c r="AC53" s="24">
        <v>884</v>
      </c>
      <c r="AD53" s="24">
        <v>9052</v>
      </c>
      <c r="AE53" s="24">
        <v>9</v>
      </c>
      <c r="AF53" s="24">
        <f t="shared" si="10"/>
        <v>96146</v>
      </c>
      <c r="AG53" s="18"/>
      <c r="AH53" s="39"/>
      <c r="AI53" s="18"/>
    </row>
    <row r="54" spans="1:35" ht="12.75" customHeight="1">
      <c r="A54" s="41" t="s">
        <v>101</v>
      </c>
      <c r="B54" s="24">
        <v>1056334</v>
      </c>
      <c r="C54" s="24">
        <v>524119</v>
      </c>
      <c r="D54" s="24">
        <v>447387</v>
      </c>
      <c r="E54" s="24">
        <v>194022</v>
      </c>
      <c r="F54" s="24">
        <v>177005</v>
      </c>
      <c r="G54" s="24">
        <v>132048</v>
      </c>
      <c r="H54" s="24">
        <v>36190</v>
      </c>
      <c r="I54" s="24">
        <v>70152</v>
      </c>
      <c r="J54" s="24">
        <v>55528</v>
      </c>
      <c r="K54" s="24">
        <v>59841</v>
      </c>
      <c r="L54" s="24">
        <v>11554</v>
      </c>
      <c r="M54" s="24">
        <v>288331</v>
      </c>
      <c r="N54" s="24">
        <v>0</v>
      </c>
      <c r="O54" s="24">
        <v>3192606</v>
      </c>
      <c r="P54" s="18"/>
      <c r="Q54" s="39"/>
      <c r="R54" s="41" t="s">
        <v>101</v>
      </c>
      <c r="S54" s="24">
        <v>184799</v>
      </c>
      <c r="T54" s="24">
        <v>100841</v>
      </c>
      <c r="U54" s="24">
        <v>182189</v>
      </c>
      <c r="V54" s="24">
        <v>57043</v>
      </c>
      <c r="W54" s="24">
        <v>55566</v>
      </c>
      <c r="X54" s="24">
        <v>62023</v>
      </c>
      <c r="Y54" s="24">
        <v>13462</v>
      </c>
      <c r="Z54" s="24">
        <v>25103</v>
      </c>
      <c r="AA54" s="24">
        <v>26120</v>
      </c>
      <c r="AB54" s="24">
        <v>14178</v>
      </c>
      <c r="AC54" s="24">
        <v>6249</v>
      </c>
      <c r="AD54" s="24">
        <v>86500</v>
      </c>
      <c r="AE54" s="24">
        <v>60</v>
      </c>
      <c r="AF54" s="24">
        <f t="shared" si="10"/>
        <v>814133</v>
      </c>
      <c r="AG54" s="18"/>
      <c r="AH54" s="39"/>
      <c r="AI54" s="18"/>
    </row>
    <row r="55" spans="1:35" ht="12.75" customHeight="1">
      <c r="A55" s="41" t="s">
        <v>102</v>
      </c>
      <c r="B55" s="24">
        <v>107741</v>
      </c>
      <c r="C55" s="24">
        <v>72875</v>
      </c>
      <c r="D55" s="24">
        <v>35580</v>
      </c>
      <c r="E55" s="24">
        <v>25847</v>
      </c>
      <c r="F55" s="24">
        <v>13316</v>
      </c>
      <c r="G55" s="24">
        <v>12412</v>
      </c>
      <c r="H55" s="24">
        <v>10067</v>
      </c>
      <c r="I55" s="24">
        <v>7297</v>
      </c>
      <c r="J55" s="24">
        <v>6306</v>
      </c>
      <c r="K55" s="24">
        <v>7015</v>
      </c>
      <c r="L55" s="24">
        <v>947</v>
      </c>
      <c r="M55" s="24">
        <v>29571</v>
      </c>
      <c r="N55" s="24">
        <v>0</v>
      </c>
      <c r="O55" s="24">
        <v>305360</v>
      </c>
      <c r="P55" s="18"/>
      <c r="Q55" s="39"/>
      <c r="R55" s="41" t="s">
        <v>102</v>
      </c>
      <c r="S55" s="24">
        <v>12454</v>
      </c>
      <c r="T55" s="24">
        <v>7013</v>
      </c>
      <c r="U55" s="24">
        <v>7371</v>
      </c>
      <c r="V55" s="24">
        <v>3296</v>
      </c>
      <c r="W55" s="24">
        <v>2863</v>
      </c>
      <c r="X55" s="24">
        <v>3036</v>
      </c>
      <c r="Y55" s="24">
        <v>982</v>
      </c>
      <c r="Z55" s="24">
        <v>1179</v>
      </c>
      <c r="AA55" s="24">
        <v>1238</v>
      </c>
      <c r="AB55" s="24">
        <v>787</v>
      </c>
      <c r="AC55" s="24">
        <v>271</v>
      </c>
      <c r="AD55" s="24">
        <v>4348</v>
      </c>
      <c r="AE55" s="24">
        <v>3</v>
      </c>
      <c r="AF55" s="24">
        <f t="shared" si="10"/>
        <v>44841</v>
      </c>
      <c r="AG55" s="18"/>
      <c r="AH55" s="39"/>
      <c r="AI55" s="18"/>
    </row>
    <row r="56" spans="1:35" ht="12.75" customHeight="1">
      <c r="A56" s="41" t="s">
        <v>103</v>
      </c>
      <c r="B56" s="24">
        <v>123429</v>
      </c>
      <c r="C56" s="24">
        <v>70004</v>
      </c>
      <c r="D56" s="24">
        <v>41217</v>
      </c>
      <c r="E56" s="24">
        <v>25214</v>
      </c>
      <c r="F56" s="24">
        <v>12831</v>
      </c>
      <c r="G56" s="24">
        <v>15940</v>
      </c>
      <c r="H56" s="24">
        <v>8061</v>
      </c>
      <c r="I56" s="24">
        <v>8125</v>
      </c>
      <c r="J56" s="24">
        <v>8310</v>
      </c>
      <c r="K56" s="24">
        <v>6902</v>
      </c>
      <c r="L56" s="24">
        <v>761</v>
      </c>
      <c r="M56" s="24">
        <v>34008</v>
      </c>
      <c r="N56" s="24">
        <v>0</v>
      </c>
      <c r="O56" s="24">
        <v>329209</v>
      </c>
      <c r="P56" s="18"/>
      <c r="Q56" s="39"/>
      <c r="R56" s="41" t="s">
        <v>103</v>
      </c>
      <c r="S56" s="24">
        <v>13878</v>
      </c>
      <c r="T56" s="24">
        <v>6251</v>
      </c>
      <c r="U56" s="24">
        <v>8381</v>
      </c>
      <c r="V56" s="24">
        <v>2922</v>
      </c>
      <c r="W56" s="24">
        <v>2780</v>
      </c>
      <c r="X56" s="24">
        <v>3088</v>
      </c>
      <c r="Y56" s="24">
        <v>784</v>
      </c>
      <c r="Z56" s="24">
        <v>1118</v>
      </c>
      <c r="AA56" s="24">
        <v>1214</v>
      </c>
      <c r="AB56" s="24">
        <v>788</v>
      </c>
      <c r="AC56" s="24">
        <v>166</v>
      </c>
      <c r="AD56" s="24">
        <v>4732</v>
      </c>
      <c r="AE56" s="24">
        <v>1</v>
      </c>
      <c r="AF56" s="24">
        <f t="shared" si="10"/>
        <v>46103</v>
      </c>
      <c r="AG56" s="18"/>
      <c r="AH56" s="39"/>
      <c r="AI56" s="18"/>
    </row>
    <row r="57" spans="1:35" ht="12.75" customHeight="1">
      <c r="A57" s="41" t="s">
        <v>104</v>
      </c>
      <c r="B57" s="24">
        <v>47381</v>
      </c>
      <c r="C57" s="24">
        <v>34497</v>
      </c>
      <c r="D57" s="24">
        <v>21555</v>
      </c>
      <c r="E57" s="24">
        <v>12183</v>
      </c>
      <c r="F57" s="24">
        <v>5299</v>
      </c>
      <c r="G57" s="24">
        <v>8686</v>
      </c>
      <c r="H57" s="24">
        <v>2595</v>
      </c>
      <c r="I57" s="24">
        <v>3355</v>
      </c>
      <c r="J57" s="24">
        <v>3305</v>
      </c>
      <c r="K57" s="24">
        <v>3449</v>
      </c>
      <c r="L57" s="24">
        <v>428</v>
      </c>
      <c r="M57" s="24">
        <v>15569</v>
      </c>
      <c r="N57" s="24">
        <v>0</v>
      </c>
      <c r="O57" s="24">
        <v>152961</v>
      </c>
      <c r="P57" s="18"/>
      <c r="Q57" s="39"/>
      <c r="R57" s="41" t="s">
        <v>104</v>
      </c>
      <c r="S57" s="24">
        <v>6017</v>
      </c>
      <c r="T57" s="24">
        <v>3011</v>
      </c>
      <c r="U57" s="24">
        <v>4250</v>
      </c>
      <c r="V57" s="24">
        <v>1187</v>
      </c>
      <c r="W57" s="24">
        <v>1214</v>
      </c>
      <c r="X57" s="24">
        <v>1551</v>
      </c>
      <c r="Y57" s="24">
        <v>238</v>
      </c>
      <c r="Z57" s="24">
        <v>496</v>
      </c>
      <c r="AA57" s="24">
        <v>552</v>
      </c>
      <c r="AB57" s="24">
        <v>308</v>
      </c>
      <c r="AC57" s="24">
        <v>80</v>
      </c>
      <c r="AD57" s="24">
        <v>2309</v>
      </c>
      <c r="AE57" s="24">
        <v>14</v>
      </c>
      <c r="AF57" s="24">
        <f t="shared" si="10"/>
        <v>21227</v>
      </c>
      <c r="AG57" s="18"/>
      <c r="AH57" s="39"/>
      <c r="AI57" s="18"/>
    </row>
    <row r="58" spans="1:35" ht="12.75" customHeight="1">
      <c r="A58" s="41" t="s">
        <v>105</v>
      </c>
      <c r="B58" s="24">
        <v>219203</v>
      </c>
      <c r="C58" s="24">
        <v>138778</v>
      </c>
      <c r="D58" s="24">
        <v>73996</v>
      </c>
      <c r="E58" s="24">
        <v>43655</v>
      </c>
      <c r="F58" s="24">
        <v>24177</v>
      </c>
      <c r="G58" s="24">
        <v>26463</v>
      </c>
      <c r="H58" s="24">
        <v>13120</v>
      </c>
      <c r="I58" s="24">
        <v>13460</v>
      </c>
      <c r="J58" s="24">
        <v>12770</v>
      </c>
      <c r="K58" s="24">
        <v>11442</v>
      </c>
      <c r="L58" s="24">
        <v>1582</v>
      </c>
      <c r="M58" s="24">
        <v>62070</v>
      </c>
      <c r="N58" s="24">
        <v>0</v>
      </c>
      <c r="O58" s="24">
        <v>632160</v>
      </c>
      <c r="P58" s="18"/>
      <c r="Q58" s="39"/>
      <c r="R58" s="41" t="s">
        <v>105</v>
      </c>
      <c r="S58" s="24">
        <v>24791</v>
      </c>
      <c r="T58" s="24">
        <v>13792</v>
      </c>
      <c r="U58" s="24">
        <v>17106</v>
      </c>
      <c r="V58" s="24">
        <v>5543</v>
      </c>
      <c r="W58" s="24">
        <v>6105</v>
      </c>
      <c r="X58" s="24">
        <v>5669</v>
      </c>
      <c r="Y58" s="24">
        <v>1674</v>
      </c>
      <c r="Z58" s="24">
        <v>2318</v>
      </c>
      <c r="AA58" s="24">
        <v>2632</v>
      </c>
      <c r="AB58" s="24">
        <v>1584</v>
      </c>
      <c r="AC58" s="24">
        <v>365</v>
      </c>
      <c r="AD58" s="24">
        <v>9597</v>
      </c>
      <c r="AE58" s="24">
        <v>11</v>
      </c>
      <c r="AF58" s="24">
        <f t="shared" si="10"/>
        <v>91187</v>
      </c>
      <c r="AG58" s="18"/>
      <c r="AH58" s="39"/>
      <c r="AI58" s="18"/>
    </row>
    <row r="59" spans="1:35" ht="12.75" customHeight="1">
      <c r="A59" s="41" t="s">
        <v>106</v>
      </c>
      <c r="B59" s="24">
        <v>92232</v>
      </c>
      <c r="C59" s="24">
        <v>52879</v>
      </c>
      <c r="D59" s="24">
        <v>40873</v>
      </c>
      <c r="E59" s="24">
        <v>19395</v>
      </c>
      <c r="F59" s="24">
        <v>13914</v>
      </c>
      <c r="G59" s="24">
        <v>16127</v>
      </c>
      <c r="H59" s="24">
        <v>4373</v>
      </c>
      <c r="I59" s="24">
        <v>6499</v>
      </c>
      <c r="J59" s="24">
        <v>6703</v>
      </c>
      <c r="K59" s="24">
        <v>4535</v>
      </c>
      <c r="L59" s="24">
        <v>794</v>
      </c>
      <c r="M59" s="24">
        <v>26251</v>
      </c>
      <c r="N59" s="24">
        <v>0</v>
      </c>
      <c r="O59" s="24">
        <v>272100</v>
      </c>
      <c r="P59" s="18"/>
      <c r="Q59" s="39"/>
      <c r="R59" s="41" t="s">
        <v>106</v>
      </c>
      <c r="S59" s="24">
        <v>11364</v>
      </c>
      <c r="T59" s="24">
        <v>5460</v>
      </c>
      <c r="U59" s="24">
        <v>8374</v>
      </c>
      <c r="V59" s="24">
        <v>2285</v>
      </c>
      <c r="W59" s="24">
        <v>2953</v>
      </c>
      <c r="X59" s="24">
        <v>3144</v>
      </c>
      <c r="Y59" s="24">
        <v>618</v>
      </c>
      <c r="Z59" s="24">
        <v>1159</v>
      </c>
      <c r="AA59" s="24">
        <v>1306</v>
      </c>
      <c r="AB59" s="24">
        <v>609</v>
      </c>
      <c r="AC59" s="24">
        <v>210</v>
      </c>
      <c r="AD59" s="24">
        <v>3968</v>
      </c>
      <c r="AE59" s="24">
        <v>3</v>
      </c>
      <c r="AF59" s="24">
        <f t="shared" si="10"/>
        <v>41453</v>
      </c>
      <c r="AG59" s="18"/>
      <c r="AH59" s="39"/>
      <c r="AI59" s="18"/>
    </row>
    <row r="60" spans="1:35" ht="12.75" customHeight="1">
      <c r="A60" s="41" t="s">
        <v>107</v>
      </c>
      <c r="B60" s="24">
        <v>29520</v>
      </c>
      <c r="C60" s="24">
        <v>21484</v>
      </c>
      <c r="D60" s="24">
        <v>23571</v>
      </c>
      <c r="E60" s="24">
        <v>8107</v>
      </c>
      <c r="F60" s="24">
        <v>8195</v>
      </c>
      <c r="G60" s="24">
        <v>6329</v>
      </c>
      <c r="H60" s="24">
        <v>1127</v>
      </c>
      <c r="I60" s="24">
        <v>2586</v>
      </c>
      <c r="J60" s="24">
        <v>2384</v>
      </c>
      <c r="K60" s="24">
        <v>1857</v>
      </c>
      <c r="L60" s="24">
        <v>1130</v>
      </c>
      <c r="M60" s="24">
        <v>11499</v>
      </c>
      <c r="N60" s="24">
        <v>0</v>
      </c>
      <c r="O60" s="24">
        <v>111240</v>
      </c>
      <c r="P60" s="18"/>
      <c r="Q60" s="39"/>
      <c r="R60" s="41" t="s">
        <v>107</v>
      </c>
      <c r="S60" s="24">
        <v>4031</v>
      </c>
      <c r="T60" s="24">
        <v>2037</v>
      </c>
      <c r="U60" s="24">
        <v>4345</v>
      </c>
      <c r="V60" s="24">
        <v>964</v>
      </c>
      <c r="W60" s="24">
        <v>1357</v>
      </c>
      <c r="X60" s="24">
        <v>1212</v>
      </c>
      <c r="Y60" s="24">
        <v>158</v>
      </c>
      <c r="Z60" s="24">
        <v>342</v>
      </c>
      <c r="AA60" s="24">
        <v>376</v>
      </c>
      <c r="AB60" s="24">
        <v>246</v>
      </c>
      <c r="AC60" s="24">
        <v>195</v>
      </c>
      <c r="AD60" s="24">
        <v>1613</v>
      </c>
      <c r="AE60" s="24">
        <v>2</v>
      </c>
      <c r="AF60" s="24">
        <f t="shared" si="10"/>
        <v>16878</v>
      </c>
      <c r="AG60" s="18"/>
      <c r="AH60" s="39"/>
      <c r="AI60" s="18"/>
    </row>
    <row r="61" spans="1:35" ht="12.75" customHeight="1">
      <c r="A61" s="41" t="s">
        <v>108</v>
      </c>
      <c r="B61" s="24">
        <v>98195</v>
      </c>
      <c r="C61" s="24">
        <v>63815</v>
      </c>
      <c r="D61" s="24">
        <v>52468</v>
      </c>
      <c r="E61" s="24">
        <v>24035</v>
      </c>
      <c r="F61" s="24">
        <v>18888</v>
      </c>
      <c r="G61" s="24">
        <v>16616</v>
      </c>
      <c r="H61" s="24">
        <v>2887</v>
      </c>
      <c r="I61" s="24">
        <v>6432</v>
      </c>
      <c r="J61" s="24">
        <v>5467</v>
      </c>
      <c r="K61" s="24">
        <v>6369</v>
      </c>
      <c r="L61" s="24">
        <v>935</v>
      </c>
      <c r="M61" s="24">
        <v>30720</v>
      </c>
      <c r="N61" s="24">
        <v>0</v>
      </c>
      <c r="O61" s="24">
        <v>305563</v>
      </c>
      <c r="P61" s="18"/>
      <c r="Q61" s="39"/>
      <c r="R61" s="41" t="s">
        <v>108</v>
      </c>
      <c r="S61" s="24">
        <v>15107</v>
      </c>
      <c r="T61" s="24">
        <v>7655</v>
      </c>
      <c r="U61" s="24">
        <v>11522</v>
      </c>
      <c r="V61" s="24">
        <v>3786</v>
      </c>
      <c r="W61" s="24">
        <v>3550</v>
      </c>
      <c r="X61" s="24">
        <v>3550</v>
      </c>
      <c r="Y61" s="24">
        <v>629</v>
      </c>
      <c r="Z61" s="24">
        <v>1318</v>
      </c>
      <c r="AA61" s="24">
        <v>1385</v>
      </c>
      <c r="AB61" s="24">
        <v>831</v>
      </c>
      <c r="AC61" s="24">
        <v>271</v>
      </c>
      <c r="AD61" s="24">
        <v>5077</v>
      </c>
      <c r="AE61" s="24">
        <v>3</v>
      </c>
      <c r="AF61" s="24">
        <f t="shared" si="10"/>
        <v>54684</v>
      </c>
      <c r="AG61" s="18"/>
      <c r="AH61" s="39"/>
      <c r="AI61" s="18"/>
    </row>
    <row r="62" spans="1:35" ht="12.75" customHeight="1">
      <c r="A62" s="41" t="s">
        <v>109</v>
      </c>
      <c r="B62" s="24">
        <v>13662</v>
      </c>
      <c r="C62" s="24">
        <v>5843</v>
      </c>
      <c r="D62" s="24">
        <v>7270</v>
      </c>
      <c r="E62" s="24">
        <v>3158</v>
      </c>
      <c r="F62" s="24">
        <v>2429</v>
      </c>
      <c r="G62" s="24">
        <v>2434</v>
      </c>
      <c r="H62" s="24">
        <v>617</v>
      </c>
      <c r="I62" s="24">
        <v>1000</v>
      </c>
      <c r="J62" s="24">
        <v>679</v>
      </c>
      <c r="K62" s="24">
        <v>708</v>
      </c>
      <c r="L62" s="24">
        <v>77</v>
      </c>
      <c r="M62" s="24">
        <v>3553</v>
      </c>
      <c r="N62" s="24">
        <v>0</v>
      </c>
      <c r="O62" s="24">
        <v>47645</v>
      </c>
      <c r="P62" s="18"/>
      <c r="Q62" s="39"/>
      <c r="R62" s="41" t="s">
        <v>109</v>
      </c>
      <c r="S62" s="24">
        <v>1553</v>
      </c>
      <c r="T62" s="24">
        <v>606</v>
      </c>
      <c r="U62" s="24">
        <v>1203</v>
      </c>
      <c r="V62" s="24">
        <v>323</v>
      </c>
      <c r="W62" s="24">
        <v>260</v>
      </c>
      <c r="X62" s="24">
        <v>322</v>
      </c>
      <c r="Y62" s="24">
        <v>55</v>
      </c>
      <c r="Z62" s="24">
        <v>145</v>
      </c>
      <c r="AA62" s="24">
        <v>136</v>
      </c>
      <c r="AB62" s="24">
        <v>91</v>
      </c>
      <c r="AC62" s="24">
        <v>17</v>
      </c>
      <c r="AD62" s="24">
        <v>488</v>
      </c>
      <c r="AE62" s="24"/>
      <c r="AF62" s="24">
        <f t="shared" si="10"/>
        <v>5199</v>
      </c>
      <c r="AG62" s="18"/>
      <c r="AH62" s="39"/>
      <c r="AI62" s="18"/>
    </row>
    <row r="63" spans="1:35" ht="12.75" customHeight="1">
      <c r="A63" s="41" t="s">
        <v>110</v>
      </c>
      <c r="B63" s="24">
        <v>20078</v>
      </c>
      <c r="C63" s="24">
        <v>11948</v>
      </c>
      <c r="D63" s="24">
        <v>9660</v>
      </c>
      <c r="E63" s="24">
        <v>5030</v>
      </c>
      <c r="F63" s="24">
        <v>3164</v>
      </c>
      <c r="G63" s="24">
        <v>3924</v>
      </c>
      <c r="H63" s="24">
        <v>792</v>
      </c>
      <c r="I63" s="24">
        <v>1380</v>
      </c>
      <c r="J63" s="24">
        <v>1587</v>
      </c>
      <c r="K63" s="24">
        <v>954</v>
      </c>
      <c r="L63" s="24">
        <v>384</v>
      </c>
      <c r="M63" s="24">
        <v>6510</v>
      </c>
      <c r="N63" s="24">
        <v>0</v>
      </c>
      <c r="O63" s="24">
        <v>66735</v>
      </c>
      <c r="P63" s="18"/>
      <c r="Q63" s="39"/>
      <c r="R63" s="41" t="s">
        <v>110</v>
      </c>
      <c r="S63" s="24">
        <v>3307</v>
      </c>
      <c r="T63" s="24">
        <v>2000</v>
      </c>
      <c r="U63" s="24">
        <v>2542</v>
      </c>
      <c r="V63" s="24">
        <v>1155</v>
      </c>
      <c r="W63" s="24">
        <v>685</v>
      </c>
      <c r="X63" s="24">
        <v>906</v>
      </c>
      <c r="Y63" s="24">
        <v>130</v>
      </c>
      <c r="Z63" s="24">
        <v>296</v>
      </c>
      <c r="AA63" s="24">
        <v>408</v>
      </c>
      <c r="AB63" s="24">
        <v>291</v>
      </c>
      <c r="AC63" s="24">
        <v>63</v>
      </c>
      <c r="AD63" s="24">
        <v>1517</v>
      </c>
      <c r="AE63" s="24">
        <v>1</v>
      </c>
      <c r="AF63" s="24">
        <f t="shared" si="10"/>
        <v>13301</v>
      </c>
      <c r="AG63" s="18"/>
      <c r="AH63" s="39"/>
      <c r="AI63" s="18"/>
    </row>
    <row r="64" spans="1:35" ht="12.75" customHeight="1">
      <c r="A64" s="41" t="s">
        <v>76</v>
      </c>
      <c r="B64" s="24">
        <v>0</v>
      </c>
      <c r="C64" s="24">
        <v>0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18"/>
      <c r="Q64" s="39"/>
      <c r="R64" s="41" t="s">
        <v>76</v>
      </c>
      <c r="S64" s="24">
        <v>526</v>
      </c>
      <c r="T64" s="24">
        <v>219</v>
      </c>
      <c r="U64" s="24">
        <v>219</v>
      </c>
      <c r="V64" s="24">
        <v>173</v>
      </c>
      <c r="W64" s="24">
        <v>104</v>
      </c>
      <c r="X64" s="24">
        <v>90</v>
      </c>
      <c r="Y64" s="24">
        <v>19</v>
      </c>
      <c r="Z64" s="24">
        <v>42</v>
      </c>
      <c r="AA64" s="24">
        <v>46</v>
      </c>
      <c r="AB64" s="24">
        <v>28</v>
      </c>
      <c r="AC64" s="24">
        <v>28</v>
      </c>
      <c r="AD64" s="24">
        <v>125</v>
      </c>
      <c r="AE64" s="24"/>
      <c r="AF64" s="24">
        <f t="shared" si="10"/>
        <v>1619</v>
      </c>
      <c r="AG64" s="18"/>
      <c r="AH64" s="39"/>
      <c r="AI64" s="18"/>
    </row>
    <row r="65" spans="1:35" ht="12.75" customHeight="1">
      <c r="A65" s="31" t="s">
        <v>77</v>
      </c>
      <c r="B65" s="32">
        <f t="shared" ref="B65:O65" si="11">SUM(B48:B64)</f>
        <v>2308585</v>
      </c>
      <c r="C65" s="32">
        <f t="shared" si="11"/>
        <v>1240517</v>
      </c>
      <c r="D65" s="32">
        <f t="shared" si="11"/>
        <v>957761</v>
      </c>
      <c r="E65" s="32">
        <f t="shared" si="11"/>
        <v>454048</v>
      </c>
      <c r="F65" s="32">
        <f t="shared" si="11"/>
        <v>347845</v>
      </c>
      <c r="G65" s="32">
        <f t="shared" si="11"/>
        <v>303652</v>
      </c>
      <c r="H65" s="32">
        <f t="shared" si="11"/>
        <v>101591</v>
      </c>
      <c r="I65" s="32">
        <f t="shared" si="11"/>
        <v>155462</v>
      </c>
      <c r="J65" s="32">
        <f t="shared" si="11"/>
        <v>130746</v>
      </c>
      <c r="K65" s="32">
        <f t="shared" si="11"/>
        <v>129843</v>
      </c>
      <c r="L65" s="32">
        <f t="shared" si="11"/>
        <v>25571</v>
      </c>
      <c r="M65" s="32">
        <f t="shared" si="11"/>
        <v>635907</v>
      </c>
      <c r="N65" s="32">
        <f t="shared" si="11"/>
        <v>0</v>
      </c>
      <c r="O65" s="32">
        <f t="shared" si="11"/>
        <v>6798698</v>
      </c>
      <c r="P65" s="18"/>
      <c r="Q65" s="39"/>
      <c r="R65" s="31" t="s">
        <v>77</v>
      </c>
      <c r="S65" s="32">
        <f t="shared" ref="S65:AF65" si="12">SUM(S48:S64)</f>
        <v>338217</v>
      </c>
      <c r="T65" s="32">
        <f t="shared" si="12"/>
        <v>182206</v>
      </c>
      <c r="U65" s="32">
        <f t="shared" si="12"/>
        <v>290797</v>
      </c>
      <c r="V65" s="32">
        <f t="shared" si="12"/>
        <v>95217</v>
      </c>
      <c r="W65" s="32">
        <f t="shared" si="12"/>
        <v>90582</v>
      </c>
      <c r="X65" s="32">
        <f t="shared" si="12"/>
        <v>100005</v>
      </c>
      <c r="Y65" s="32">
        <f t="shared" si="12"/>
        <v>22176</v>
      </c>
      <c r="Z65" s="32">
        <f t="shared" si="12"/>
        <v>40341</v>
      </c>
      <c r="AA65" s="32">
        <f t="shared" si="12"/>
        <v>42044</v>
      </c>
      <c r="AB65" s="32">
        <f t="shared" si="12"/>
        <v>23831</v>
      </c>
      <c r="AC65" s="32">
        <f t="shared" si="12"/>
        <v>9515</v>
      </c>
      <c r="AD65" s="32">
        <f t="shared" si="12"/>
        <v>142217</v>
      </c>
      <c r="AE65" s="32">
        <f t="shared" si="12"/>
        <v>123</v>
      </c>
      <c r="AF65" s="32">
        <f t="shared" si="12"/>
        <v>1377271</v>
      </c>
      <c r="AG65" s="18"/>
      <c r="AH65" s="39"/>
      <c r="AI65" s="18"/>
    </row>
    <row r="66" spans="1:35" ht="12.75" customHeight="1">
      <c r="A66" s="18" t="s">
        <v>335</v>
      </c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18"/>
      <c r="Q66" s="18"/>
      <c r="R66" s="18" t="s">
        <v>335</v>
      </c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18"/>
      <c r="AH66" s="18"/>
      <c r="AI66" s="18"/>
    </row>
    <row r="67" spans="1:35" ht="12.75" customHeight="1">
      <c r="A67" s="18"/>
      <c r="B67" s="17"/>
      <c r="C67" s="17"/>
      <c r="D67" s="17"/>
      <c r="E67" s="17"/>
      <c r="F67" s="18"/>
      <c r="G67" s="18"/>
      <c r="H67" s="18"/>
      <c r="I67" s="18"/>
      <c r="J67" s="18"/>
      <c r="K67" s="18"/>
      <c r="L67" s="39"/>
      <c r="M67" s="39"/>
      <c r="N67" s="18"/>
      <c r="O67" s="18"/>
      <c r="P67" s="18"/>
      <c r="Q67" s="18"/>
      <c r="R67" s="18"/>
      <c r="S67" s="17"/>
      <c r="T67" s="17"/>
      <c r="U67" s="17"/>
      <c r="V67" s="17"/>
      <c r="W67" s="18"/>
      <c r="X67" s="18"/>
      <c r="Y67" s="18"/>
      <c r="Z67" s="18"/>
      <c r="AA67" s="18"/>
      <c r="AB67" s="18"/>
      <c r="AC67" s="39"/>
      <c r="AD67" s="39"/>
      <c r="AE67" s="18"/>
      <c r="AF67" s="18"/>
      <c r="AG67" s="18"/>
      <c r="AH67" s="18"/>
      <c r="AI67" s="18"/>
    </row>
    <row r="68" spans="1:35" ht="12.75" customHeight="1">
      <c r="A68" s="19" t="s">
        <v>350</v>
      </c>
      <c r="B68" s="17"/>
      <c r="C68" s="17"/>
      <c r="D68" s="17"/>
      <c r="E68" s="17"/>
      <c r="F68" s="18"/>
      <c r="G68" s="18"/>
      <c r="H68" s="18"/>
      <c r="I68" s="18"/>
      <c r="J68" s="18"/>
      <c r="K68" s="18"/>
      <c r="L68" s="39"/>
      <c r="M68" s="39"/>
      <c r="N68" s="18"/>
      <c r="O68" s="18"/>
      <c r="P68" s="18"/>
      <c r="Q68" s="18"/>
      <c r="R68" s="18"/>
      <c r="S68" s="17"/>
      <c r="T68" s="17"/>
      <c r="U68" s="17"/>
      <c r="V68" s="17"/>
      <c r="W68" s="18"/>
      <c r="X68" s="18"/>
      <c r="Y68" s="18"/>
      <c r="Z68" s="18"/>
      <c r="AA68" s="18"/>
      <c r="AB68" s="18"/>
      <c r="AC68" s="39"/>
      <c r="AD68" s="39"/>
      <c r="AE68" s="18"/>
      <c r="AF68" s="18"/>
      <c r="AG68" s="18"/>
      <c r="AH68" s="18"/>
      <c r="AI68" s="18"/>
    </row>
    <row r="69" spans="1:35" ht="12.75" customHeight="1">
      <c r="A69" s="19" t="s">
        <v>351</v>
      </c>
      <c r="B69" s="17"/>
      <c r="C69" s="17"/>
      <c r="D69" s="17"/>
      <c r="E69" s="17"/>
      <c r="F69" s="18"/>
      <c r="G69" s="18"/>
      <c r="H69" s="18"/>
      <c r="I69" s="18"/>
      <c r="J69" s="18"/>
      <c r="K69" s="18"/>
      <c r="L69" s="39"/>
      <c r="M69" s="39"/>
      <c r="N69" s="18"/>
      <c r="O69" s="18"/>
      <c r="P69" s="18"/>
      <c r="Q69" s="18"/>
      <c r="R69" s="19"/>
      <c r="S69" s="17"/>
      <c r="T69" s="17"/>
      <c r="U69" s="17"/>
      <c r="V69" s="17"/>
      <c r="W69" s="18"/>
      <c r="X69" s="18"/>
      <c r="Y69" s="18"/>
      <c r="Z69" s="18"/>
      <c r="AA69" s="18"/>
      <c r="AB69" s="18"/>
      <c r="AC69" s="39"/>
      <c r="AD69" s="39"/>
      <c r="AE69" s="18"/>
      <c r="AF69" s="18"/>
      <c r="AG69" s="18"/>
      <c r="AH69" s="18"/>
      <c r="AI69" s="18"/>
    </row>
    <row r="70" spans="1:35" ht="12.75" customHeight="1">
      <c r="A70" s="20" t="s">
        <v>323</v>
      </c>
      <c r="B70" s="20" t="s">
        <v>67</v>
      </c>
      <c r="C70" s="20" t="s">
        <v>68</v>
      </c>
      <c r="D70" s="20" t="s">
        <v>69</v>
      </c>
      <c r="E70" s="17"/>
      <c r="F70" s="18"/>
      <c r="G70" s="18"/>
      <c r="H70" s="18"/>
      <c r="I70" s="18"/>
      <c r="J70" s="18"/>
      <c r="K70" s="18"/>
      <c r="L70" s="39"/>
      <c r="M70" s="39"/>
      <c r="N70" s="18"/>
      <c r="O70" s="18"/>
      <c r="P70" s="18"/>
      <c r="Q70" s="18"/>
      <c r="R70" s="71"/>
      <c r="S70" s="71"/>
      <c r="T70" s="71"/>
      <c r="U70" s="71"/>
      <c r="V70" s="17"/>
      <c r="W70" s="18"/>
      <c r="X70" s="18"/>
      <c r="Y70" s="18"/>
      <c r="Z70" s="18"/>
      <c r="AA70" s="18"/>
      <c r="AB70" s="18"/>
      <c r="AC70" s="39"/>
      <c r="AD70" s="39"/>
      <c r="AE70" s="18"/>
      <c r="AF70" s="18"/>
      <c r="AG70" s="18"/>
      <c r="AH70" s="18"/>
      <c r="AI70" s="18"/>
    </row>
    <row r="71" spans="1:35" ht="12.75" customHeight="1">
      <c r="A71" s="66" t="s">
        <v>324</v>
      </c>
      <c r="B71" s="22">
        <v>45903708</v>
      </c>
      <c r="C71" s="22">
        <v>5909962</v>
      </c>
      <c r="D71" s="22">
        <f t="shared" ref="D71:D83" si="13">+B71+C71</f>
        <v>51813670</v>
      </c>
      <c r="E71" s="47"/>
      <c r="F71" s="45"/>
      <c r="G71" s="18"/>
      <c r="H71" s="18"/>
      <c r="I71" s="18"/>
      <c r="J71" s="18"/>
      <c r="K71" s="18"/>
      <c r="L71" s="39"/>
      <c r="M71" s="39"/>
      <c r="N71" s="18"/>
      <c r="O71" s="18"/>
      <c r="P71" s="18"/>
      <c r="Q71" s="18"/>
      <c r="R71" s="51"/>
      <c r="S71" s="50"/>
      <c r="T71" s="50"/>
      <c r="U71" s="50"/>
      <c r="V71" s="17"/>
      <c r="W71" s="18"/>
      <c r="X71" s="18"/>
      <c r="Y71" s="18"/>
      <c r="Z71" s="18"/>
      <c r="AA71" s="18"/>
      <c r="AB71" s="18"/>
      <c r="AC71" s="39"/>
      <c r="AD71" s="39"/>
      <c r="AE71" s="18"/>
      <c r="AF71" s="18"/>
      <c r="AG71" s="18"/>
      <c r="AH71" s="18"/>
      <c r="AI71" s="18"/>
    </row>
    <row r="72" spans="1:35" ht="12.75" customHeight="1">
      <c r="A72" s="66" t="s">
        <v>325</v>
      </c>
      <c r="B72" s="24">
        <v>18993011</v>
      </c>
      <c r="C72" s="24">
        <v>2542155</v>
      </c>
      <c r="D72" s="24">
        <f t="shared" si="13"/>
        <v>21535166</v>
      </c>
      <c r="E72" s="47"/>
      <c r="F72" s="45"/>
      <c r="G72" s="18"/>
      <c r="H72" s="18"/>
      <c r="I72" s="18"/>
      <c r="J72" s="18"/>
      <c r="K72" s="18"/>
      <c r="L72" s="39"/>
      <c r="M72" s="39"/>
      <c r="N72" s="18"/>
      <c r="O72" s="18"/>
      <c r="P72" s="18"/>
      <c r="Q72" s="18"/>
      <c r="R72" s="51"/>
      <c r="S72" s="50"/>
      <c r="T72" s="50"/>
      <c r="U72" s="50"/>
      <c r="V72" s="17"/>
      <c r="W72" s="18"/>
      <c r="X72" s="18"/>
      <c r="Y72" s="18"/>
      <c r="Z72" s="18"/>
      <c r="AA72" s="18"/>
      <c r="AB72" s="18"/>
      <c r="AC72" s="39"/>
      <c r="AD72" s="39"/>
      <c r="AE72" s="18"/>
      <c r="AF72" s="18"/>
      <c r="AG72" s="18"/>
      <c r="AH72" s="18"/>
      <c r="AI72" s="18"/>
    </row>
    <row r="73" spans="1:35" ht="12.75" customHeight="1">
      <c r="A73" s="66" t="s">
        <v>326</v>
      </c>
      <c r="B73" s="24">
        <v>4347555</v>
      </c>
      <c r="C73" s="24">
        <v>1094431</v>
      </c>
      <c r="D73" s="24">
        <f t="shared" si="13"/>
        <v>5441986</v>
      </c>
      <c r="E73" s="47"/>
      <c r="F73" s="45"/>
      <c r="G73" s="18"/>
      <c r="H73" s="18"/>
      <c r="I73" s="18"/>
      <c r="J73" s="18"/>
      <c r="K73" s="18"/>
      <c r="L73" s="39"/>
      <c r="M73" s="39"/>
      <c r="N73" s="18"/>
      <c r="O73" s="18"/>
      <c r="P73" s="18"/>
      <c r="Q73" s="18"/>
      <c r="R73" s="51"/>
      <c r="S73" s="50"/>
      <c r="T73" s="50"/>
      <c r="U73" s="50"/>
      <c r="V73" s="17"/>
      <c r="W73" s="18"/>
      <c r="X73" s="18"/>
      <c r="Y73" s="18"/>
      <c r="Z73" s="18"/>
      <c r="AA73" s="18"/>
      <c r="AB73" s="18"/>
      <c r="AC73" s="39"/>
      <c r="AD73" s="39"/>
      <c r="AE73" s="18"/>
      <c r="AF73" s="18"/>
      <c r="AG73" s="18"/>
      <c r="AH73" s="18"/>
      <c r="AI73" s="18"/>
    </row>
    <row r="74" spans="1:35" ht="12.75" customHeight="1">
      <c r="A74" s="66" t="s">
        <v>340</v>
      </c>
      <c r="B74" s="24">
        <v>8406748</v>
      </c>
      <c r="C74" s="24">
        <v>1646202</v>
      </c>
      <c r="D74" s="24">
        <f t="shared" si="13"/>
        <v>10052950</v>
      </c>
      <c r="E74" s="47"/>
      <c r="F74" s="45"/>
      <c r="G74" s="18"/>
      <c r="H74" s="18"/>
      <c r="I74" s="18"/>
      <c r="J74" s="18"/>
      <c r="K74" s="18"/>
      <c r="L74" s="39"/>
      <c r="M74" s="39"/>
      <c r="N74" s="18"/>
      <c r="O74" s="18"/>
      <c r="P74" s="18"/>
      <c r="Q74" s="18"/>
      <c r="R74" s="51"/>
      <c r="S74" s="50"/>
      <c r="T74" s="50"/>
      <c r="U74" s="50"/>
      <c r="V74" s="17"/>
      <c r="W74" s="18"/>
      <c r="X74" s="18"/>
      <c r="Y74" s="18"/>
      <c r="Z74" s="18"/>
      <c r="AA74" s="18"/>
      <c r="AB74" s="18"/>
      <c r="AC74" s="39"/>
      <c r="AD74" s="39"/>
      <c r="AE74" s="18"/>
      <c r="AF74" s="18"/>
      <c r="AG74" s="18"/>
      <c r="AH74" s="18"/>
      <c r="AI74" s="18"/>
    </row>
    <row r="75" spans="1:35" ht="12.75" customHeight="1">
      <c r="A75" s="66" t="s">
        <v>328</v>
      </c>
      <c r="B75" s="24">
        <v>1224380</v>
      </c>
      <c r="C75" s="24">
        <v>264514</v>
      </c>
      <c r="D75" s="24">
        <f t="shared" si="13"/>
        <v>1488894</v>
      </c>
      <c r="E75" s="47"/>
      <c r="F75" s="45"/>
      <c r="G75" s="18"/>
      <c r="H75" s="18"/>
      <c r="I75" s="18"/>
      <c r="J75" s="18"/>
      <c r="K75" s="18"/>
      <c r="L75" s="39"/>
      <c r="M75" s="39"/>
      <c r="N75" s="18"/>
      <c r="O75" s="18"/>
      <c r="P75" s="18"/>
      <c r="Q75" s="18"/>
      <c r="R75" s="51"/>
      <c r="S75" s="50"/>
      <c r="T75" s="50"/>
      <c r="U75" s="50"/>
      <c r="V75" s="17"/>
      <c r="W75" s="18"/>
      <c r="X75" s="18"/>
      <c r="Y75" s="18"/>
      <c r="Z75" s="18"/>
      <c r="AA75" s="18"/>
      <c r="AB75" s="18"/>
      <c r="AC75" s="39"/>
      <c r="AD75" s="39"/>
      <c r="AE75" s="18"/>
      <c r="AF75" s="18"/>
      <c r="AG75" s="18"/>
      <c r="AH75" s="18"/>
      <c r="AI75" s="18"/>
    </row>
    <row r="76" spans="1:35" ht="12.75" customHeight="1">
      <c r="A76" s="66" t="s">
        <v>329</v>
      </c>
      <c r="B76" s="24">
        <v>2815826</v>
      </c>
      <c r="C76" s="24">
        <v>624184</v>
      </c>
      <c r="D76" s="24">
        <f t="shared" si="13"/>
        <v>3440010</v>
      </c>
      <c r="E76" s="47"/>
      <c r="F76" s="45"/>
      <c r="G76" s="18"/>
      <c r="H76" s="18"/>
      <c r="I76" s="18"/>
      <c r="J76" s="18"/>
      <c r="K76" s="18"/>
      <c r="L76" s="39"/>
      <c r="M76" s="39"/>
      <c r="N76" s="18"/>
      <c r="O76" s="18"/>
      <c r="P76" s="18"/>
      <c r="Q76" s="18"/>
      <c r="R76" s="51"/>
      <c r="S76" s="50"/>
      <c r="T76" s="50"/>
      <c r="U76" s="50"/>
      <c r="V76" s="17"/>
      <c r="W76" s="18"/>
      <c r="X76" s="18"/>
      <c r="Y76" s="18"/>
      <c r="Z76" s="18"/>
      <c r="AA76" s="18"/>
      <c r="AB76" s="18"/>
      <c r="AC76" s="39"/>
      <c r="AD76" s="39"/>
      <c r="AE76" s="18"/>
      <c r="AF76" s="18"/>
      <c r="AG76" s="18"/>
      <c r="AH76" s="18"/>
      <c r="AI76" s="18"/>
    </row>
    <row r="77" spans="1:35" ht="12.75" customHeight="1">
      <c r="A77" s="66" t="s">
        <v>330</v>
      </c>
      <c r="B77" s="24">
        <v>1899844</v>
      </c>
      <c r="C77" s="24">
        <v>342742</v>
      </c>
      <c r="D77" s="24">
        <f t="shared" si="13"/>
        <v>2242586</v>
      </c>
      <c r="E77" s="47"/>
      <c r="F77" s="45"/>
      <c r="G77" s="18"/>
      <c r="H77" s="18"/>
      <c r="I77" s="18"/>
      <c r="J77" s="18"/>
      <c r="K77" s="18"/>
      <c r="L77" s="39"/>
      <c r="M77" s="39"/>
      <c r="N77" s="18"/>
      <c r="O77" s="18"/>
      <c r="P77" s="18"/>
      <c r="Q77" s="18"/>
      <c r="R77" s="51"/>
      <c r="S77" s="50"/>
      <c r="T77" s="50"/>
      <c r="U77" s="50"/>
      <c r="V77" s="17"/>
      <c r="W77" s="18"/>
      <c r="X77" s="18"/>
      <c r="Y77" s="18"/>
      <c r="Z77" s="18"/>
      <c r="AA77" s="18"/>
      <c r="AB77" s="18"/>
      <c r="AC77" s="39"/>
      <c r="AD77" s="39"/>
      <c r="AE77" s="18"/>
      <c r="AF77" s="18"/>
      <c r="AG77" s="18"/>
      <c r="AH77" s="18"/>
      <c r="AI77" s="18"/>
    </row>
    <row r="78" spans="1:35" ht="12.75" customHeight="1">
      <c r="A78" s="66" t="s">
        <v>341</v>
      </c>
      <c r="B78" s="24">
        <v>1875553</v>
      </c>
      <c r="C78" s="24">
        <v>364594</v>
      </c>
      <c r="D78" s="24">
        <f t="shared" si="13"/>
        <v>2240147</v>
      </c>
      <c r="E78" s="47"/>
      <c r="F78" s="45"/>
      <c r="G78" s="18"/>
      <c r="H78" s="18"/>
      <c r="I78" s="18"/>
      <c r="J78" s="18"/>
      <c r="K78" s="18"/>
      <c r="L78" s="39"/>
      <c r="M78" s="39"/>
      <c r="N78" s="18"/>
      <c r="O78" s="18"/>
      <c r="P78" s="18"/>
      <c r="Q78" s="18"/>
      <c r="R78" s="72"/>
      <c r="S78" s="50"/>
      <c r="T78" s="50"/>
      <c r="U78" s="50"/>
      <c r="V78" s="17"/>
      <c r="W78" s="18"/>
      <c r="X78" s="18"/>
      <c r="Y78" s="18"/>
      <c r="Z78" s="18"/>
      <c r="AA78" s="18"/>
      <c r="AB78" s="18"/>
      <c r="AC78" s="39"/>
      <c r="AD78" s="39"/>
      <c r="AE78" s="18"/>
      <c r="AF78" s="18"/>
      <c r="AG78" s="18"/>
      <c r="AH78" s="18"/>
      <c r="AI78" s="18"/>
    </row>
    <row r="79" spans="1:35" ht="12.75" customHeight="1">
      <c r="A79" s="66" t="s">
        <v>332</v>
      </c>
      <c r="B79" s="24">
        <v>4467532</v>
      </c>
      <c r="C79" s="24">
        <v>1066840</v>
      </c>
      <c r="D79" s="24">
        <f t="shared" si="13"/>
        <v>5534372</v>
      </c>
      <c r="E79" s="47"/>
      <c r="F79" s="45"/>
      <c r="G79" s="18"/>
      <c r="H79" s="18"/>
      <c r="I79" s="18"/>
      <c r="J79" s="18"/>
      <c r="K79" s="18"/>
      <c r="L79" s="39"/>
      <c r="M79" s="39"/>
      <c r="N79" s="18"/>
      <c r="O79" s="18"/>
      <c r="P79" s="18"/>
      <c r="Q79" s="18"/>
      <c r="R79" s="18"/>
      <c r="S79" s="17"/>
      <c r="T79" s="17"/>
      <c r="U79" s="17"/>
      <c r="V79" s="17"/>
      <c r="W79" s="18"/>
      <c r="X79" s="18"/>
      <c r="Y79" s="18"/>
      <c r="Z79" s="18"/>
      <c r="AA79" s="18"/>
      <c r="AB79" s="18"/>
      <c r="AC79" s="39"/>
      <c r="AD79" s="39"/>
      <c r="AE79" s="18"/>
      <c r="AF79" s="18"/>
      <c r="AG79" s="18"/>
      <c r="AH79" s="18"/>
      <c r="AI79" s="18"/>
    </row>
    <row r="80" spans="1:35" ht="12.75" customHeight="1">
      <c r="A80" s="66" t="s">
        <v>333</v>
      </c>
      <c r="B80" s="24">
        <v>3016484</v>
      </c>
      <c r="C80" s="24">
        <v>451710</v>
      </c>
      <c r="D80" s="24">
        <f t="shared" si="13"/>
        <v>3468194</v>
      </c>
      <c r="E80" s="47"/>
      <c r="F80" s="45"/>
      <c r="G80" s="18"/>
      <c r="H80" s="18"/>
      <c r="I80" s="18"/>
      <c r="J80" s="18"/>
      <c r="K80" s="18"/>
      <c r="L80" s="39"/>
      <c r="M80" s="39"/>
      <c r="N80" s="18"/>
      <c r="O80" s="18"/>
      <c r="P80" s="18"/>
      <c r="Q80" s="18"/>
      <c r="R80" s="18"/>
      <c r="S80" s="17"/>
      <c r="T80" s="17"/>
      <c r="U80" s="17"/>
      <c r="V80" s="17"/>
      <c r="W80" s="18"/>
      <c r="X80" s="18"/>
      <c r="Y80" s="18"/>
      <c r="Z80" s="18"/>
      <c r="AA80" s="18"/>
      <c r="AB80" s="18"/>
      <c r="AC80" s="39"/>
      <c r="AD80" s="39"/>
      <c r="AE80" s="18"/>
      <c r="AF80" s="18"/>
      <c r="AG80" s="18"/>
      <c r="AH80" s="18"/>
      <c r="AI80" s="18"/>
    </row>
    <row r="81" spans="1:35" ht="12.75" customHeight="1">
      <c r="A81" s="66" t="s">
        <v>704</v>
      </c>
      <c r="B81" s="24">
        <v>87989</v>
      </c>
      <c r="C81" s="24">
        <v>31195</v>
      </c>
      <c r="D81" s="24">
        <f t="shared" si="13"/>
        <v>119184</v>
      </c>
      <c r="E81" s="47"/>
      <c r="F81" s="45"/>
      <c r="G81" s="18"/>
      <c r="H81" s="18"/>
      <c r="I81" s="18"/>
      <c r="J81" s="18"/>
      <c r="K81" s="18"/>
      <c r="L81" s="39"/>
      <c r="M81" s="39"/>
      <c r="N81" s="18"/>
      <c r="O81" s="18"/>
      <c r="P81" s="18"/>
      <c r="Q81" s="18"/>
      <c r="R81" s="18"/>
      <c r="S81" s="17"/>
      <c r="T81" s="17"/>
      <c r="U81" s="17"/>
      <c r="V81" s="17"/>
      <c r="W81" s="18"/>
      <c r="X81" s="18"/>
      <c r="Y81" s="18"/>
      <c r="Z81" s="18"/>
      <c r="AA81" s="18"/>
      <c r="AB81" s="18"/>
      <c r="AC81" s="39"/>
      <c r="AD81" s="39"/>
      <c r="AE81" s="18"/>
      <c r="AF81" s="18"/>
      <c r="AG81" s="18"/>
      <c r="AH81" s="18"/>
      <c r="AI81" s="18"/>
    </row>
    <row r="82" spans="1:35" ht="12.75" customHeight="1">
      <c r="A82" s="66" t="s">
        <v>334</v>
      </c>
      <c r="B82" s="24">
        <v>8361996</v>
      </c>
      <c r="C82" s="24">
        <v>1371182</v>
      </c>
      <c r="D82" s="24">
        <f t="shared" si="13"/>
        <v>9733178</v>
      </c>
      <c r="E82" s="47"/>
      <c r="F82" s="45"/>
      <c r="G82" s="18"/>
      <c r="H82" s="18"/>
      <c r="I82" s="18"/>
      <c r="J82" s="18"/>
      <c r="K82" s="18"/>
      <c r="L82" s="39"/>
      <c r="M82" s="39"/>
      <c r="N82" s="18"/>
      <c r="O82" s="18"/>
      <c r="P82" s="18"/>
      <c r="Q82" s="18"/>
      <c r="R82" s="18"/>
      <c r="S82" s="17"/>
      <c r="T82" s="17"/>
      <c r="U82" s="17"/>
      <c r="V82" s="17"/>
      <c r="W82" s="18"/>
      <c r="X82" s="18"/>
      <c r="Y82" s="18"/>
      <c r="Z82" s="18"/>
      <c r="AA82" s="18"/>
      <c r="AB82" s="18"/>
      <c r="AC82" s="39"/>
      <c r="AD82" s="39"/>
      <c r="AE82" s="18"/>
      <c r="AF82" s="18"/>
      <c r="AG82" s="18"/>
      <c r="AH82" s="18"/>
      <c r="AI82" s="18"/>
    </row>
    <row r="83" spans="1:35" ht="12.75" customHeight="1">
      <c r="A83" s="66" t="s">
        <v>76</v>
      </c>
      <c r="B83" s="24">
        <v>0</v>
      </c>
      <c r="C83" s="24">
        <v>1279</v>
      </c>
      <c r="D83" s="24">
        <f t="shared" si="13"/>
        <v>1279</v>
      </c>
      <c r="E83" s="47"/>
      <c r="F83" s="45"/>
      <c r="G83" s="18"/>
      <c r="H83" s="18"/>
      <c r="I83" s="18"/>
      <c r="J83" s="18"/>
      <c r="K83" s="18"/>
      <c r="L83" s="39"/>
      <c r="M83" s="39"/>
      <c r="N83" s="18"/>
      <c r="O83" s="18"/>
      <c r="P83" s="18"/>
      <c r="Q83" s="18"/>
      <c r="R83" s="18"/>
      <c r="S83" s="17"/>
      <c r="T83" s="17"/>
      <c r="U83" s="17"/>
      <c r="V83" s="17"/>
      <c r="W83" s="18"/>
      <c r="X83" s="18"/>
      <c r="Y83" s="18"/>
      <c r="Z83" s="18"/>
      <c r="AA83" s="18"/>
      <c r="AB83" s="18"/>
      <c r="AC83" s="39"/>
      <c r="AD83" s="39"/>
      <c r="AE83" s="18"/>
      <c r="AF83" s="18"/>
      <c r="AG83" s="18"/>
      <c r="AH83" s="18"/>
      <c r="AI83" s="18"/>
    </row>
    <row r="84" spans="1:35" ht="12.75" customHeight="1">
      <c r="A84" s="31" t="s">
        <v>77</v>
      </c>
      <c r="B84" s="32">
        <f t="shared" ref="B84:D84" si="14">SUM(B71:B83)</f>
        <v>101400626</v>
      </c>
      <c r="C84" s="32">
        <f t="shared" si="14"/>
        <v>15710990</v>
      </c>
      <c r="D84" s="32">
        <f t="shared" si="14"/>
        <v>117111616</v>
      </c>
      <c r="E84" s="47"/>
      <c r="F84" s="18"/>
      <c r="G84" s="18"/>
      <c r="H84" s="18"/>
      <c r="I84" s="18"/>
      <c r="J84" s="18"/>
      <c r="K84" s="18"/>
      <c r="L84" s="39"/>
      <c r="M84" s="39"/>
      <c r="N84" s="18"/>
      <c r="O84" s="18"/>
      <c r="P84" s="18"/>
      <c r="Q84" s="18"/>
      <c r="R84" s="18"/>
      <c r="S84" s="17"/>
      <c r="T84" s="17"/>
      <c r="U84" s="17"/>
      <c r="V84" s="17"/>
      <c r="W84" s="18"/>
      <c r="X84" s="18"/>
      <c r="Y84" s="18"/>
      <c r="Z84" s="18"/>
      <c r="AA84" s="18"/>
      <c r="AB84" s="18"/>
      <c r="AC84" s="39"/>
      <c r="AD84" s="39"/>
      <c r="AE84" s="18"/>
      <c r="AF84" s="18"/>
      <c r="AG84" s="18"/>
      <c r="AH84" s="18"/>
      <c r="AI84" s="18"/>
    </row>
    <row r="85" spans="1:35" ht="12.75" customHeight="1">
      <c r="A85" s="18" t="s">
        <v>335</v>
      </c>
      <c r="B85" s="35"/>
      <c r="C85" s="35"/>
      <c r="D85" s="35"/>
      <c r="E85" s="17"/>
      <c r="F85" s="18"/>
      <c r="G85" s="18"/>
      <c r="H85" s="18"/>
      <c r="I85" s="18"/>
      <c r="J85" s="18"/>
      <c r="K85" s="18"/>
      <c r="L85" s="39"/>
      <c r="M85" s="39"/>
      <c r="N85" s="18"/>
      <c r="O85" s="18"/>
      <c r="P85" s="18"/>
      <c r="Q85" s="18"/>
      <c r="R85" s="18"/>
      <c r="S85" s="17"/>
      <c r="T85" s="17"/>
      <c r="U85" s="17"/>
      <c r="V85" s="17"/>
      <c r="W85" s="18"/>
      <c r="X85" s="18"/>
      <c r="Y85" s="18"/>
      <c r="Z85" s="18"/>
      <c r="AA85" s="18"/>
      <c r="AB85" s="18"/>
      <c r="AC85" s="39"/>
      <c r="AD85" s="39"/>
      <c r="AE85" s="18"/>
      <c r="AF85" s="18"/>
      <c r="AG85" s="18"/>
      <c r="AH85" s="18"/>
      <c r="AI85" s="18"/>
    </row>
    <row r="86" spans="1:35" ht="12.75" customHeight="1">
      <c r="A86" s="18"/>
      <c r="B86" s="17"/>
      <c r="C86" s="17"/>
      <c r="D86" s="17"/>
      <c r="E86" s="17"/>
      <c r="F86" s="18"/>
      <c r="G86" s="18"/>
      <c r="H86" s="18"/>
      <c r="I86" s="18"/>
      <c r="J86" s="18"/>
      <c r="K86" s="18"/>
      <c r="L86" s="39"/>
      <c r="M86" s="39"/>
      <c r="N86" s="18"/>
      <c r="O86" s="18"/>
      <c r="P86" s="18"/>
      <c r="Q86" s="18"/>
      <c r="R86" s="18"/>
      <c r="S86" s="17"/>
      <c r="T86" s="17"/>
      <c r="U86" s="17"/>
      <c r="V86" s="17"/>
      <c r="W86" s="18"/>
      <c r="X86" s="18"/>
      <c r="Y86" s="18"/>
      <c r="Z86" s="18"/>
      <c r="AA86" s="18"/>
      <c r="AB86" s="18"/>
      <c r="AC86" s="39"/>
      <c r="AD86" s="39"/>
      <c r="AE86" s="18"/>
      <c r="AF86" s="18"/>
      <c r="AG86" s="18"/>
      <c r="AH86" s="18"/>
      <c r="AI86" s="18"/>
    </row>
    <row r="87" spans="1:35" ht="12.75" customHeight="1">
      <c r="A87" s="19" t="s">
        <v>352</v>
      </c>
      <c r="B87" s="17"/>
      <c r="C87" s="17"/>
      <c r="D87" s="17"/>
      <c r="E87" s="17"/>
      <c r="F87" s="18"/>
      <c r="G87" s="18"/>
      <c r="H87" s="18"/>
      <c r="I87" s="18"/>
      <c r="J87" s="18"/>
      <c r="K87" s="18"/>
      <c r="L87" s="39"/>
      <c r="M87" s="39"/>
      <c r="N87" s="18"/>
      <c r="O87" s="18"/>
      <c r="P87" s="18"/>
      <c r="Q87" s="18"/>
      <c r="R87" s="19" t="s">
        <v>353</v>
      </c>
      <c r="S87" s="17"/>
      <c r="T87" s="17"/>
      <c r="U87" s="17"/>
      <c r="V87" s="17"/>
      <c r="W87" s="18"/>
      <c r="X87" s="18"/>
      <c r="Y87" s="18"/>
      <c r="Z87" s="18"/>
      <c r="AA87" s="18"/>
      <c r="AB87" s="18"/>
      <c r="AC87" s="39"/>
      <c r="AD87" s="39"/>
      <c r="AE87" s="18"/>
      <c r="AF87" s="18"/>
      <c r="AG87" s="18"/>
      <c r="AH87" s="18"/>
      <c r="AI87" s="18"/>
    </row>
    <row r="88" spans="1:35" ht="12.75" customHeight="1">
      <c r="A88" s="19" t="s">
        <v>354</v>
      </c>
      <c r="B88" s="17"/>
      <c r="C88" s="17"/>
      <c r="D88" s="17"/>
      <c r="E88" s="17"/>
      <c r="F88" s="18"/>
      <c r="G88" s="18"/>
      <c r="H88" s="18"/>
      <c r="I88" s="18"/>
      <c r="J88" s="18"/>
      <c r="K88" s="18"/>
      <c r="L88" s="39"/>
      <c r="M88" s="39"/>
      <c r="N88" s="18"/>
      <c r="O88" s="18"/>
      <c r="P88" s="18"/>
      <c r="Q88" s="18"/>
      <c r="R88" s="19" t="s">
        <v>355</v>
      </c>
      <c r="S88" s="17"/>
      <c r="T88" s="17"/>
      <c r="U88" s="17"/>
      <c r="V88" s="17"/>
      <c r="W88" s="18"/>
      <c r="X88" s="18"/>
      <c r="Y88" s="18"/>
      <c r="Z88" s="18"/>
      <c r="AA88" s="18"/>
      <c r="AB88" s="18"/>
      <c r="AC88" s="39"/>
      <c r="AD88" s="39"/>
      <c r="AE88" s="18"/>
      <c r="AF88" s="18"/>
      <c r="AG88" s="18"/>
      <c r="AH88" s="18"/>
      <c r="AI88" s="18"/>
    </row>
    <row r="89" spans="1:35" ht="12.75" customHeight="1">
      <c r="A89" s="48" t="s">
        <v>72</v>
      </c>
      <c r="B89" s="48" t="s">
        <v>324</v>
      </c>
      <c r="C89" s="48" t="s">
        <v>325</v>
      </c>
      <c r="D89" s="48" t="s">
        <v>326</v>
      </c>
      <c r="E89" s="48" t="s">
        <v>340</v>
      </c>
      <c r="F89" s="48" t="s">
        <v>328</v>
      </c>
      <c r="G89" s="48" t="s">
        <v>329</v>
      </c>
      <c r="H89" s="48" t="s">
        <v>330</v>
      </c>
      <c r="I89" s="48" t="s">
        <v>341</v>
      </c>
      <c r="J89" s="48" t="s">
        <v>332</v>
      </c>
      <c r="K89" s="48" t="s">
        <v>333</v>
      </c>
      <c r="L89" s="48" t="s">
        <v>696</v>
      </c>
      <c r="M89" s="48" t="s">
        <v>334</v>
      </c>
      <c r="N89" s="48" t="s">
        <v>76</v>
      </c>
      <c r="O89" s="48" t="s">
        <v>145</v>
      </c>
      <c r="P89" s="18"/>
      <c r="Q89" s="18"/>
      <c r="R89" s="48" t="s">
        <v>72</v>
      </c>
      <c r="S89" s="48" t="s">
        <v>324</v>
      </c>
      <c r="T89" s="48" t="s">
        <v>325</v>
      </c>
      <c r="U89" s="48" t="s">
        <v>326</v>
      </c>
      <c r="V89" s="48" t="s">
        <v>340</v>
      </c>
      <c r="W89" s="48" t="s">
        <v>328</v>
      </c>
      <c r="X89" s="48" t="s">
        <v>329</v>
      </c>
      <c r="Y89" s="48" t="s">
        <v>330</v>
      </c>
      <c r="Z89" s="48" t="s">
        <v>341</v>
      </c>
      <c r="AA89" s="48" t="s">
        <v>332</v>
      </c>
      <c r="AB89" s="48" t="s">
        <v>333</v>
      </c>
      <c r="AC89" s="48" t="s">
        <v>696</v>
      </c>
      <c r="AD89" s="48" t="s">
        <v>334</v>
      </c>
      <c r="AE89" s="48" t="s">
        <v>76</v>
      </c>
      <c r="AF89" s="48" t="s">
        <v>145</v>
      </c>
      <c r="AG89" s="18"/>
      <c r="AH89" s="18"/>
      <c r="AI89" s="18"/>
    </row>
    <row r="90" spans="1:35" ht="12.75" customHeight="1">
      <c r="A90" s="28" t="s">
        <v>73</v>
      </c>
      <c r="B90" s="22">
        <v>15441492</v>
      </c>
      <c r="C90" s="22">
        <v>8628696</v>
      </c>
      <c r="D90" s="29">
        <v>1527229</v>
      </c>
      <c r="E90" s="29">
        <v>5102061</v>
      </c>
      <c r="F90" s="29">
        <v>499456</v>
      </c>
      <c r="G90" s="29">
        <v>1428925</v>
      </c>
      <c r="H90" s="29">
        <v>157</v>
      </c>
      <c r="I90" s="29">
        <v>822742</v>
      </c>
      <c r="J90" s="29">
        <v>2073354</v>
      </c>
      <c r="K90" s="29">
        <v>2114592</v>
      </c>
      <c r="L90" s="29">
        <v>30913</v>
      </c>
      <c r="M90" s="29">
        <v>3775277</v>
      </c>
      <c r="N90" s="29">
        <v>0</v>
      </c>
      <c r="O90" s="29">
        <f t="shared" ref="O90:O92" si="15">SUM(B90:N90)</f>
        <v>41444894</v>
      </c>
      <c r="P90" s="18"/>
      <c r="Q90" s="39"/>
      <c r="R90" s="28" t="s">
        <v>73</v>
      </c>
      <c r="S90" s="22">
        <v>2166305</v>
      </c>
      <c r="T90" s="22">
        <v>1339535</v>
      </c>
      <c r="U90" s="29">
        <v>470397</v>
      </c>
      <c r="V90" s="29">
        <v>1063450</v>
      </c>
      <c r="W90" s="29">
        <v>125510</v>
      </c>
      <c r="X90" s="29">
        <v>344403</v>
      </c>
      <c r="Y90" s="29">
        <v>42</v>
      </c>
      <c r="Z90" s="29">
        <v>147873</v>
      </c>
      <c r="AA90" s="29">
        <v>487031</v>
      </c>
      <c r="AB90" s="29">
        <v>312766</v>
      </c>
      <c r="AC90" s="29">
        <v>13255</v>
      </c>
      <c r="AD90" s="29">
        <v>661338</v>
      </c>
      <c r="AE90" s="29">
        <v>822</v>
      </c>
      <c r="AF90" s="29">
        <f t="shared" ref="AF90:AF92" si="16">SUM(S90:AE90)</f>
        <v>7132727</v>
      </c>
      <c r="AG90" s="18"/>
      <c r="AH90" s="49"/>
      <c r="AI90" s="18"/>
    </row>
    <row r="91" spans="1:35" ht="12.75" customHeight="1">
      <c r="A91" s="21" t="s">
        <v>74</v>
      </c>
      <c r="B91" s="24">
        <v>30462216</v>
      </c>
      <c r="C91" s="24">
        <v>10364315</v>
      </c>
      <c r="D91" s="30">
        <v>2820326</v>
      </c>
      <c r="E91" s="30">
        <v>3304687</v>
      </c>
      <c r="F91" s="30">
        <v>724924</v>
      </c>
      <c r="G91" s="30">
        <v>1386901</v>
      </c>
      <c r="H91" s="30">
        <v>1899687</v>
      </c>
      <c r="I91" s="30">
        <v>1052811</v>
      </c>
      <c r="J91" s="30">
        <v>2394178</v>
      </c>
      <c r="K91" s="30">
        <v>901892</v>
      </c>
      <c r="L91" s="30">
        <v>57076</v>
      </c>
      <c r="M91" s="30">
        <v>4586719</v>
      </c>
      <c r="N91" s="30">
        <v>0</v>
      </c>
      <c r="O91" s="30">
        <f t="shared" si="15"/>
        <v>59955732</v>
      </c>
      <c r="P91" s="18"/>
      <c r="Q91" s="39"/>
      <c r="R91" s="21" t="s">
        <v>74</v>
      </c>
      <c r="S91" s="24">
        <v>3743654</v>
      </c>
      <c r="T91" s="24">
        <v>1202609</v>
      </c>
      <c r="U91" s="30">
        <v>624034</v>
      </c>
      <c r="V91" s="30">
        <v>582752</v>
      </c>
      <c r="W91" s="30">
        <v>139004</v>
      </c>
      <c r="X91" s="30">
        <v>279781</v>
      </c>
      <c r="Y91" s="30">
        <v>342689</v>
      </c>
      <c r="Z91" s="30">
        <v>216721</v>
      </c>
      <c r="AA91" s="30">
        <v>579809</v>
      </c>
      <c r="AB91" s="30">
        <v>138944</v>
      </c>
      <c r="AC91" s="30">
        <v>17940</v>
      </c>
      <c r="AD91" s="30">
        <v>709833</v>
      </c>
      <c r="AE91" s="30">
        <v>457</v>
      </c>
      <c r="AF91" s="30">
        <f t="shared" si="16"/>
        <v>8578227</v>
      </c>
      <c r="AG91" s="18"/>
      <c r="AH91" s="39"/>
      <c r="AI91" s="18"/>
    </row>
    <row r="92" spans="1:35" ht="12.75" customHeight="1">
      <c r="A92" s="21" t="s">
        <v>76</v>
      </c>
      <c r="B92" s="24">
        <v>0</v>
      </c>
      <c r="C92" s="24">
        <v>0</v>
      </c>
      <c r="D92" s="30">
        <v>0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f t="shared" si="15"/>
        <v>0</v>
      </c>
      <c r="P92" s="18"/>
      <c r="Q92" s="39"/>
      <c r="R92" s="21" t="s">
        <v>76</v>
      </c>
      <c r="S92" s="24">
        <v>3</v>
      </c>
      <c r="T92" s="24">
        <v>11</v>
      </c>
      <c r="U92" s="30">
        <v>0</v>
      </c>
      <c r="V92" s="30">
        <v>0</v>
      </c>
      <c r="W92" s="30">
        <v>0</v>
      </c>
      <c r="X92" s="30">
        <v>0</v>
      </c>
      <c r="Y92" s="30">
        <v>11</v>
      </c>
      <c r="Z92" s="30">
        <v>0</v>
      </c>
      <c r="AA92" s="30">
        <v>0</v>
      </c>
      <c r="AB92" s="30">
        <v>0</v>
      </c>
      <c r="AC92" s="30">
        <v>0</v>
      </c>
      <c r="AD92" s="30">
        <v>11</v>
      </c>
      <c r="AE92" s="30">
        <v>0</v>
      </c>
      <c r="AF92" s="30">
        <f t="shared" si="16"/>
        <v>36</v>
      </c>
      <c r="AG92" s="18"/>
      <c r="AH92" s="39"/>
      <c r="AI92" s="18"/>
    </row>
    <row r="93" spans="1:35" ht="12.75" customHeight="1">
      <c r="A93" s="31" t="s">
        <v>77</v>
      </c>
      <c r="B93" s="32">
        <f t="shared" ref="B93:O93" si="17">SUM(B90:B92)</f>
        <v>45903708</v>
      </c>
      <c r="C93" s="32">
        <f t="shared" si="17"/>
        <v>18993011</v>
      </c>
      <c r="D93" s="32">
        <f t="shared" si="17"/>
        <v>4347555</v>
      </c>
      <c r="E93" s="32">
        <f t="shared" si="17"/>
        <v>8406748</v>
      </c>
      <c r="F93" s="32">
        <f t="shared" si="17"/>
        <v>1224380</v>
      </c>
      <c r="G93" s="32">
        <f t="shared" si="17"/>
        <v>2815826</v>
      </c>
      <c r="H93" s="32">
        <f t="shared" si="17"/>
        <v>1899844</v>
      </c>
      <c r="I93" s="32">
        <f t="shared" si="17"/>
        <v>1875553</v>
      </c>
      <c r="J93" s="32">
        <f t="shared" si="17"/>
        <v>4467532</v>
      </c>
      <c r="K93" s="32">
        <f t="shared" si="17"/>
        <v>3016484</v>
      </c>
      <c r="L93" s="32">
        <f t="shared" si="17"/>
        <v>87989</v>
      </c>
      <c r="M93" s="32">
        <f t="shared" si="17"/>
        <v>8361996</v>
      </c>
      <c r="N93" s="32">
        <f t="shared" si="17"/>
        <v>0</v>
      </c>
      <c r="O93" s="33">
        <f t="shared" si="17"/>
        <v>101400626</v>
      </c>
      <c r="P93" s="18"/>
      <c r="Q93" s="39"/>
      <c r="R93" s="31" t="s">
        <v>77</v>
      </c>
      <c r="S93" s="32">
        <f t="shared" ref="S93:AF93" si="18">SUM(S90:S92)</f>
        <v>5909962</v>
      </c>
      <c r="T93" s="32">
        <f t="shared" si="18"/>
        <v>2542155</v>
      </c>
      <c r="U93" s="32">
        <f t="shared" si="18"/>
        <v>1094431</v>
      </c>
      <c r="V93" s="32">
        <f t="shared" si="18"/>
        <v>1646202</v>
      </c>
      <c r="W93" s="32">
        <f t="shared" si="18"/>
        <v>264514</v>
      </c>
      <c r="X93" s="32">
        <f t="shared" si="18"/>
        <v>624184</v>
      </c>
      <c r="Y93" s="32">
        <f t="shared" si="18"/>
        <v>342742</v>
      </c>
      <c r="Z93" s="32">
        <f t="shared" si="18"/>
        <v>364594</v>
      </c>
      <c r="AA93" s="32">
        <f t="shared" si="18"/>
        <v>1066840</v>
      </c>
      <c r="AB93" s="32">
        <f t="shared" si="18"/>
        <v>451710</v>
      </c>
      <c r="AC93" s="32">
        <f t="shared" si="18"/>
        <v>31195</v>
      </c>
      <c r="AD93" s="32">
        <f t="shared" si="18"/>
        <v>1371182</v>
      </c>
      <c r="AE93" s="32">
        <f t="shared" si="18"/>
        <v>1279</v>
      </c>
      <c r="AF93" s="33">
        <f t="shared" si="18"/>
        <v>15710990</v>
      </c>
      <c r="AG93" s="18"/>
      <c r="AH93" s="39"/>
      <c r="AI93" s="18"/>
    </row>
    <row r="94" spans="1:35" ht="12.75" customHeight="1">
      <c r="A94" s="18" t="s">
        <v>335</v>
      </c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18"/>
      <c r="Q94" s="18"/>
      <c r="R94" s="18" t="s">
        <v>335</v>
      </c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18"/>
      <c r="AH94" s="18"/>
      <c r="AI94" s="18"/>
    </row>
    <row r="95" spans="1:35" ht="12.75" customHeight="1">
      <c r="A95" s="18"/>
      <c r="B95" s="17"/>
      <c r="C95" s="17"/>
      <c r="D95" s="17"/>
      <c r="E95" s="17"/>
      <c r="F95" s="18"/>
      <c r="G95" s="18"/>
      <c r="H95" s="18"/>
      <c r="I95" s="18"/>
      <c r="J95" s="18"/>
      <c r="K95" s="18"/>
      <c r="L95" s="39"/>
      <c r="M95" s="39"/>
      <c r="N95" s="18"/>
      <c r="O95" s="18"/>
      <c r="P95" s="18"/>
      <c r="Q95" s="18"/>
      <c r="R95" s="18"/>
      <c r="S95" s="17"/>
      <c r="T95" s="17"/>
      <c r="U95" s="17"/>
      <c r="V95" s="17"/>
      <c r="W95" s="18"/>
      <c r="X95" s="18"/>
      <c r="Y95" s="18"/>
      <c r="Z95" s="18"/>
      <c r="AA95" s="18"/>
      <c r="AB95" s="18"/>
      <c r="AC95" s="39"/>
      <c r="AD95" s="39"/>
      <c r="AE95" s="18"/>
      <c r="AF95" s="18"/>
      <c r="AG95" s="18"/>
      <c r="AH95" s="18"/>
      <c r="AI95" s="18"/>
    </row>
    <row r="96" spans="1:35" ht="12.75" customHeight="1">
      <c r="A96" s="19" t="s">
        <v>356</v>
      </c>
      <c r="B96" s="17"/>
      <c r="C96" s="17"/>
      <c r="D96" s="17"/>
      <c r="E96" s="17"/>
      <c r="F96" s="18"/>
      <c r="G96" s="18"/>
      <c r="H96" s="18"/>
      <c r="I96" s="18"/>
      <c r="J96" s="18"/>
      <c r="K96" s="18"/>
      <c r="L96" s="39"/>
      <c r="M96" s="39"/>
      <c r="N96" s="18"/>
      <c r="O96" s="18"/>
      <c r="P96" s="18"/>
      <c r="Q96" s="18"/>
      <c r="R96" s="19" t="s">
        <v>357</v>
      </c>
      <c r="S96" s="17"/>
      <c r="T96" s="17"/>
      <c r="U96" s="17"/>
      <c r="V96" s="17"/>
      <c r="W96" s="18"/>
      <c r="X96" s="18"/>
      <c r="Y96" s="18"/>
      <c r="Z96" s="18"/>
      <c r="AA96" s="18"/>
      <c r="AB96" s="18"/>
      <c r="AC96" s="39"/>
      <c r="AD96" s="39"/>
      <c r="AE96" s="18"/>
      <c r="AF96" s="18"/>
      <c r="AG96" s="18"/>
      <c r="AH96" s="18"/>
      <c r="AI96" s="18"/>
    </row>
    <row r="97" spans="1:35" ht="12.75" customHeight="1">
      <c r="A97" s="19" t="s">
        <v>358</v>
      </c>
      <c r="B97" s="17"/>
      <c r="C97" s="17"/>
      <c r="D97" s="17"/>
      <c r="E97" s="17"/>
      <c r="F97" s="18"/>
      <c r="G97" s="18"/>
      <c r="H97" s="18"/>
      <c r="I97" s="18"/>
      <c r="J97" s="18"/>
      <c r="K97" s="18"/>
      <c r="L97" s="39"/>
      <c r="M97" s="39"/>
      <c r="N97" s="18"/>
      <c r="O97" s="18"/>
      <c r="P97" s="18"/>
      <c r="Q97" s="18"/>
      <c r="R97" s="19" t="s">
        <v>359</v>
      </c>
      <c r="S97" s="17"/>
      <c r="T97" s="17"/>
      <c r="U97" s="17"/>
      <c r="V97" s="17"/>
      <c r="W97" s="18"/>
      <c r="X97" s="18"/>
      <c r="Y97" s="18"/>
      <c r="Z97" s="18"/>
      <c r="AA97" s="18"/>
      <c r="AB97" s="18"/>
      <c r="AC97" s="39"/>
      <c r="AD97" s="39"/>
      <c r="AE97" s="18"/>
      <c r="AF97" s="18"/>
      <c r="AG97" s="18"/>
      <c r="AH97" s="18"/>
      <c r="AI97" s="18"/>
    </row>
    <row r="98" spans="1:35" ht="12.75" customHeight="1">
      <c r="A98" s="43" t="s">
        <v>80</v>
      </c>
      <c r="B98" s="48" t="s">
        <v>324</v>
      </c>
      <c r="C98" s="48" t="s">
        <v>325</v>
      </c>
      <c r="D98" s="48" t="s">
        <v>326</v>
      </c>
      <c r="E98" s="48" t="s">
        <v>340</v>
      </c>
      <c r="F98" s="48" t="s">
        <v>328</v>
      </c>
      <c r="G98" s="48" t="s">
        <v>329</v>
      </c>
      <c r="H98" s="48" t="s">
        <v>330</v>
      </c>
      <c r="I98" s="48" t="s">
        <v>341</v>
      </c>
      <c r="J98" s="48" t="s">
        <v>332</v>
      </c>
      <c r="K98" s="48" t="s">
        <v>333</v>
      </c>
      <c r="L98" s="48" t="s">
        <v>696</v>
      </c>
      <c r="M98" s="48" t="s">
        <v>334</v>
      </c>
      <c r="N98" s="48" t="s">
        <v>76</v>
      </c>
      <c r="O98" s="48" t="s">
        <v>145</v>
      </c>
      <c r="P98" s="18"/>
      <c r="Q98" s="18"/>
      <c r="R98" s="43" t="s">
        <v>80</v>
      </c>
      <c r="S98" s="48" t="s">
        <v>324</v>
      </c>
      <c r="T98" s="48" t="s">
        <v>325</v>
      </c>
      <c r="U98" s="48" t="s">
        <v>326</v>
      </c>
      <c r="V98" s="48" t="s">
        <v>340</v>
      </c>
      <c r="W98" s="48" t="s">
        <v>328</v>
      </c>
      <c r="X98" s="48" t="s">
        <v>329</v>
      </c>
      <c r="Y98" s="48" t="s">
        <v>330</v>
      </c>
      <c r="Z98" s="48" t="s">
        <v>341</v>
      </c>
      <c r="AA98" s="48" t="s">
        <v>332</v>
      </c>
      <c r="AB98" s="48" t="s">
        <v>333</v>
      </c>
      <c r="AC98" s="48" t="s">
        <v>696</v>
      </c>
      <c r="AD98" s="48" t="s">
        <v>334</v>
      </c>
      <c r="AE98" s="48" t="s">
        <v>76</v>
      </c>
      <c r="AF98" s="48" t="s">
        <v>145</v>
      </c>
      <c r="AG98" s="18"/>
      <c r="AH98" s="18"/>
      <c r="AI98" s="18"/>
    </row>
    <row r="99" spans="1:35" ht="12.75" customHeight="1">
      <c r="A99" s="28" t="s">
        <v>81</v>
      </c>
      <c r="B99" s="22">
        <v>181705</v>
      </c>
      <c r="C99" s="22">
        <v>47066</v>
      </c>
      <c r="D99" s="22">
        <v>30388</v>
      </c>
      <c r="E99" s="22">
        <v>59407</v>
      </c>
      <c r="F99" s="22">
        <v>10924</v>
      </c>
      <c r="G99" s="22">
        <v>14728</v>
      </c>
      <c r="H99" s="22">
        <v>9798</v>
      </c>
      <c r="I99" s="22">
        <v>6063</v>
      </c>
      <c r="J99" s="22">
        <v>3559</v>
      </c>
      <c r="K99" s="22">
        <v>1259</v>
      </c>
      <c r="L99" s="22">
        <v>666</v>
      </c>
      <c r="M99" s="22">
        <v>24104</v>
      </c>
      <c r="N99" s="22">
        <v>0</v>
      </c>
      <c r="O99" s="22">
        <f t="shared" ref="O99:O106" si="19">SUM(B99:N99)</f>
        <v>389667</v>
      </c>
      <c r="P99" s="18"/>
      <c r="Q99" s="49"/>
      <c r="R99" s="28" t="s">
        <v>81</v>
      </c>
      <c r="S99" s="22">
        <v>381</v>
      </c>
      <c r="T99" s="22">
        <v>209</v>
      </c>
      <c r="U99" s="22">
        <v>361</v>
      </c>
      <c r="V99" s="22">
        <v>482</v>
      </c>
      <c r="W99" s="22">
        <v>44</v>
      </c>
      <c r="X99" s="22">
        <v>112</v>
      </c>
      <c r="Y99" s="22">
        <v>84</v>
      </c>
      <c r="Z99" s="22">
        <v>17</v>
      </c>
      <c r="AA99" s="22">
        <v>0</v>
      </c>
      <c r="AB99" s="22">
        <v>0</v>
      </c>
      <c r="AC99" s="22">
        <v>3</v>
      </c>
      <c r="AD99" s="22">
        <v>134</v>
      </c>
      <c r="AE99" s="22">
        <v>0</v>
      </c>
      <c r="AF99" s="22">
        <f t="shared" ref="AF99:AF106" si="20">SUM(S99:AE99)</f>
        <v>1827</v>
      </c>
      <c r="AG99" s="18"/>
      <c r="AH99" s="49"/>
      <c r="AI99" s="18"/>
    </row>
    <row r="100" spans="1:35" ht="12.75" customHeight="1">
      <c r="A100" s="21" t="s">
        <v>82</v>
      </c>
      <c r="B100" s="24">
        <v>2921119</v>
      </c>
      <c r="C100" s="24">
        <v>568408</v>
      </c>
      <c r="D100" s="24">
        <v>265572</v>
      </c>
      <c r="E100" s="24">
        <v>522620</v>
      </c>
      <c r="F100" s="24">
        <v>98106</v>
      </c>
      <c r="G100" s="24">
        <v>127543</v>
      </c>
      <c r="H100" s="24">
        <v>207405</v>
      </c>
      <c r="I100" s="24">
        <v>54242</v>
      </c>
      <c r="J100" s="24">
        <v>40860</v>
      </c>
      <c r="K100" s="24">
        <v>20643</v>
      </c>
      <c r="L100" s="24">
        <v>5792</v>
      </c>
      <c r="M100" s="24">
        <v>282854</v>
      </c>
      <c r="N100" s="24">
        <v>0</v>
      </c>
      <c r="O100" s="24">
        <f t="shared" si="19"/>
        <v>5115164</v>
      </c>
      <c r="P100" s="18"/>
      <c r="Q100" s="39"/>
      <c r="R100" s="21" t="s">
        <v>82</v>
      </c>
      <c r="S100" s="24">
        <v>35617</v>
      </c>
      <c r="T100" s="24">
        <v>11080</v>
      </c>
      <c r="U100" s="24">
        <v>8567</v>
      </c>
      <c r="V100" s="24">
        <v>17071</v>
      </c>
      <c r="W100" s="24">
        <v>1900</v>
      </c>
      <c r="X100" s="24">
        <v>4587</v>
      </c>
      <c r="Y100" s="24">
        <v>2637</v>
      </c>
      <c r="Z100" s="24">
        <v>1274</v>
      </c>
      <c r="AA100" s="24">
        <v>1230</v>
      </c>
      <c r="AB100" s="24">
        <v>429</v>
      </c>
      <c r="AC100" s="24">
        <v>202</v>
      </c>
      <c r="AD100" s="24">
        <v>6481</v>
      </c>
      <c r="AE100" s="24">
        <v>0</v>
      </c>
      <c r="AF100" s="24">
        <f t="shared" si="20"/>
        <v>91075</v>
      </c>
      <c r="AG100" s="18"/>
      <c r="AH100" s="39"/>
      <c r="AI100" s="18"/>
    </row>
    <row r="101" spans="1:35" ht="12.75" customHeight="1">
      <c r="A101" s="21" t="s">
        <v>83</v>
      </c>
      <c r="B101" s="24">
        <v>16460239</v>
      </c>
      <c r="C101" s="24">
        <v>2896661</v>
      </c>
      <c r="D101" s="24">
        <v>1274907</v>
      </c>
      <c r="E101" s="24">
        <v>1969418</v>
      </c>
      <c r="F101" s="24">
        <v>418986</v>
      </c>
      <c r="G101" s="24">
        <v>613516</v>
      </c>
      <c r="H101" s="24">
        <v>1173598</v>
      </c>
      <c r="I101" s="24">
        <v>335522</v>
      </c>
      <c r="J101" s="24">
        <v>346498</v>
      </c>
      <c r="K101" s="24">
        <v>157358</v>
      </c>
      <c r="L101" s="24">
        <v>28825</v>
      </c>
      <c r="M101" s="24">
        <v>1543321</v>
      </c>
      <c r="N101" s="24">
        <v>0</v>
      </c>
      <c r="O101" s="24">
        <f t="shared" si="19"/>
        <v>27218849</v>
      </c>
      <c r="P101" s="18"/>
      <c r="Q101" s="39"/>
      <c r="R101" s="21" t="s">
        <v>83</v>
      </c>
      <c r="S101" s="24">
        <v>1581697</v>
      </c>
      <c r="T101" s="24">
        <v>364369</v>
      </c>
      <c r="U101" s="24">
        <v>268687</v>
      </c>
      <c r="V101" s="24">
        <v>365882</v>
      </c>
      <c r="W101" s="24">
        <v>78521</v>
      </c>
      <c r="X101" s="24">
        <v>130132</v>
      </c>
      <c r="Y101" s="24">
        <v>172033</v>
      </c>
      <c r="Z101" s="24">
        <v>62900</v>
      </c>
      <c r="AA101" s="24">
        <v>79491</v>
      </c>
      <c r="AB101" s="24">
        <v>31507</v>
      </c>
      <c r="AC101" s="24">
        <v>7710</v>
      </c>
      <c r="AD101" s="24">
        <v>246704</v>
      </c>
      <c r="AE101" s="24">
        <v>89</v>
      </c>
      <c r="AF101" s="24">
        <f t="shared" si="20"/>
        <v>3389722</v>
      </c>
      <c r="AG101" s="18"/>
      <c r="AH101" s="39"/>
      <c r="AI101" s="18"/>
    </row>
    <row r="102" spans="1:35" ht="12.75" customHeight="1">
      <c r="A102" s="21" t="s">
        <v>84</v>
      </c>
      <c r="B102" s="24">
        <v>13681626</v>
      </c>
      <c r="C102" s="24">
        <v>3856925</v>
      </c>
      <c r="D102" s="24">
        <v>1082985</v>
      </c>
      <c r="E102" s="24">
        <v>1772105</v>
      </c>
      <c r="F102" s="24">
        <v>313257</v>
      </c>
      <c r="G102" s="24">
        <v>674754</v>
      </c>
      <c r="H102" s="24">
        <v>499706</v>
      </c>
      <c r="I102" s="24">
        <v>448701</v>
      </c>
      <c r="J102" s="24">
        <v>757828</v>
      </c>
      <c r="K102" s="24">
        <v>355966</v>
      </c>
      <c r="L102" s="24">
        <v>23779</v>
      </c>
      <c r="M102" s="24">
        <v>1892501</v>
      </c>
      <c r="N102" s="24">
        <v>0</v>
      </c>
      <c r="O102" s="24">
        <f t="shared" si="19"/>
        <v>25360133</v>
      </c>
      <c r="P102" s="18"/>
      <c r="Q102" s="39"/>
      <c r="R102" s="21" t="s">
        <v>84</v>
      </c>
      <c r="S102" s="24">
        <v>2287860</v>
      </c>
      <c r="T102" s="24">
        <v>692955</v>
      </c>
      <c r="U102" s="24">
        <v>374849</v>
      </c>
      <c r="V102" s="24">
        <v>508606</v>
      </c>
      <c r="W102" s="24">
        <v>98723</v>
      </c>
      <c r="X102" s="24">
        <v>202437</v>
      </c>
      <c r="Y102" s="24">
        <v>164087</v>
      </c>
      <c r="Z102" s="24">
        <v>118212</v>
      </c>
      <c r="AA102" s="24">
        <v>236830</v>
      </c>
      <c r="AB102" s="24">
        <v>90968</v>
      </c>
      <c r="AC102" s="24">
        <v>11110</v>
      </c>
      <c r="AD102" s="24">
        <v>402196</v>
      </c>
      <c r="AE102" s="24">
        <v>416</v>
      </c>
      <c r="AF102" s="24">
        <f t="shared" si="20"/>
        <v>5189249</v>
      </c>
      <c r="AG102" s="18"/>
      <c r="AH102" s="39"/>
      <c r="AI102" s="18"/>
    </row>
    <row r="103" spans="1:35" ht="12.75" customHeight="1">
      <c r="A103" s="21" t="s">
        <v>85</v>
      </c>
      <c r="B103" s="24">
        <v>7137274</v>
      </c>
      <c r="C103" s="24">
        <v>4698766</v>
      </c>
      <c r="D103" s="24">
        <v>773770</v>
      </c>
      <c r="E103" s="24">
        <v>1815442</v>
      </c>
      <c r="F103" s="24">
        <v>185911</v>
      </c>
      <c r="G103" s="24">
        <v>592237</v>
      </c>
      <c r="H103" s="24">
        <v>9248</v>
      </c>
      <c r="I103" s="24">
        <v>398221</v>
      </c>
      <c r="J103" s="24">
        <v>1119038</v>
      </c>
      <c r="K103" s="24">
        <v>697426</v>
      </c>
      <c r="L103" s="24">
        <v>16263</v>
      </c>
      <c r="M103" s="24">
        <v>1956442</v>
      </c>
      <c r="N103" s="24">
        <v>0</v>
      </c>
      <c r="O103" s="24">
        <f t="shared" si="19"/>
        <v>19400038</v>
      </c>
      <c r="P103" s="18"/>
      <c r="Q103" s="39"/>
      <c r="R103" s="21" t="s">
        <v>85</v>
      </c>
      <c r="S103" s="24">
        <v>1154298</v>
      </c>
      <c r="T103" s="24">
        <v>644336</v>
      </c>
      <c r="U103" s="24">
        <v>229409</v>
      </c>
      <c r="V103" s="24">
        <v>387845</v>
      </c>
      <c r="W103" s="24">
        <v>47294</v>
      </c>
      <c r="X103" s="24">
        <v>145663</v>
      </c>
      <c r="Y103" s="24">
        <v>3901</v>
      </c>
      <c r="Z103" s="24">
        <v>86770</v>
      </c>
      <c r="AA103" s="24">
        <v>288212</v>
      </c>
      <c r="AB103" s="24">
        <v>121236</v>
      </c>
      <c r="AC103" s="24">
        <v>6772</v>
      </c>
      <c r="AD103" s="24">
        <v>326901</v>
      </c>
      <c r="AE103" s="24">
        <v>319</v>
      </c>
      <c r="AF103" s="24">
        <f t="shared" si="20"/>
        <v>3442956</v>
      </c>
      <c r="AG103" s="18"/>
      <c r="AH103" s="39"/>
      <c r="AI103" s="18"/>
    </row>
    <row r="104" spans="1:35" ht="12.75" customHeight="1">
      <c r="A104" s="21" t="s">
        <v>86</v>
      </c>
      <c r="B104" s="24">
        <v>4387157</v>
      </c>
      <c r="C104" s="24">
        <v>5177933</v>
      </c>
      <c r="D104" s="24">
        <v>661170</v>
      </c>
      <c r="E104" s="24">
        <v>1732708</v>
      </c>
      <c r="F104" s="24">
        <v>148165</v>
      </c>
      <c r="G104" s="24">
        <v>579764</v>
      </c>
      <c r="H104" s="24">
        <v>38</v>
      </c>
      <c r="I104" s="24">
        <v>412586</v>
      </c>
      <c r="J104" s="24">
        <v>1398272</v>
      </c>
      <c r="K104" s="24">
        <v>1138913</v>
      </c>
      <c r="L104" s="24">
        <v>10507</v>
      </c>
      <c r="M104" s="24">
        <v>1933578</v>
      </c>
      <c r="N104" s="24">
        <v>0</v>
      </c>
      <c r="O104" s="24">
        <f t="shared" si="19"/>
        <v>17580791</v>
      </c>
      <c r="P104" s="18"/>
      <c r="Q104" s="39"/>
      <c r="R104" s="21" t="s">
        <v>86</v>
      </c>
      <c r="S104" s="24">
        <v>681151</v>
      </c>
      <c r="T104" s="24">
        <v>645976</v>
      </c>
      <c r="U104" s="24">
        <v>161866</v>
      </c>
      <c r="V104" s="24">
        <v>286307</v>
      </c>
      <c r="W104" s="24">
        <v>29131</v>
      </c>
      <c r="X104" s="24">
        <v>108353</v>
      </c>
      <c r="Y104" s="24">
        <v>0</v>
      </c>
      <c r="Z104" s="24">
        <v>66019</v>
      </c>
      <c r="AA104" s="24">
        <v>301797</v>
      </c>
      <c r="AB104" s="24">
        <v>141161</v>
      </c>
      <c r="AC104" s="24">
        <v>4335</v>
      </c>
      <c r="AD104" s="24">
        <v>292334</v>
      </c>
      <c r="AE104" s="24">
        <v>299</v>
      </c>
      <c r="AF104" s="24">
        <f t="shared" si="20"/>
        <v>2718729</v>
      </c>
      <c r="AG104" s="18"/>
      <c r="AH104" s="39"/>
      <c r="AI104" s="18"/>
    </row>
    <row r="105" spans="1:35" ht="12.75" customHeight="1">
      <c r="A105" s="21" t="s">
        <v>87</v>
      </c>
      <c r="B105" s="24">
        <v>1134588</v>
      </c>
      <c r="C105" s="24">
        <v>1747252</v>
      </c>
      <c r="D105" s="24">
        <v>258763</v>
      </c>
      <c r="E105" s="24">
        <v>535048</v>
      </c>
      <c r="F105" s="24">
        <v>49031</v>
      </c>
      <c r="G105" s="24">
        <v>213284</v>
      </c>
      <c r="H105" s="24">
        <v>51</v>
      </c>
      <c r="I105" s="24">
        <v>220218</v>
      </c>
      <c r="J105" s="24">
        <v>801477</v>
      </c>
      <c r="K105" s="24">
        <v>644919</v>
      </c>
      <c r="L105" s="24">
        <v>2157</v>
      </c>
      <c r="M105" s="24">
        <v>729196</v>
      </c>
      <c r="N105" s="24">
        <v>0</v>
      </c>
      <c r="O105" s="24">
        <f t="shared" si="19"/>
        <v>6335984</v>
      </c>
      <c r="P105" s="18"/>
      <c r="Q105" s="39"/>
      <c r="R105" s="21" t="s">
        <v>87</v>
      </c>
      <c r="S105" s="24">
        <v>168843</v>
      </c>
      <c r="T105" s="24">
        <v>183158</v>
      </c>
      <c r="U105" s="24">
        <v>50672</v>
      </c>
      <c r="V105" s="24">
        <v>79933</v>
      </c>
      <c r="W105" s="24">
        <v>8892</v>
      </c>
      <c r="X105" s="24">
        <v>32873</v>
      </c>
      <c r="Y105" s="24">
        <v>0</v>
      </c>
      <c r="Z105" s="24">
        <v>29392</v>
      </c>
      <c r="AA105" s="24">
        <v>159280</v>
      </c>
      <c r="AB105" s="24">
        <v>66409</v>
      </c>
      <c r="AC105" s="24">
        <v>1063</v>
      </c>
      <c r="AD105" s="24">
        <v>96427</v>
      </c>
      <c r="AE105" s="24">
        <v>156</v>
      </c>
      <c r="AF105" s="24">
        <f t="shared" si="20"/>
        <v>877098</v>
      </c>
      <c r="AG105" s="18"/>
      <c r="AH105" s="39"/>
      <c r="AI105" s="18"/>
    </row>
    <row r="106" spans="1:35" ht="12.75" customHeight="1">
      <c r="A106" s="21" t="s">
        <v>76</v>
      </c>
      <c r="B106" s="24">
        <v>0</v>
      </c>
      <c r="C106" s="24">
        <v>0</v>
      </c>
      <c r="D106" s="24">
        <v>0</v>
      </c>
      <c r="E106" s="24">
        <v>0</v>
      </c>
      <c r="F106" s="24">
        <v>0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f t="shared" si="19"/>
        <v>0</v>
      </c>
      <c r="P106" s="18"/>
      <c r="Q106" s="39"/>
      <c r="R106" s="21" t="s">
        <v>76</v>
      </c>
      <c r="S106" s="24">
        <v>115</v>
      </c>
      <c r="T106" s="24">
        <v>72</v>
      </c>
      <c r="U106" s="24">
        <v>20</v>
      </c>
      <c r="V106" s="24">
        <v>76</v>
      </c>
      <c r="W106" s="24">
        <v>9</v>
      </c>
      <c r="X106" s="24">
        <v>27</v>
      </c>
      <c r="Y106" s="24">
        <v>0</v>
      </c>
      <c r="Z106" s="24">
        <v>10</v>
      </c>
      <c r="AA106" s="24">
        <v>0</v>
      </c>
      <c r="AB106" s="24">
        <v>0</v>
      </c>
      <c r="AC106" s="24">
        <v>0</v>
      </c>
      <c r="AD106" s="24">
        <v>5</v>
      </c>
      <c r="AE106" s="24">
        <v>0</v>
      </c>
      <c r="AF106" s="24">
        <f t="shared" si="20"/>
        <v>334</v>
      </c>
      <c r="AG106" s="18"/>
      <c r="AH106" s="39"/>
      <c r="AI106" s="18"/>
    </row>
    <row r="107" spans="1:35" ht="12.75" customHeight="1">
      <c r="A107" s="31" t="s">
        <v>77</v>
      </c>
      <c r="B107" s="32">
        <f t="shared" ref="B107:O107" si="21">SUM(B99:B106)</f>
        <v>45903708</v>
      </c>
      <c r="C107" s="32">
        <f t="shared" si="21"/>
        <v>18993011</v>
      </c>
      <c r="D107" s="32">
        <f t="shared" si="21"/>
        <v>4347555</v>
      </c>
      <c r="E107" s="32">
        <f t="shared" si="21"/>
        <v>8406748</v>
      </c>
      <c r="F107" s="32">
        <f t="shared" si="21"/>
        <v>1224380</v>
      </c>
      <c r="G107" s="32">
        <f t="shared" si="21"/>
        <v>2815826</v>
      </c>
      <c r="H107" s="32">
        <f t="shared" si="21"/>
        <v>1899844</v>
      </c>
      <c r="I107" s="32">
        <f t="shared" si="21"/>
        <v>1875553</v>
      </c>
      <c r="J107" s="32">
        <f t="shared" si="21"/>
        <v>4467532</v>
      </c>
      <c r="K107" s="32">
        <f t="shared" si="21"/>
        <v>3016484</v>
      </c>
      <c r="L107" s="32">
        <f t="shared" si="21"/>
        <v>87989</v>
      </c>
      <c r="M107" s="32">
        <f t="shared" si="21"/>
        <v>8361996</v>
      </c>
      <c r="N107" s="32">
        <f t="shared" si="21"/>
        <v>0</v>
      </c>
      <c r="O107" s="32">
        <f t="shared" si="21"/>
        <v>101400626</v>
      </c>
      <c r="P107" s="18"/>
      <c r="Q107" s="39"/>
      <c r="R107" s="31" t="s">
        <v>77</v>
      </c>
      <c r="S107" s="32">
        <f t="shared" ref="S107:AF107" si="22">SUM(S99:S106)</f>
        <v>5909962</v>
      </c>
      <c r="T107" s="32">
        <f t="shared" si="22"/>
        <v>2542155</v>
      </c>
      <c r="U107" s="32">
        <f t="shared" si="22"/>
        <v>1094431</v>
      </c>
      <c r="V107" s="32">
        <f t="shared" si="22"/>
        <v>1646202</v>
      </c>
      <c r="W107" s="32">
        <f t="shared" si="22"/>
        <v>264514</v>
      </c>
      <c r="X107" s="32">
        <f t="shared" si="22"/>
        <v>624184</v>
      </c>
      <c r="Y107" s="32">
        <f t="shared" si="22"/>
        <v>342742</v>
      </c>
      <c r="Z107" s="32">
        <f t="shared" si="22"/>
        <v>364594</v>
      </c>
      <c r="AA107" s="32">
        <f t="shared" si="22"/>
        <v>1066840</v>
      </c>
      <c r="AB107" s="32">
        <f t="shared" si="22"/>
        <v>451710</v>
      </c>
      <c r="AC107" s="32">
        <f t="shared" si="22"/>
        <v>31195</v>
      </c>
      <c r="AD107" s="32">
        <f t="shared" si="22"/>
        <v>1371182</v>
      </c>
      <c r="AE107" s="32">
        <f t="shared" si="22"/>
        <v>1279</v>
      </c>
      <c r="AF107" s="32">
        <f t="shared" si="22"/>
        <v>15710990</v>
      </c>
      <c r="AG107" s="18"/>
      <c r="AH107" s="39"/>
      <c r="AI107" s="18"/>
    </row>
    <row r="108" spans="1:35" ht="12.75" customHeight="1">
      <c r="A108" s="18" t="s">
        <v>335</v>
      </c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18"/>
      <c r="Q108" s="18"/>
      <c r="R108" s="18" t="s">
        <v>335</v>
      </c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18"/>
      <c r="AH108" s="18"/>
      <c r="AI108" s="18"/>
    </row>
    <row r="109" spans="1:35" ht="12.75" customHeight="1">
      <c r="A109" s="18"/>
      <c r="B109" s="17"/>
      <c r="C109" s="17"/>
      <c r="D109" s="17"/>
      <c r="E109" s="17"/>
      <c r="F109" s="18"/>
      <c r="G109" s="18"/>
      <c r="H109" s="18"/>
      <c r="I109" s="18"/>
      <c r="J109" s="18"/>
      <c r="K109" s="18"/>
      <c r="L109" s="39"/>
      <c r="M109" s="39"/>
      <c r="N109" s="18"/>
      <c r="O109" s="18"/>
      <c r="P109" s="18"/>
      <c r="Q109" s="18"/>
      <c r="R109" s="18"/>
      <c r="S109" s="17"/>
      <c r="T109" s="17"/>
      <c r="U109" s="17"/>
      <c r="V109" s="17"/>
      <c r="W109" s="18"/>
      <c r="X109" s="18"/>
      <c r="Y109" s="18"/>
      <c r="Z109" s="18"/>
      <c r="AA109" s="18"/>
      <c r="AB109" s="18"/>
      <c r="AC109" s="39"/>
      <c r="AD109" s="39"/>
      <c r="AE109" s="18"/>
      <c r="AF109" s="18"/>
      <c r="AG109" s="18"/>
      <c r="AH109" s="18"/>
      <c r="AI109" s="18"/>
    </row>
    <row r="110" spans="1:35" ht="12.75" customHeight="1">
      <c r="A110" s="19" t="s">
        <v>360</v>
      </c>
      <c r="B110" s="17"/>
      <c r="C110" s="17"/>
      <c r="D110" s="17"/>
      <c r="E110" s="17"/>
      <c r="F110" s="18"/>
      <c r="G110" s="18"/>
      <c r="H110" s="18"/>
      <c r="I110" s="18"/>
      <c r="J110" s="18"/>
      <c r="K110" s="18"/>
      <c r="L110" s="39"/>
      <c r="M110" s="39"/>
      <c r="N110" s="18"/>
      <c r="O110" s="18"/>
      <c r="P110" s="18"/>
      <c r="Q110" s="18"/>
      <c r="R110" s="19" t="s">
        <v>361</v>
      </c>
      <c r="S110" s="17"/>
      <c r="T110" s="17"/>
      <c r="U110" s="17"/>
      <c r="V110" s="17"/>
      <c r="W110" s="18"/>
      <c r="X110" s="18"/>
      <c r="Y110" s="18"/>
      <c r="Z110" s="18"/>
      <c r="AA110" s="18"/>
      <c r="AB110" s="18"/>
      <c r="AC110" s="39"/>
      <c r="AD110" s="39"/>
      <c r="AE110" s="18"/>
      <c r="AF110" s="18"/>
      <c r="AG110" s="18"/>
      <c r="AH110" s="18"/>
      <c r="AI110" s="18"/>
    </row>
    <row r="111" spans="1:35" ht="12.75" customHeight="1">
      <c r="A111" s="19" t="s">
        <v>362</v>
      </c>
      <c r="B111" s="17"/>
      <c r="C111" s="17"/>
      <c r="D111" s="17"/>
      <c r="E111" s="17"/>
      <c r="F111" s="18"/>
      <c r="G111" s="18"/>
      <c r="H111" s="18"/>
      <c r="I111" s="18"/>
      <c r="J111" s="18"/>
      <c r="K111" s="18"/>
      <c r="L111" s="39"/>
      <c r="M111" s="39"/>
      <c r="N111" s="18"/>
      <c r="O111" s="18"/>
      <c r="P111" s="18"/>
      <c r="Q111" s="18"/>
      <c r="R111" s="19" t="s">
        <v>363</v>
      </c>
      <c r="S111" s="17"/>
      <c r="T111" s="17"/>
      <c r="U111" s="17"/>
      <c r="V111" s="17"/>
      <c r="W111" s="18"/>
      <c r="X111" s="18"/>
      <c r="Y111" s="18"/>
      <c r="Z111" s="18"/>
      <c r="AA111" s="18"/>
      <c r="AB111" s="18"/>
      <c r="AC111" s="39"/>
      <c r="AD111" s="39"/>
      <c r="AE111" s="18"/>
      <c r="AF111" s="18"/>
      <c r="AG111" s="18"/>
      <c r="AH111" s="18"/>
      <c r="AI111" s="18"/>
    </row>
    <row r="112" spans="1:35" ht="12.75" customHeight="1">
      <c r="A112" s="43" t="s">
        <v>94</v>
      </c>
      <c r="B112" s="48" t="s">
        <v>324</v>
      </c>
      <c r="C112" s="48" t="s">
        <v>325</v>
      </c>
      <c r="D112" s="48" t="s">
        <v>326</v>
      </c>
      <c r="E112" s="48" t="s">
        <v>340</v>
      </c>
      <c r="F112" s="48" t="s">
        <v>328</v>
      </c>
      <c r="G112" s="48" t="s">
        <v>329</v>
      </c>
      <c r="H112" s="48" t="s">
        <v>330</v>
      </c>
      <c r="I112" s="48" t="s">
        <v>341</v>
      </c>
      <c r="J112" s="48" t="s">
        <v>332</v>
      </c>
      <c r="K112" s="48" t="s">
        <v>333</v>
      </c>
      <c r="L112" s="48" t="s">
        <v>696</v>
      </c>
      <c r="M112" s="48" t="s">
        <v>334</v>
      </c>
      <c r="N112" s="48" t="s">
        <v>76</v>
      </c>
      <c r="O112" s="48" t="s">
        <v>145</v>
      </c>
      <c r="P112" s="18"/>
      <c r="Q112" s="18"/>
      <c r="R112" s="43" t="s">
        <v>94</v>
      </c>
      <c r="S112" s="48" t="s">
        <v>324</v>
      </c>
      <c r="T112" s="48" t="s">
        <v>325</v>
      </c>
      <c r="U112" s="48" t="s">
        <v>326</v>
      </c>
      <c r="V112" s="48" t="s">
        <v>340</v>
      </c>
      <c r="W112" s="48" t="s">
        <v>328</v>
      </c>
      <c r="X112" s="48" t="s">
        <v>329</v>
      </c>
      <c r="Y112" s="48" t="s">
        <v>330</v>
      </c>
      <c r="Z112" s="48" t="s">
        <v>341</v>
      </c>
      <c r="AA112" s="48" t="s">
        <v>332</v>
      </c>
      <c r="AB112" s="48" t="s">
        <v>333</v>
      </c>
      <c r="AC112" s="48" t="s">
        <v>696</v>
      </c>
      <c r="AD112" s="48" t="s">
        <v>334</v>
      </c>
      <c r="AE112" s="48" t="s">
        <v>76</v>
      </c>
      <c r="AF112" s="48" t="s">
        <v>145</v>
      </c>
      <c r="AG112" s="18"/>
      <c r="AH112" s="18"/>
      <c r="AI112" s="18"/>
    </row>
    <row r="113" spans="1:35" ht="12.75" customHeight="1">
      <c r="A113" s="40" t="s">
        <v>95</v>
      </c>
      <c r="B113" s="22">
        <v>148583</v>
      </c>
      <c r="C113" s="22">
        <v>74443</v>
      </c>
      <c r="D113" s="22">
        <v>35451</v>
      </c>
      <c r="E113" s="22">
        <v>58359</v>
      </c>
      <c r="F113" s="22">
        <v>12411</v>
      </c>
      <c r="G113" s="22">
        <v>23550</v>
      </c>
      <c r="H113" s="22">
        <v>20319</v>
      </c>
      <c r="I113" s="22">
        <v>16017</v>
      </c>
      <c r="J113" s="22">
        <v>30945</v>
      </c>
      <c r="K113" s="22">
        <v>19175</v>
      </c>
      <c r="L113" s="22">
        <v>1111</v>
      </c>
      <c r="M113" s="22">
        <v>48051</v>
      </c>
      <c r="N113" s="22">
        <v>0</v>
      </c>
      <c r="O113" s="22">
        <f t="shared" ref="O113:O129" si="23">SUM(B113:N113)</f>
        <v>488415</v>
      </c>
      <c r="P113" s="18"/>
      <c r="Q113" s="49"/>
      <c r="R113" s="40" t="s">
        <v>95</v>
      </c>
      <c r="S113" s="22">
        <v>26646</v>
      </c>
      <c r="T113" s="22">
        <v>9462</v>
      </c>
      <c r="U113" s="22">
        <v>7293</v>
      </c>
      <c r="V113" s="22">
        <v>7925</v>
      </c>
      <c r="W113" s="22">
        <v>2007</v>
      </c>
      <c r="X113" s="22">
        <v>3927</v>
      </c>
      <c r="Y113" s="22">
        <v>2687</v>
      </c>
      <c r="Z113" s="22">
        <v>2724</v>
      </c>
      <c r="AA113" s="22">
        <v>6308</v>
      </c>
      <c r="AB113" s="22">
        <v>2082</v>
      </c>
      <c r="AC113" s="22">
        <v>127</v>
      </c>
      <c r="AD113" s="22">
        <v>6748</v>
      </c>
      <c r="AE113" s="22">
        <v>5</v>
      </c>
      <c r="AF113" s="22">
        <f t="shared" ref="AF113:AF129" si="24">SUM(S113:AE113)</f>
        <v>77941</v>
      </c>
      <c r="AG113" s="18"/>
      <c r="AH113" s="49"/>
      <c r="AI113" s="18"/>
    </row>
    <row r="114" spans="1:35" ht="12.75" customHeight="1">
      <c r="A114" s="41" t="s">
        <v>96</v>
      </c>
      <c r="B114" s="24">
        <v>1084032</v>
      </c>
      <c r="C114" s="24">
        <v>346484</v>
      </c>
      <c r="D114" s="24">
        <v>64708</v>
      </c>
      <c r="E114" s="24">
        <v>154620</v>
      </c>
      <c r="F114" s="24">
        <v>18893</v>
      </c>
      <c r="G114" s="24">
        <v>52350</v>
      </c>
      <c r="H114" s="24">
        <v>19632</v>
      </c>
      <c r="I114" s="24">
        <v>32553</v>
      </c>
      <c r="J114" s="24">
        <v>74191</v>
      </c>
      <c r="K114" s="24">
        <v>53312</v>
      </c>
      <c r="L114" s="24">
        <v>2144</v>
      </c>
      <c r="M114" s="24">
        <v>143865</v>
      </c>
      <c r="N114" s="24">
        <v>0</v>
      </c>
      <c r="O114" s="24">
        <f t="shared" si="23"/>
        <v>2046784</v>
      </c>
      <c r="P114" s="18"/>
      <c r="Q114" s="39"/>
      <c r="R114" s="41" t="s">
        <v>96</v>
      </c>
      <c r="S114" s="24">
        <v>125408</v>
      </c>
      <c r="T114" s="24">
        <v>53195</v>
      </c>
      <c r="U114" s="24">
        <v>16045</v>
      </c>
      <c r="V114" s="24">
        <v>32310</v>
      </c>
      <c r="W114" s="24">
        <v>4117</v>
      </c>
      <c r="X114" s="24">
        <v>10936</v>
      </c>
      <c r="Y114" s="24">
        <v>4137</v>
      </c>
      <c r="Z114" s="24">
        <v>6026</v>
      </c>
      <c r="AA114" s="24">
        <v>13684</v>
      </c>
      <c r="AB114" s="24">
        <v>8164</v>
      </c>
      <c r="AC114" s="24">
        <v>637</v>
      </c>
      <c r="AD114" s="24">
        <v>23245</v>
      </c>
      <c r="AE114" s="24">
        <v>27</v>
      </c>
      <c r="AF114" s="24">
        <f t="shared" si="24"/>
        <v>297931</v>
      </c>
      <c r="AG114" s="18"/>
      <c r="AH114" s="39"/>
      <c r="AI114" s="18"/>
    </row>
    <row r="115" spans="1:35" ht="15" customHeight="1">
      <c r="A115" s="41" t="s">
        <v>97</v>
      </c>
      <c r="B115" s="24">
        <v>1992674</v>
      </c>
      <c r="C115" s="24">
        <v>729697</v>
      </c>
      <c r="D115" s="24">
        <v>144194</v>
      </c>
      <c r="E115" s="24">
        <v>318053</v>
      </c>
      <c r="F115" s="24">
        <v>41887</v>
      </c>
      <c r="G115" s="24">
        <v>101559</v>
      </c>
      <c r="H115" s="24">
        <v>78875</v>
      </c>
      <c r="I115" s="24">
        <v>71446</v>
      </c>
      <c r="J115" s="24">
        <v>162250</v>
      </c>
      <c r="K115" s="24">
        <v>105400</v>
      </c>
      <c r="L115" s="24">
        <v>2292</v>
      </c>
      <c r="M115" s="24">
        <v>312084</v>
      </c>
      <c r="N115" s="24">
        <v>0</v>
      </c>
      <c r="O115" s="24">
        <f t="shared" si="23"/>
        <v>4060411</v>
      </c>
      <c r="P115" s="18"/>
      <c r="Q115" s="39"/>
      <c r="R115" s="41" t="s">
        <v>97</v>
      </c>
      <c r="S115" s="24">
        <v>276206</v>
      </c>
      <c r="T115" s="24">
        <v>165590</v>
      </c>
      <c r="U115" s="24">
        <v>43139</v>
      </c>
      <c r="V115" s="24">
        <v>101483</v>
      </c>
      <c r="W115" s="24">
        <v>10782</v>
      </c>
      <c r="X115" s="24">
        <v>31356</v>
      </c>
      <c r="Y115" s="24">
        <v>15216</v>
      </c>
      <c r="Z115" s="24">
        <v>19126</v>
      </c>
      <c r="AA115" s="24">
        <v>46691</v>
      </c>
      <c r="AB115" s="24">
        <v>24591</v>
      </c>
      <c r="AC115" s="24">
        <v>1036</v>
      </c>
      <c r="AD115" s="24">
        <v>64396</v>
      </c>
      <c r="AE115" s="24">
        <v>19</v>
      </c>
      <c r="AF115" s="24">
        <f t="shared" si="24"/>
        <v>799631</v>
      </c>
      <c r="AG115" s="18"/>
      <c r="AH115" s="39"/>
      <c r="AI115" s="18"/>
    </row>
    <row r="116" spans="1:35" ht="15" customHeight="1">
      <c r="A116" s="41" t="s">
        <v>98</v>
      </c>
      <c r="B116" s="24">
        <v>738114</v>
      </c>
      <c r="C116" s="24">
        <v>331688</v>
      </c>
      <c r="D116" s="24">
        <v>78706</v>
      </c>
      <c r="E116" s="24">
        <v>150091</v>
      </c>
      <c r="F116" s="24">
        <v>17035</v>
      </c>
      <c r="G116" s="24">
        <v>50133</v>
      </c>
      <c r="H116" s="24">
        <v>32193</v>
      </c>
      <c r="I116" s="24">
        <v>37131</v>
      </c>
      <c r="J116" s="24">
        <v>82323</v>
      </c>
      <c r="K116" s="24">
        <v>55478</v>
      </c>
      <c r="L116" s="24">
        <v>839</v>
      </c>
      <c r="M116" s="24">
        <v>154326</v>
      </c>
      <c r="N116" s="24">
        <v>0</v>
      </c>
      <c r="O116" s="24">
        <f t="shared" si="23"/>
        <v>1728057</v>
      </c>
      <c r="P116" s="18"/>
      <c r="Q116" s="39"/>
      <c r="R116" s="41" t="s">
        <v>98</v>
      </c>
      <c r="S116" s="24">
        <v>76218</v>
      </c>
      <c r="T116" s="24">
        <v>36758</v>
      </c>
      <c r="U116" s="24">
        <v>13809</v>
      </c>
      <c r="V116" s="24">
        <v>22606</v>
      </c>
      <c r="W116" s="24">
        <v>3073</v>
      </c>
      <c r="X116" s="24">
        <v>7099</v>
      </c>
      <c r="Y116" s="24">
        <v>4397</v>
      </c>
      <c r="Z116" s="24">
        <v>5436</v>
      </c>
      <c r="AA116" s="24">
        <v>11355</v>
      </c>
      <c r="AB116" s="24">
        <v>7133</v>
      </c>
      <c r="AC116" s="24">
        <v>206</v>
      </c>
      <c r="AD116" s="24">
        <v>20006</v>
      </c>
      <c r="AE116" s="24">
        <v>9</v>
      </c>
      <c r="AF116" s="24">
        <f t="shared" si="24"/>
        <v>208105</v>
      </c>
      <c r="AG116" s="18"/>
      <c r="AH116" s="39"/>
      <c r="AI116" s="18"/>
    </row>
    <row r="117" spans="1:35" ht="15" customHeight="1">
      <c r="A117" s="41" t="s">
        <v>99</v>
      </c>
      <c r="B117" s="24">
        <v>1308447</v>
      </c>
      <c r="C117" s="24">
        <v>519058</v>
      </c>
      <c r="D117" s="24">
        <v>184084</v>
      </c>
      <c r="E117" s="24">
        <v>251636</v>
      </c>
      <c r="F117" s="24">
        <v>46387</v>
      </c>
      <c r="G117" s="24">
        <v>100425</v>
      </c>
      <c r="H117" s="24">
        <v>60806</v>
      </c>
      <c r="I117" s="24">
        <v>65383</v>
      </c>
      <c r="J117" s="24">
        <v>146379</v>
      </c>
      <c r="K117" s="24">
        <v>101575</v>
      </c>
      <c r="L117" s="24">
        <v>2664</v>
      </c>
      <c r="M117" s="24">
        <v>236732</v>
      </c>
      <c r="N117" s="24">
        <v>0</v>
      </c>
      <c r="O117" s="24">
        <f t="shared" si="23"/>
        <v>3023576</v>
      </c>
      <c r="P117" s="18"/>
      <c r="Q117" s="39"/>
      <c r="R117" s="41" t="s">
        <v>99</v>
      </c>
      <c r="S117" s="24">
        <v>110162</v>
      </c>
      <c r="T117" s="24">
        <v>38656</v>
      </c>
      <c r="U117" s="24">
        <v>20282</v>
      </c>
      <c r="V117" s="24">
        <v>22516</v>
      </c>
      <c r="W117" s="24">
        <v>4334</v>
      </c>
      <c r="X117" s="24">
        <v>11096</v>
      </c>
      <c r="Y117" s="24">
        <v>5938</v>
      </c>
      <c r="Z117" s="24">
        <v>6828</v>
      </c>
      <c r="AA117" s="24">
        <v>16841</v>
      </c>
      <c r="AB117" s="24">
        <v>7236</v>
      </c>
      <c r="AC117" s="24">
        <v>571</v>
      </c>
      <c r="AD117" s="24">
        <v>20793</v>
      </c>
      <c r="AE117" s="24">
        <v>18</v>
      </c>
      <c r="AF117" s="24">
        <f t="shared" si="24"/>
        <v>265271</v>
      </c>
      <c r="AG117" s="18"/>
      <c r="AH117" s="39"/>
      <c r="AI117" s="18"/>
    </row>
    <row r="118" spans="1:35" ht="15" customHeight="1">
      <c r="A118" s="41" t="s">
        <v>100</v>
      </c>
      <c r="B118" s="24">
        <v>5114188</v>
      </c>
      <c r="C118" s="24">
        <v>1873962</v>
      </c>
      <c r="D118" s="24">
        <v>465711</v>
      </c>
      <c r="E118" s="24">
        <v>835976</v>
      </c>
      <c r="F118" s="24">
        <v>125124</v>
      </c>
      <c r="G118" s="24">
        <v>278270</v>
      </c>
      <c r="H118" s="24">
        <v>188686</v>
      </c>
      <c r="I118" s="24">
        <v>209358</v>
      </c>
      <c r="J118" s="24">
        <v>479358</v>
      </c>
      <c r="K118" s="24">
        <v>313293</v>
      </c>
      <c r="L118" s="24">
        <v>16980</v>
      </c>
      <c r="M118" s="24">
        <v>836303</v>
      </c>
      <c r="N118" s="24">
        <v>0</v>
      </c>
      <c r="O118" s="24">
        <f t="shared" si="23"/>
        <v>10737209</v>
      </c>
      <c r="P118" s="18"/>
      <c r="Q118" s="39"/>
      <c r="R118" s="41" t="s">
        <v>100</v>
      </c>
      <c r="S118" s="24">
        <v>501345</v>
      </c>
      <c r="T118" s="24">
        <v>191428</v>
      </c>
      <c r="U118" s="24">
        <v>76182</v>
      </c>
      <c r="V118" s="24">
        <v>120561</v>
      </c>
      <c r="W118" s="24">
        <v>16471</v>
      </c>
      <c r="X118" s="24">
        <v>40597</v>
      </c>
      <c r="Y118" s="24">
        <v>25017</v>
      </c>
      <c r="Z118" s="24">
        <v>25673</v>
      </c>
      <c r="AA118" s="24">
        <v>74264</v>
      </c>
      <c r="AB118" s="24">
        <v>28529</v>
      </c>
      <c r="AC118" s="24">
        <v>3309</v>
      </c>
      <c r="AD118" s="24">
        <v>86797</v>
      </c>
      <c r="AE118" s="24">
        <v>45</v>
      </c>
      <c r="AF118" s="24">
        <f t="shared" si="24"/>
        <v>1190218</v>
      </c>
      <c r="AG118" s="18"/>
      <c r="AH118" s="39"/>
      <c r="AI118" s="18"/>
    </row>
    <row r="119" spans="1:35" ht="15" customHeight="1">
      <c r="A119" s="41" t="s">
        <v>101</v>
      </c>
      <c r="B119" s="24">
        <v>21057944</v>
      </c>
      <c r="C119" s="24">
        <v>7527773</v>
      </c>
      <c r="D119" s="24">
        <v>1897214</v>
      </c>
      <c r="E119" s="24">
        <v>3434108</v>
      </c>
      <c r="F119" s="24">
        <v>574623</v>
      </c>
      <c r="G119" s="24">
        <v>1174042</v>
      </c>
      <c r="H119" s="24">
        <v>603984</v>
      </c>
      <c r="I119" s="24">
        <v>836823</v>
      </c>
      <c r="J119" s="24">
        <v>1914211</v>
      </c>
      <c r="K119" s="24">
        <v>1354981</v>
      </c>
      <c r="L119" s="24">
        <v>36863</v>
      </c>
      <c r="M119" s="24">
        <v>3555120</v>
      </c>
      <c r="N119" s="24">
        <v>0</v>
      </c>
      <c r="O119" s="24">
        <f t="shared" si="23"/>
        <v>43967686</v>
      </c>
      <c r="P119" s="18"/>
      <c r="Q119" s="39"/>
      <c r="R119" s="41" t="s">
        <v>101</v>
      </c>
      <c r="S119" s="24">
        <v>3123713</v>
      </c>
      <c r="T119" s="24">
        <v>1367524</v>
      </c>
      <c r="U119" s="24">
        <v>657644</v>
      </c>
      <c r="V119" s="24">
        <v>950021</v>
      </c>
      <c r="W119" s="24">
        <v>159508</v>
      </c>
      <c r="X119" s="24">
        <v>377721</v>
      </c>
      <c r="Y119" s="24">
        <v>190653</v>
      </c>
      <c r="Z119" s="24">
        <v>224036</v>
      </c>
      <c r="AA119" s="24">
        <v>659104</v>
      </c>
      <c r="AB119" s="24">
        <v>263898</v>
      </c>
      <c r="AC119" s="24">
        <v>19372</v>
      </c>
      <c r="AD119" s="24">
        <v>816118</v>
      </c>
      <c r="AE119" s="24">
        <v>495</v>
      </c>
      <c r="AF119" s="24">
        <f t="shared" si="24"/>
        <v>8809807</v>
      </c>
      <c r="AG119" s="18"/>
      <c r="AH119" s="39"/>
      <c r="AI119" s="18"/>
    </row>
    <row r="120" spans="1:35" ht="15" customHeight="1">
      <c r="A120" s="41" t="s">
        <v>102</v>
      </c>
      <c r="B120" s="24">
        <v>2164069</v>
      </c>
      <c r="C120" s="24">
        <v>1447656</v>
      </c>
      <c r="D120" s="24">
        <v>195793</v>
      </c>
      <c r="E120" s="24">
        <v>544122</v>
      </c>
      <c r="F120" s="24">
        <v>54897</v>
      </c>
      <c r="G120" s="24">
        <v>160221</v>
      </c>
      <c r="H120" s="24">
        <v>212271</v>
      </c>
      <c r="I120" s="24">
        <v>93651</v>
      </c>
      <c r="J120" s="24">
        <v>241951</v>
      </c>
      <c r="K120" s="24">
        <v>173819</v>
      </c>
      <c r="L120" s="24">
        <v>3349</v>
      </c>
      <c r="M120" s="24">
        <v>490297</v>
      </c>
      <c r="N120" s="24">
        <v>0</v>
      </c>
      <c r="O120" s="24">
        <f t="shared" si="23"/>
        <v>5782096</v>
      </c>
      <c r="P120" s="18"/>
      <c r="Q120" s="39"/>
      <c r="R120" s="41" t="s">
        <v>102</v>
      </c>
      <c r="S120" s="24">
        <v>223159</v>
      </c>
      <c r="T120" s="24">
        <v>107153</v>
      </c>
      <c r="U120" s="24">
        <v>31511</v>
      </c>
      <c r="V120" s="24">
        <v>61248</v>
      </c>
      <c r="W120" s="24">
        <v>9095</v>
      </c>
      <c r="X120" s="24">
        <v>19924</v>
      </c>
      <c r="Y120" s="24">
        <v>17076</v>
      </c>
      <c r="Z120" s="24">
        <v>9660</v>
      </c>
      <c r="AA120" s="24">
        <v>32092</v>
      </c>
      <c r="AB120" s="24">
        <v>14765</v>
      </c>
      <c r="AC120" s="24">
        <v>918</v>
      </c>
      <c r="AD120" s="24">
        <v>43301</v>
      </c>
      <c r="AE120" s="24">
        <v>16</v>
      </c>
      <c r="AF120" s="24">
        <f t="shared" si="24"/>
        <v>569918</v>
      </c>
      <c r="AG120" s="18"/>
      <c r="AH120" s="39"/>
      <c r="AI120" s="18"/>
    </row>
    <row r="121" spans="1:35" ht="15" customHeight="1">
      <c r="A121" s="41" t="s">
        <v>103</v>
      </c>
      <c r="B121" s="24">
        <v>2388969</v>
      </c>
      <c r="C121" s="24">
        <v>1260552</v>
      </c>
      <c r="D121" s="24">
        <v>238113</v>
      </c>
      <c r="E121" s="24">
        <v>557503</v>
      </c>
      <c r="F121" s="24">
        <v>54452</v>
      </c>
      <c r="G121" s="24">
        <v>170358</v>
      </c>
      <c r="H121" s="24">
        <v>174984</v>
      </c>
      <c r="I121" s="24">
        <v>116399</v>
      </c>
      <c r="J121" s="24">
        <v>293261</v>
      </c>
      <c r="K121" s="24">
        <v>175515</v>
      </c>
      <c r="L121" s="24">
        <v>2902</v>
      </c>
      <c r="M121" s="24">
        <v>547602</v>
      </c>
      <c r="N121" s="24">
        <v>0</v>
      </c>
      <c r="O121" s="24">
        <f t="shared" si="23"/>
        <v>5980610</v>
      </c>
      <c r="P121" s="18"/>
      <c r="Q121" s="39"/>
      <c r="R121" s="41" t="s">
        <v>103</v>
      </c>
      <c r="S121" s="24">
        <v>252495</v>
      </c>
      <c r="T121" s="24">
        <v>93160</v>
      </c>
      <c r="U121" s="24">
        <v>37898</v>
      </c>
      <c r="V121" s="24">
        <v>55283</v>
      </c>
      <c r="W121" s="24">
        <v>8685</v>
      </c>
      <c r="X121" s="24">
        <v>17583</v>
      </c>
      <c r="Y121" s="24">
        <v>14551</v>
      </c>
      <c r="Z121" s="24">
        <v>10339</v>
      </c>
      <c r="AA121" s="24">
        <v>30841</v>
      </c>
      <c r="AB121" s="24">
        <v>16331</v>
      </c>
      <c r="AC121" s="24">
        <v>635</v>
      </c>
      <c r="AD121" s="24">
        <v>49001</v>
      </c>
      <c r="AE121" s="24">
        <v>8</v>
      </c>
      <c r="AF121" s="24">
        <f t="shared" si="24"/>
        <v>586810</v>
      </c>
      <c r="AG121" s="18"/>
      <c r="AH121" s="39"/>
      <c r="AI121" s="18"/>
    </row>
    <row r="122" spans="1:35" ht="15" customHeight="1">
      <c r="A122" s="41" t="s">
        <v>104</v>
      </c>
      <c r="B122" s="24">
        <v>948518</v>
      </c>
      <c r="C122" s="24">
        <v>619708</v>
      </c>
      <c r="D122" s="24">
        <v>110820</v>
      </c>
      <c r="E122" s="24">
        <v>249308</v>
      </c>
      <c r="F122" s="24">
        <v>21489</v>
      </c>
      <c r="G122" s="24">
        <v>74750</v>
      </c>
      <c r="H122" s="24">
        <v>53015</v>
      </c>
      <c r="I122" s="24">
        <v>41646</v>
      </c>
      <c r="J122" s="24">
        <v>118751</v>
      </c>
      <c r="K122" s="24">
        <v>85901</v>
      </c>
      <c r="L122" s="24">
        <v>1645</v>
      </c>
      <c r="M122" s="24">
        <v>221752</v>
      </c>
      <c r="N122" s="24">
        <v>0</v>
      </c>
      <c r="O122" s="24">
        <f t="shared" si="23"/>
        <v>2547303</v>
      </c>
      <c r="P122" s="18"/>
      <c r="Q122" s="39"/>
      <c r="R122" s="41" t="s">
        <v>104</v>
      </c>
      <c r="S122" s="24">
        <v>113518</v>
      </c>
      <c r="T122" s="24">
        <v>46398</v>
      </c>
      <c r="U122" s="24">
        <v>18897</v>
      </c>
      <c r="V122" s="24">
        <v>21327</v>
      </c>
      <c r="W122" s="24">
        <v>3594</v>
      </c>
      <c r="X122" s="24">
        <v>8498</v>
      </c>
      <c r="Y122" s="24">
        <v>4187</v>
      </c>
      <c r="Z122" s="24">
        <v>4239</v>
      </c>
      <c r="AA122" s="24">
        <v>14324</v>
      </c>
      <c r="AB122" s="24">
        <v>6695</v>
      </c>
      <c r="AC122" s="24">
        <v>342</v>
      </c>
      <c r="AD122" s="24">
        <v>21639</v>
      </c>
      <c r="AE122" s="24">
        <v>349</v>
      </c>
      <c r="AF122" s="24">
        <f t="shared" si="24"/>
        <v>264007</v>
      </c>
      <c r="AG122" s="18"/>
      <c r="AH122" s="39"/>
      <c r="AI122" s="18"/>
    </row>
    <row r="123" spans="1:35" ht="15" customHeight="1">
      <c r="A123" s="41" t="s">
        <v>105</v>
      </c>
      <c r="B123" s="24">
        <v>4599394</v>
      </c>
      <c r="C123" s="24">
        <v>2358164</v>
      </c>
      <c r="D123" s="24">
        <v>383051</v>
      </c>
      <c r="E123" s="24">
        <v>857377</v>
      </c>
      <c r="F123" s="24">
        <v>99731</v>
      </c>
      <c r="G123" s="24">
        <v>267988</v>
      </c>
      <c r="H123" s="24">
        <v>291566</v>
      </c>
      <c r="I123" s="24">
        <v>171749</v>
      </c>
      <c r="J123" s="24">
        <v>416973</v>
      </c>
      <c r="K123" s="24">
        <v>268617</v>
      </c>
      <c r="L123" s="24">
        <v>5949</v>
      </c>
      <c r="M123" s="24">
        <v>978085</v>
      </c>
      <c r="N123" s="24">
        <v>0</v>
      </c>
      <c r="O123" s="24">
        <f t="shared" si="23"/>
        <v>10698644</v>
      </c>
      <c r="P123" s="18"/>
      <c r="Q123" s="39"/>
      <c r="R123" s="41" t="s">
        <v>105</v>
      </c>
      <c r="S123" s="24">
        <v>475142</v>
      </c>
      <c r="T123" s="24">
        <v>204346</v>
      </c>
      <c r="U123" s="24">
        <v>70016</v>
      </c>
      <c r="V123" s="24">
        <v>101361</v>
      </c>
      <c r="W123" s="24">
        <v>17617</v>
      </c>
      <c r="X123" s="24">
        <v>36221</v>
      </c>
      <c r="Y123" s="24">
        <v>33885</v>
      </c>
      <c r="Z123" s="24">
        <v>21766</v>
      </c>
      <c r="AA123" s="24">
        <v>69124</v>
      </c>
      <c r="AB123" s="24">
        <v>32956</v>
      </c>
      <c r="AC123" s="24">
        <v>1294</v>
      </c>
      <c r="AD123" s="24">
        <v>105046</v>
      </c>
      <c r="AE123" s="24">
        <v>250</v>
      </c>
      <c r="AF123" s="24">
        <f t="shared" si="24"/>
        <v>1169024</v>
      </c>
      <c r="AG123" s="18"/>
      <c r="AH123" s="39"/>
      <c r="AI123" s="18"/>
    </row>
    <row r="124" spans="1:35" ht="15" customHeight="1">
      <c r="A124" s="41" t="s">
        <v>106</v>
      </c>
      <c r="B124" s="24">
        <v>1598705</v>
      </c>
      <c r="C124" s="24">
        <v>668765</v>
      </c>
      <c r="D124" s="24">
        <v>178458</v>
      </c>
      <c r="E124" s="24">
        <v>315682</v>
      </c>
      <c r="F124" s="24">
        <v>47330</v>
      </c>
      <c r="G124" s="24">
        <v>139483</v>
      </c>
      <c r="H124" s="24">
        <v>79496</v>
      </c>
      <c r="I124" s="24">
        <v>70261</v>
      </c>
      <c r="J124" s="24">
        <v>184863</v>
      </c>
      <c r="K124" s="24">
        <v>92983</v>
      </c>
      <c r="L124" s="24">
        <v>2635</v>
      </c>
      <c r="M124" s="24">
        <v>295225</v>
      </c>
      <c r="N124" s="24">
        <v>0</v>
      </c>
      <c r="O124" s="24">
        <f t="shared" si="23"/>
        <v>3673886</v>
      </c>
      <c r="P124" s="18"/>
      <c r="Q124" s="39"/>
      <c r="R124" s="41" t="s">
        <v>106</v>
      </c>
      <c r="S124" s="24">
        <v>193377</v>
      </c>
      <c r="T124" s="24">
        <v>65749</v>
      </c>
      <c r="U124" s="24">
        <v>31047</v>
      </c>
      <c r="V124" s="24">
        <v>37776</v>
      </c>
      <c r="W124" s="24">
        <v>7966</v>
      </c>
      <c r="X124" s="24">
        <v>18225</v>
      </c>
      <c r="Y124" s="24">
        <v>10116</v>
      </c>
      <c r="Z124" s="24">
        <v>10433</v>
      </c>
      <c r="AA124" s="24">
        <v>31998</v>
      </c>
      <c r="AB124" s="24">
        <v>10874</v>
      </c>
      <c r="AC124" s="24">
        <v>726</v>
      </c>
      <c r="AD124" s="24">
        <v>32927</v>
      </c>
      <c r="AE124" s="24">
        <v>11</v>
      </c>
      <c r="AF124" s="24">
        <f t="shared" si="24"/>
        <v>451225</v>
      </c>
      <c r="AG124" s="18"/>
      <c r="AH124" s="39"/>
      <c r="AI124" s="18"/>
    </row>
    <row r="125" spans="1:35" ht="15" customHeight="1">
      <c r="A125" s="41" t="s">
        <v>107</v>
      </c>
      <c r="B125" s="24">
        <v>455282</v>
      </c>
      <c r="C125" s="24">
        <v>225265</v>
      </c>
      <c r="D125" s="24">
        <v>83524</v>
      </c>
      <c r="E125" s="24">
        <v>119607</v>
      </c>
      <c r="F125" s="24">
        <v>25456</v>
      </c>
      <c r="G125" s="24">
        <v>43429</v>
      </c>
      <c r="H125" s="24">
        <v>15136</v>
      </c>
      <c r="I125" s="24">
        <v>22163</v>
      </c>
      <c r="J125" s="24">
        <v>68403</v>
      </c>
      <c r="K125" s="24">
        <v>40097</v>
      </c>
      <c r="L125" s="24">
        <v>3769</v>
      </c>
      <c r="M125" s="24">
        <v>99587</v>
      </c>
      <c r="N125" s="24">
        <v>0</v>
      </c>
      <c r="O125" s="24">
        <f t="shared" si="23"/>
        <v>1201718</v>
      </c>
      <c r="P125" s="18"/>
      <c r="Q125" s="39"/>
      <c r="R125" s="41" t="s">
        <v>107</v>
      </c>
      <c r="S125" s="24">
        <v>60836</v>
      </c>
      <c r="T125" s="24">
        <v>22965</v>
      </c>
      <c r="U125" s="24">
        <v>13676</v>
      </c>
      <c r="V125" s="24">
        <v>15144</v>
      </c>
      <c r="W125" s="24">
        <v>3678</v>
      </c>
      <c r="X125" s="24">
        <v>7564</v>
      </c>
      <c r="Y125" s="24">
        <v>2253</v>
      </c>
      <c r="Z125" s="24">
        <v>2400</v>
      </c>
      <c r="AA125" s="24">
        <v>8930</v>
      </c>
      <c r="AB125" s="24">
        <v>4525</v>
      </c>
      <c r="AC125" s="24">
        <v>645</v>
      </c>
      <c r="AD125" s="24">
        <v>12504</v>
      </c>
      <c r="AE125" s="24">
        <v>10</v>
      </c>
      <c r="AF125" s="24">
        <f t="shared" si="24"/>
        <v>155130</v>
      </c>
      <c r="AG125" s="18"/>
      <c r="AH125" s="39"/>
      <c r="AI125" s="18"/>
    </row>
    <row r="126" spans="1:35" ht="15" customHeight="1">
      <c r="A126" s="41" t="s">
        <v>108</v>
      </c>
      <c r="B126" s="24">
        <v>1710750</v>
      </c>
      <c r="C126" s="24">
        <v>784658</v>
      </c>
      <c r="D126" s="24">
        <v>219959</v>
      </c>
      <c r="E126" s="24">
        <v>426088</v>
      </c>
      <c r="F126" s="24">
        <v>64903</v>
      </c>
      <c r="G126" s="24">
        <v>130836</v>
      </c>
      <c r="H126" s="24">
        <v>46012</v>
      </c>
      <c r="I126" s="24">
        <v>65680</v>
      </c>
      <c r="J126" s="24">
        <v>185608</v>
      </c>
      <c r="K126" s="24">
        <v>142406</v>
      </c>
      <c r="L126" s="24">
        <v>3428</v>
      </c>
      <c r="M126" s="24">
        <v>337194</v>
      </c>
      <c r="N126" s="24">
        <v>0</v>
      </c>
      <c r="O126" s="24">
        <f t="shared" si="23"/>
        <v>4117522</v>
      </c>
      <c r="P126" s="18"/>
      <c r="Q126" s="39"/>
      <c r="R126" s="41" t="s">
        <v>108</v>
      </c>
      <c r="S126" s="24">
        <v>256864</v>
      </c>
      <c r="T126" s="24">
        <v>98886</v>
      </c>
      <c r="U126" s="24">
        <v>42751</v>
      </c>
      <c r="V126" s="24">
        <v>67142</v>
      </c>
      <c r="W126" s="24">
        <v>10264</v>
      </c>
      <c r="X126" s="24">
        <v>23236</v>
      </c>
      <c r="Y126" s="24">
        <v>9300</v>
      </c>
      <c r="Z126" s="24">
        <v>11446</v>
      </c>
      <c r="AA126" s="24">
        <v>35987</v>
      </c>
      <c r="AB126" s="24">
        <v>15640</v>
      </c>
      <c r="AC126" s="24">
        <v>1020</v>
      </c>
      <c r="AD126" s="24">
        <v>46274</v>
      </c>
      <c r="AE126" s="24">
        <v>13</v>
      </c>
      <c r="AF126" s="24">
        <f t="shared" si="24"/>
        <v>618823</v>
      </c>
      <c r="AG126" s="18"/>
      <c r="AH126" s="39"/>
      <c r="AI126" s="18"/>
    </row>
    <row r="127" spans="1:35" ht="15" customHeight="1">
      <c r="A127" s="41" t="s">
        <v>109</v>
      </c>
      <c r="B127" s="24">
        <v>211821</v>
      </c>
      <c r="C127" s="24">
        <v>63976</v>
      </c>
      <c r="D127" s="24">
        <v>30292</v>
      </c>
      <c r="E127" s="24">
        <v>50936</v>
      </c>
      <c r="F127" s="24">
        <v>9210</v>
      </c>
      <c r="G127" s="24">
        <v>15907</v>
      </c>
      <c r="H127" s="24">
        <v>9246</v>
      </c>
      <c r="I127" s="24">
        <v>10330</v>
      </c>
      <c r="J127" s="24">
        <v>19764</v>
      </c>
      <c r="K127" s="24">
        <v>13660</v>
      </c>
      <c r="L127" s="24">
        <v>269</v>
      </c>
      <c r="M127" s="24">
        <v>32740</v>
      </c>
      <c r="N127" s="24">
        <v>0</v>
      </c>
      <c r="O127" s="24">
        <f t="shared" si="23"/>
        <v>468151</v>
      </c>
      <c r="P127" s="18"/>
      <c r="Q127" s="39"/>
      <c r="R127" s="41" t="s">
        <v>109</v>
      </c>
      <c r="S127" s="24">
        <v>23563</v>
      </c>
      <c r="T127" s="24">
        <v>8174</v>
      </c>
      <c r="U127" s="24">
        <v>4329</v>
      </c>
      <c r="V127" s="24">
        <v>5457</v>
      </c>
      <c r="W127" s="24">
        <v>783</v>
      </c>
      <c r="X127" s="24">
        <v>2059</v>
      </c>
      <c r="Y127" s="24">
        <v>701</v>
      </c>
      <c r="Z127" s="24">
        <v>1283</v>
      </c>
      <c r="AA127" s="24">
        <v>3478</v>
      </c>
      <c r="AB127" s="24">
        <v>1722</v>
      </c>
      <c r="AC127" s="24">
        <v>49</v>
      </c>
      <c r="AD127" s="24">
        <v>4572</v>
      </c>
      <c r="AE127" s="24">
        <v>0</v>
      </c>
      <c r="AF127" s="24">
        <f t="shared" si="24"/>
        <v>56170</v>
      </c>
      <c r="AG127" s="18"/>
      <c r="AH127" s="39"/>
      <c r="AI127" s="18"/>
    </row>
    <row r="128" spans="1:35" ht="15" customHeight="1">
      <c r="A128" s="41" t="s">
        <v>110</v>
      </c>
      <c r="B128" s="24">
        <v>382218</v>
      </c>
      <c r="C128" s="24">
        <v>161162</v>
      </c>
      <c r="D128" s="24">
        <v>37477</v>
      </c>
      <c r="E128" s="24">
        <v>83282</v>
      </c>
      <c r="F128" s="24">
        <v>10552</v>
      </c>
      <c r="G128" s="24">
        <v>32525</v>
      </c>
      <c r="H128" s="24">
        <v>13623</v>
      </c>
      <c r="I128" s="24">
        <v>14963</v>
      </c>
      <c r="J128" s="24">
        <v>48301</v>
      </c>
      <c r="K128" s="24">
        <v>20272</v>
      </c>
      <c r="L128" s="24">
        <v>1150</v>
      </c>
      <c r="M128" s="24">
        <v>73033</v>
      </c>
      <c r="N128" s="24">
        <v>0</v>
      </c>
      <c r="O128" s="24">
        <f t="shared" si="23"/>
        <v>878558</v>
      </c>
      <c r="P128" s="18"/>
      <c r="Q128" s="39"/>
      <c r="R128" s="41" t="s">
        <v>110</v>
      </c>
      <c r="S128" s="24">
        <v>61310</v>
      </c>
      <c r="T128" s="24">
        <v>28844</v>
      </c>
      <c r="U128" s="24">
        <v>9094</v>
      </c>
      <c r="V128" s="24">
        <v>20684</v>
      </c>
      <c r="W128" s="24">
        <v>2176</v>
      </c>
      <c r="X128" s="24">
        <v>7522</v>
      </c>
      <c r="Y128" s="24">
        <v>2323</v>
      </c>
      <c r="Z128" s="24">
        <v>2901</v>
      </c>
      <c r="AA128" s="24">
        <v>10445</v>
      </c>
      <c r="AB128" s="24">
        <v>6077</v>
      </c>
      <c r="AC128" s="24">
        <v>228</v>
      </c>
      <c r="AD128" s="24">
        <v>16539</v>
      </c>
      <c r="AE128" s="24">
        <v>4</v>
      </c>
      <c r="AF128" s="24">
        <f t="shared" si="24"/>
        <v>168147</v>
      </c>
      <c r="AG128" s="18"/>
      <c r="AH128" s="39"/>
      <c r="AI128" s="18"/>
    </row>
    <row r="129" spans="1:35" ht="15" customHeight="1">
      <c r="A129" s="41" t="s">
        <v>76</v>
      </c>
      <c r="B129" s="24">
        <v>0</v>
      </c>
      <c r="C129" s="24">
        <v>0</v>
      </c>
      <c r="D129" s="24">
        <v>0</v>
      </c>
      <c r="E129" s="24">
        <v>0</v>
      </c>
      <c r="F129" s="24">
        <v>0</v>
      </c>
      <c r="G129" s="24">
        <v>0</v>
      </c>
      <c r="H129" s="24">
        <v>0</v>
      </c>
      <c r="I129" s="24">
        <v>0</v>
      </c>
      <c r="J129" s="24">
        <v>0</v>
      </c>
      <c r="K129" s="24">
        <v>0</v>
      </c>
      <c r="L129" s="24">
        <v>0</v>
      </c>
      <c r="M129" s="24">
        <v>0</v>
      </c>
      <c r="N129" s="24">
        <v>0</v>
      </c>
      <c r="O129" s="24">
        <f t="shared" si="23"/>
        <v>0</v>
      </c>
      <c r="P129" s="18"/>
      <c r="Q129" s="39"/>
      <c r="R129" s="41" t="s">
        <v>76</v>
      </c>
      <c r="S129" s="24">
        <v>10000</v>
      </c>
      <c r="T129" s="24">
        <v>3867</v>
      </c>
      <c r="U129" s="24">
        <v>818</v>
      </c>
      <c r="V129" s="24">
        <v>3358</v>
      </c>
      <c r="W129" s="24">
        <v>364</v>
      </c>
      <c r="X129" s="24">
        <v>620</v>
      </c>
      <c r="Y129" s="24">
        <v>305</v>
      </c>
      <c r="Z129" s="24">
        <v>278</v>
      </c>
      <c r="AA129" s="24">
        <v>1374</v>
      </c>
      <c r="AB129" s="24">
        <v>492</v>
      </c>
      <c r="AC129" s="24">
        <v>80</v>
      </c>
      <c r="AD129" s="24">
        <v>1276</v>
      </c>
      <c r="AE129" s="24">
        <v>0</v>
      </c>
      <c r="AF129" s="24">
        <f t="shared" si="24"/>
        <v>22832</v>
      </c>
      <c r="AG129" s="18"/>
      <c r="AH129" s="39"/>
      <c r="AI129" s="18"/>
    </row>
    <row r="130" spans="1:35" ht="15" customHeight="1">
      <c r="A130" s="31" t="s">
        <v>77</v>
      </c>
      <c r="B130" s="32">
        <f t="shared" ref="B130:O130" si="25">SUM(B113:B129)</f>
        <v>45903708</v>
      </c>
      <c r="C130" s="32">
        <f t="shared" si="25"/>
        <v>18993011</v>
      </c>
      <c r="D130" s="32">
        <f t="shared" si="25"/>
        <v>4347555</v>
      </c>
      <c r="E130" s="32">
        <f t="shared" si="25"/>
        <v>8406748</v>
      </c>
      <c r="F130" s="32">
        <f t="shared" si="25"/>
        <v>1224380</v>
      </c>
      <c r="G130" s="32">
        <f t="shared" si="25"/>
        <v>2815826</v>
      </c>
      <c r="H130" s="32">
        <f t="shared" si="25"/>
        <v>1899844</v>
      </c>
      <c r="I130" s="32">
        <f t="shared" si="25"/>
        <v>1875553</v>
      </c>
      <c r="J130" s="32">
        <f t="shared" si="25"/>
        <v>4467532</v>
      </c>
      <c r="K130" s="32">
        <f t="shared" si="25"/>
        <v>3016484</v>
      </c>
      <c r="L130" s="32">
        <f t="shared" si="25"/>
        <v>87989</v>
      </c>
      <c r="M130" s="32">
        <f t="shared" si="25"/>
        <v>8361996</v>
      </c>
      <c r="N130" s="32">
        <f t="shared" si="25"/>
        <v>0</v>
      </c>
      <c r="O130" s="32">
        <f t="shared" si="25"/>
        <v>101400626</v>
      </c>
      <c r="P130" s="18"/>
      <c r="Q130" s="39"/>
      <c r="R130" s="31" t="s">
        <v>77</v>
      </c>
      <c r="S130" s="32">
        <f t="shared" ref="S130:AF130" si="26">SUM(S113:S129)</f>
        <v>5909962</v>
      </c>
      <c r="T130" s="32">
        <f t="shared" si="26"/>
        <v>2542155</v>
      </c>
      <c r="U130" s="32">
        <f t="shared" si="26"/>
        <v>1094431</v>
      </c>
      <c r="V130" s="32">
        <f t="shared" si="26"/>
        <v>1646202</v>
      </c>
      <c r="W130" s="32">
        <f t="shared" si="26"/>
        <v>264514</v>
      </c>
      <c r="X130" s="32">
        <f t="shared" si="26"/>
        <v>624184</v>
      </c>
      <c r="Y130" s="32">
        <f t="shared" si="26"/>
        <v>342742</v>
      </c>
      <c r="Z130" s="32">
        <f t="shared" si="26"/>
        <v>364594</v>
      </c>
      <c r="AA130" s="32">
        <f t="shared" si="26"/>
        <v>1066840</v>
      </c>
      <c r="AB130" s="32">
        <f t="shared" si="26"/>
        <v>451710</v>
      </c>
      <c r="AC130" s="32">
        <f t="shared" si="26"/>
        <v>31195</v>
      </c>
      <c r="AD130" s="32">
        <f t="shared" si="26"/>
        <v>1371182</v>
      </c>
      <c r="AE130" s="32">
        <f t="shared" si="26"/>
        <v>1279</v>
      </c>
      <c r="AF130" s="32">
        <f t="shared" si="26"/>
        <v>15710990</v>
      </c>
      <c r="AG130" s="18"/>
      <c r="AH130" s="39"/>
      <c r="AI130" s="18"/>
    </row>
    <row r="131" spans="1:35" ht="15" customHeight="1">
      <c r="A131" s="18" t="s">
        <v>335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18"/>
      <c r="Q131" s="18"/>
      <c r="R131" s="18" t="s">
        <v>335</v>
      </c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18"/>
      <c r="AH131" s="18"/>
      <c r="AI131" s="18"/>
    </row>
    <row r="132" spans="1:35" ht="15" customHeight="1">
      <c r="A132" s="18"/>
      <c r="B132" s="17"/>
      <c r="C132" s="17"/>
      <c r="D132" s="17"/>
      <c r="E132" s="17"/>
      <c r="F132" s="18"/>
      <c r="G132" s="18"/>
      <c r="H132" s="18"/>
      <c r="I132" s="18"/>
      <c r="J132" s="18"/>
      <c r="K132" s="18"/>
      <c r="L132" s="39"/>
      <c r="M132" s="39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39"/>
      <c r="AD132" s="39"/>
      <c r="AE132" s="18"/>
      <c r="AF132" s="18"/>
      <c r="AG132" s="18"/>
      <c r="AH132" s="18"/>
      <c r="AI132" s="18"/>
    </row>
    <row r="133" spans="1:35" ht="15" customHeight="1">
      <c r="A133" s="18"/>
      <c r="B133" s="17"/>
      <c r="C133" s="17"/>
      <c r="D133" s="17"/>
      <c r="E133" s="17"/>
      <c r="F133" s="18"/>
      <c r="G133" s="18"/>
      <c r="H133" s="18"/>
      <c r="I133" s="18"/>
      <c r="J133" s="18"/>
      <c r="K133" s="18"/>
      <c r="L133" s="39"/>
      <c r="M133" s="39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39"/>
      <c r="AD133" s="39"/>
      <c r="AE133" s="18"/>
      <c r="AF133" s="18"/>
      <c r="AG133" s="18"/>
      <c r="AH133" s="18"/>
      <c r="AI133" s="18"/>
    </row>
    <row r="134" spans="1:35" ht="15" customHeight="1">
      <c r="A134" s="18"/>
      <c r="B134" s="17"/>
      <c r="C134" s="17"/>
      <c r="D134" s="17"/>
      <c r="E134" s="17"/>
      <c r="F134" s="18"/>
      <c r="G134" s="18"/>
      <c r="H134" s="18"/>
      <c r="I134" s="18"/>
      <c r="J134" s="18"/>
      <c r="K134" s="18"/>
      <c r="L134" s="39"/>
      <c r="M134" s="39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39"/>
      <c r="AD134" s="39"/>
      <c r="AE134" s="18"/>
      <c r="AF134" s="18"/>
      <c r="AG134" s="18"/>
      <c r="AH134" s="18"/>
      <c r="AI134" s="18"/>
    </row>
    <row r="135" spans="1:35" ht="15" customHeight="1">
      <c r="A135" s="18"/>
      <c r="B135" s="17"/>
      <c r="C135" s="17"/>
      <c r="D135" s="17"/>
      <c r="E135" s="17"/>
      <c r="F135" s="18"/>
      <c r="G135" s="18"/>
      <c r="H135" s="18"/>
      <c r="I135" s="18"/>
      <c r="J135" s="18"/>
      <c r="K135" s="18"/>
      <c r="L135" s="39"/>
      <c r="M135" s="39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39"/>
      <c r="AD135" s="39"/>
      <c r="AE135" s="18"/>
      <c r="AF135" s="18"/>
      <c r="AG135" s="18"/>
      <c r="AH135" s="18"/>
      <c r="AI135" s="18"/>
    </row>
    <row r="136" spans="1:35" ht="15" customHeight="1">
      <c r="A136" s="18"/>
      <c r="B136" s="17"/>
      <c r="C136" s="17"/>
      <c r="D136" s="17"/>
      <c r="E136" s="17"/>
      <c r="F136" s="18"/>
      <c r="G136" s="18"/>
      <c r="H136" s="18"/>
      <c r="I136" s="18"/>
      <c r="J136" s="18"/>
      <c r="K136" s="18"/>
      <c r="L136" s="39"/>
      <c r="M136" s="39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39"/>
      <c r="AD136" s="39"/>
      <c r="AE136" s="18"/>
      <c r="AF136" s="18"/>
      <c r="AG136" s="18"/>
      <c r="AH136" s="18"/>
      <c r="AI136" s="18"/>
    </row>
    <row r="137" spans="1:35" ht="15" customHeight="1">
      <c r="A137" s="18"/>
      <c r="B137" s="17"/>
      <c r="C137" s="17"/>
      <c r="D137" s="17"/>
      <c r="E137" s="17"/>
      <c r="F137" s="18"/>
      <c r="G137" s="18"/>
      <c r="H137" s="18"/>
      <c r="I137" s="18"/>
      <c r="J137" s="18"/>
      <c r="K137" s="18"/>
      <c r="L137" s="39"/>
      <c r="M137" s="39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39"/>
      <c r="AD137" s="39"/>
      <c r="AE137" s="18"/>
      <c r="AF137" s="18"/>
      <c r="AG137" s="18"/>
      <c r="AH137" s="18"/>
      <c r="AI137" s="18"/>
    </row>
    <row r="138" spans="1:35" ht="15" customHeight="1">
      <c r="A138" s="18"/>
      <c r="B138" s="17"/>
      <c r="C138" s="17"/>
      <c r="D138" s="17"/>
      <c r="E138" s="17"/>
      <c r="F138" s="18"/>
      <c r="G138" s="18"/>
      <c r="H138" s="18"/>
      <c r="I138" s="18"/>
      <c r="J138" s="18"/>
      <c r="K138" s="18"/>
      <c r="L138" s="39"/>
      <c r="M138" s="39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39"/>
      <c r="AD138" s="39"/>
      <c r="AE138" s="18"/>
      <c r="AF138" s="18"/>
      <c r="AG138" s="18"/>
      <c r="AH138" s="18"/>
      <c r="AI138" s="18"/>
    </row>
    <row r="139" spans="1:35" ht="15" customHeight="1">
      <c r="A139" s="18"/>
      <c r="B139" s="17"/>
      <c r="C139" s="17"/>
      <c r="D139" s="17"/>
      <c r="E139" s="17"/>
      <c r="F139" s="18"/>
      <c r="G139" s="18"/>
      <c r="H139" s="18"/>
      <c r="I139" s="18"/>
      <c r="J139" s="18"/>
      <c r="K139" s="18"/>
      <c r="L139" s="39"/>
      <c r="M139" s="39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39"/>
      <c r="AD139" s="39"/>
      <c r="AE139" s="18"/>
      <c r="AF139" s="18"/>
      <c r="AG139" s="18"/>
      <c r="AH139" s="18"/>
      <c r="AI139" s="18"/>
    </row>
    <row r="140" spans="1:35" ht="15" customHeight="1">
      <c r="A140" s="18"/>
      <c r="B140" s="17"/>
      <c r="C140" s="17"/>
      <c r="D140" s="17"/>
      <c r="E140" s="17"/>
      <c r="F140" s="18"/>
      <c r="G140" s="18"/>
      <c r="H140" s="18"/>
      <c r="I140" s="18"/>
      <c r="J140" s="18"/>
      <c r="K140" s="18"/>
      <c r="L140" s="39"/>
      <c r="M140" s="39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39"/>
      <c r="AD140" s="39"/>
      <c r="AE140" s="18"/>
      <c r="AF140" s="18"/>
      <c r="AG140" s="18"/>
      <c r="AH140" s="18"/>
      <c r="AI140" s="18"/>
    </row>
    <row r="141" spans="1:35" ht="15" customHeight="1">
      <c r="A141" s="18"/>
      <c r="B141" s="17"/>
      <c r="C141" s="17"/>
      <c r="D141" s="17"/>
      <c r="E141" s="17"/>
      <c r="F141" s="18"/>
      <c r="G141" s="18"/>
      <c r="H141" s="18"/>
      <c r="I141" s="18"/>
      <c r="J141" s="18"/>
      <c r="K141" s="18"/>
      <c r="L141" s="39"/>
      <c r="M141" s="39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39"/>
      <c r="AD141" s="39"/>
      <c r="AE141" s="18"/>
      <c r="AF141" s="18"/>
      <c r="AG141" s="18"/>
      <c r="AH141" s="18"/>
      <c r="AI141" s="18"/>
    </row>
    <row r="142" spans="1:35" ht="15" customHeight="1">
      <c r="A142" s="18"/>
      <c r="B142" s="17"/>
      <c r="C142" s="17"/>
      <c r="D142" s="17"/>
      <c r="E142" s="17"/>
      <c r="F142" s="18"/>
      <c r="G142" s="18"/>
      <c r="H142" s="18"/>
      <c r="I142" s="18"/>
      <c r="J142" s="18"/>
      <c r="K142" s="18"/>
      <c r="L142" s="39"/>
      <c r="M142" s="39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39"/>
      <c r="AD142" s="39"/>
      <c r="AE142" s="18"/>
      <c r="AF142" s="18"/>
      <c r="AG142" s="18"/>
      <c r="AH142" s="18"/>
      <c r="AI142" s="18"/>
    </row>
    <row r="143" spans="1:35" ht="15" customHeight="1">
      <c r="A143" s="18"/>
      <c r="B143" s="17"/>
      <c r="C143" s="17"/>
      <c r="D143" s="17"/>
      <c r="E143" s="17"/>
      <c r="F143" s="18"/>
      <c r="G143" s="18"/>
      <c r="H143" s="18"/>
      <c r="I143" s="18"/>
      <c r="J143" s="18"/>
      <c r="K143" s="18"/>
      <c r="L143" s="39"/>
      <c r="M143" s="39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39"/>
      <c r="AD143" s="39"/>
      <c r="AE143" s="18"/>
      <c r="AF143" s="18"/>
      <c r="AG143" s="18"/>
      <c r="AH143" s="18"/>
      <c r="AI143" s="18"/>
    </row>
    <row r="144" spans="1:35" ht="15" customHeight="1">
      <c r="A144" s="18"/>
      <c r="B144" s="17"/>
      <c r="C144" s="17"/>
      <c r="D144" s="17"/>
      <c r="E144" s="17"/>
      <c r="F144" s="18"/>
      <c r="G144" s="18"/>
      <c r="H144" s="18"/>
      <c r="I144" s="18"/>
      <c r="J144" s="18"/>
      <c r="K144" s="18"/>
      <c r="L144" s="39"/>
      <c r="M144" s="39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39"/>
      <c r="AD144" s="39"/>
      <c r="AE144" s="18"/>
      <c r="AF144" s="18"/>
      <c r="AG144" s="18"/>
      <c r="AH144" s="18"/>
      <c r="AI144" s="18"/>
    </row>
    <row r="145" spans="1:35" ht="15" customHeight="1">
      <c r="A145" s="18"/>
      <c r="B145" s="17"/>
      <c r="C145" s="17"/>
      <c r="D145" s="17"/>
      <c r="E145" s="17"/>
      <c r="F145" s="18"/>
      <c r="G145" s="18"/>
      <c r="H145" s="18"/>
      <c r="I145" s="18"/>
      <c r="J145" s="18"/>
      <c r="K145" s="18"/>
      <c r="L145" s="39"/>
      <c r="M145" s="39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39"/>
      <c r="AD145" s="39"/>
      <c r="AE145" s="18"/>
      <c r="AF145" s="18"/>
      <c r="AG145" s="18"/>
      <c r="AH145" s="18"/>
      <c r="AI145" s="18"/>
    </row>
    <row r="146" spans="1:35" ht="15" customHeight="1">
      <c r="A146" s="18"/>
      <c r="B146" s="17"/>
      <c r="C146" s="17"/>
      <c r="D146" s="17"/>
      <c r="E146" s="17"/>
      <c r="F146" s="18"/>
      <c r="G146" s="18"/>
      <c r="H146" s="18"/>
      <c r="I146" s="18"/>
      <c r="J146" s="18"/>
      <c r="K146" s="18"/>
      <c r="L146" s="39"/>
      <c r="M146" s="39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39"/>
      <c r="AD146" s="39"/>
      <c r="AE146" s="18"/>
      <c r="AF146" s="18"/>
      <c r="AG146" s="18"/>
      <c r="AH146" s="18"/>
      <c r="AI146" s="18"/>
    </row>
    <row r="147" spans="1:35" ht="15" customHeight="1">
      <c r="A147" s="18"/>
      <c r="B147" s="17"/>
      <c r="C147" s="17"/>
      <c r="D147" s="17"/>
      <c r="E147" s="17"/>
      <c r="F147" s="18"/>
      <c r="G147" s="18"/>
      <c r="H147" s="18"/>
      <c r="I147" s="18"/>
      <c r="J147" s="18"/>
      <c r="K147" s="18"/>
      <c r="L147" s="39"/>
      <c r="M147" s="39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39"/>
      <c r="AD147" s="39"/>
      <c r="AE147" s="18"/>
      <c r="AF147" s="18"/>
      <c r="AG147" s="18"/>
      <c r="AH147" s="18"/>
      <c r="AI147" s="18"/>
    </row>
    <row r="148" spans="1:35" ht="15" customHeight="1">
      <c r="A148" s="18"/>
      <c r="B148" s="17"/>
      <c r="C148" s="17"/>
      <c r="D148" s="17"/>
      <c r="E148" s="17"/>
      <c r="F148" s="18"/>
      <c r="G148" s="18"/>
      <c r="H148" s="18"/>
      <c r="I148" s="18"/>
      <c r="J148" s="18"/>
      <c r="K148" s="18"/>
      <c r="L148" s="39"/>
      <c r="M148" s="39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39"/>
      <c r="AD148" s="39"/>
      <c r="AE148" s="18"/>
      <c r="AF148" s="18"/>
      <c r="AG148" s="18"/>
      <c r="AH148" s="18"/>
      <c r="AI148" s="18"/>
    </row>
    <row r="149" spans="1:35" ht="15" customHeight="1">
      <c r="A149" s="18"/>
      <c r="B149" s="17"/>
      <c r="C149" s="17"/>
      <c r="D149" s="17"/>
      <c r="E149" s="17"/>
      <c r="F149" s="18"/>
      <c r="G149" s="18"/>
      <c r="H149" s="18"/>
      <c r="I149" s="18"/>
      <c r="J149" s="18"/>
      <c r="K149" s="18"/>
      <c r="L149" s="39"/>
      <c r="M149" s="39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39"/>
      <c r="AD149" s="39"/>
      <c r="AE149" s="18"/>
      <c r="AF149" s="18"/>
      <c r="AG149" s="18"/>
      <c r="AH149" s="18"/>
      <c r="AI149" s="18"/>
    </row>
    <row r="150" spans="1:35" ht="15" customHeight="1">
      <c r="A150" s="18"/>
      <c r="B150" s="17"/>
      <c r="C150" s="17"/>
      <c r="D150" s="17"/>
      <c r="E150" s="17"/>
      <c r="F150" s="18"/>
      <c r="G150" s="18"/>
      <c r="H150" s="18"/>
      <c r="I150" s="18"/>
      <c r="J150" s="18"/>
      <c r="K150" s="18"/>
      <c r="L150" s="39"/>
      <c r="M150" s="39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39"/>
      <c r="AD150" s="39"/>
      <c r="AE150" s="18"/>
      <c r="AF150" s="18"/>
      <c r="AG150" s="18"/>
      <c r="AH150" s="18"/>
      <c r="AI150" s="18"/>
    </row>
    <row r="151" spans="1:35" ht="15" customHeight="1">
      <c r="A151" s="18"/>
      <c r="B151" s="17"/>
      <c r="C151" s="17"/>
      <c r="D151" s="17"/>
      <c r="E151" s="17"/>
      <c r="F151" s="18"/>
      <c r="G151" s="18"/>
      <c r="H151" s="18"/>
      <c r="I151" s="18"/>
      <c r="J151" s="18"/>
      <c r="K151" s="18"/>
      <c r="L151" s="39"/>
      <c r="M151" s="39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39"/>
      <c r="AD151" s="39"/>
      <c r="AE151" s="18"/>
      <c r="AF151" s="18"/>
      <c r="AG151" s="18"/>
      <c r="AH151" s="18"/>
      <c r="AI151" s="18"/>
    </row>
    <row r="152" spans="1:35" ht="15" customHeight="1">
      <c r="A152" s="18"/>
      <c r="B152" s="17"/>
      <c r="C152" s="17"/>
      <c r="D152" s="17"/>
      <c r="E152" s="17"/>
      <c r="F152" s="18"/>
      <c r="G152" s="18"/>
      <c r="H152" s="18"/>
      <c r="I152" s="18"/>
      <c r="J152" s="18"/>
      <c r="K152" s="18"/>
      <c r="L152" s="39"/>
      <c r="M152" s="39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39"/>
      <c r="AD152" s="39"/>
      <c r="AE152" s="18"/>
      <c r="AF152" s="18"/>
      <c r="AG152" s="18"/>
      <c r="AH152" s="18"/>
      <c r="AI152" s="18"/>
    </row>
    <row r="153" spans="1:35" ht="15" customHeight="1">
      <c r="A153" s="18"/>
      <c r="B153" s="17"/>
      <c r="C153" s="17"/>
      <c r="D153" s="17"/>
      <c r="E153" s="17"/>
      <c r="F153" s="18"/>
      <c r="G153" s="18"/>
      <c r="H153" s="18"/>
      <c r="I153" s="18"/>
      <c r="J153" s="18"/>
      <c r="K153" s="18"/>
      <c r="L153" s="39"/>
      <c r="M153" s="39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39"/>
      <c r="AD153" s="39"/>
      <c r="AE153" s="18"/>
      <c r="AF153" s="18"/>
      <c r="AG153" s="18"/>
      <c r="AH153" s="18"/>
      <c r="AI153" s="18"/>
    </row>
    <row r="154" spans="1:35" ht="15" customHeight="1">
      <c r="A154" s="18"/>
      <c r="B154" s="17"/>
      <c r="C154" s="17"/>
      <c r="D154" s="17"/>
      <c r="E154" s="17"/>
      <c r="F154" s="18"/>
      <c r="G154" s="18"/>
      <c r="H154" s="18"/>
      <c r="I154" s="18"/>
      <c r="J154" s="18"/>
      <c r="K154" s="18"/>
      <c r="L154" s="39"/>
      <c r="M154" s="39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39"/>
      <c r="AD154" s="39"/>
      <c r="AE154" s="18"/>
      <c r="AF154" s="18"/>
      <c r="AG154" s="18"/>
      <c r="AH154" s="18"/>
      <c r="AI154" s="18"/>
    </row>
    <row r="155" spans="1:35" ht="15" customHeight="1">
      <c r="A155" s="18"/>
      <c r="B155" s="17"/>
      <c r="C155" s="17"/>
      <c r="D155" s="17"/>
      <c r="E155" s="17"/>
      <c r="F155" s="18"/>
      <c r="G155" s="18"/>
      <c r="H155" s="18"/>
      <c r="I155" s="18"/>
      <c r="J155" s="18"/>
      <c r="K155" s="18"/>
      <c r="L155" s="39"/>
      <c r="M155" s="39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39"/>
      <c r="AD155" s="39"/>
      <c r="AE155" s="18"/>
      <c r="AF155" s="18"/>
      <c r="AG155" s="18"/>
      <c r="AH155" s="18"/>
      <c r="AI155" s="18"/>
    </row>
    <row r="156" spans="1:35" ht="15" customHeight="1">
      <c r="A156" s="18"/>
      <c r="B156" s="17"/>
      <c r="C156" s="17"/>
      <c r="D156" s="17"/>
      <c r="E156" s="17"/>
      <c r="F156" s="18"/>
      <c r="G156" s="18"/>
      <c r="H156" s="18"/>
      <c r="I156" s="18"/>
      <c r="J156" s="18"/>
      <c r="K156" s="18"/>
      <c r="L156" s="39"/>
      <c r="M156" s="39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39"/>
      <c r="AD156" s="39"/>
      <c r="AE156" s="18"/>
      <c r="AF156" s="18"/>
      <c r="AG156" s="18"/>
      <c r="AH156" s="18"/>
      <c r="AI156" s="18"/>
    </row>
    <row r="157" spans="1:35" ht="15" customHeight="1">
      <c r="A157" s="18"/>
      <c r="B157" s="17"/>
      <c r="C157" s="17"/>
      <c r="D157" s="17"/>
      <c r="E157" s="17"/>
      <c r="F157" s="18"/>
      <c r="G157" s="18"/>
      <c r="H157" s="18"/>
      <c r="I157" s="18"/>
      <c r="J157" s="18"/>
      <c r="K157" s="18"/>
      <c r="L157" s="39"/>
      <c r="M157" s="39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39"/>
      <c r="AD157" s="39"/>
      <c r="AE157" s="18"/>
      <c r="AF157" s="18"/>
      <c r="AG157" s="18"/>
      <c r="AH157" s="18"/>
      <c r="AI157" s="18"/>
    </row>
    <row r="158" spans="1:35" ht="15" customHeight="1">
      <c r="A158" s="18"/>
      <c r="B158" s="17"/>
      <c r="C158" s="17"/>
      <c r="D158" s="17"/>
      <c r="E158" s="17"/>
      <c r="F158" s="18"/>
      <c r="G158" s="18"/>
      <c r="H158" s="18"/>
      <c r="I158" s="18"/>
      <c r="J158" s="18"/>
      <c r="K158" s="18"/>
      <c r="L158" s="39"/>
      <c r="M158" s="39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39"/>
      <c r="AD158" s="39"/>
      <c r="AE158" s="18"/>
      <c r="AF158" s="18"/>
      <c r="AG158" s="18"/>
      <c r="AH158" s="18"/>
      <c r="AI158" s="18"/>
    </row>
    <row r="159" spans="1:35" ht="15" customHeight="1">
      <c r="A159" s="18"/>
      <c r="B159" s="17"/>
      <c r="C159" s="17"/>
      <c r="D159" s="17"/>
      <c r="E159" s="17"/>
      <c r="F159" s="18"/>
      <c r="G159" s="18"/>
      <c r="H159" s="18"/>
      <c r="I159" s="18"/>
      <c r="J159" s="18"/>
      <c r="K159" s="18"/>
      <c r="L159" s="39"/>
      <c r="M159" s="39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39"/>
      <c r="AD159" s="39"/>
      <c r="AE159" s="18"/>
      <c r="AF159" s="18"/>
      <c r="AG159" s="18"/>
      <c r="AH159" s="18"/>
      <c r="AI159" s="18"/>
    </row>
    <row r="160" spans="1:35" ht="15" customHeight="1">
      <c r="A160" s="18"/>
      <c r="B160" s="17"/>
      <c r="C160" s="17"/>
      <c r="D160" s="17"/>
      <c r="E160" s="17"/>
      <c r="F160" s="18"/>
      <c r="G160" s="18"/>
      <c r="H160" s="18"/>
      <c r="I160" s="18"/>
      <c r="J160" s="18"/>
      <c r="K160" s="18"/>
      <c r="L160" s="39"/>
      <c r="M160" s="39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39"/>
      <c r="AD160" s="39"/>
      <c r="AE160" s="18"/>
      <c r="AF160" s="18"/>
      <c r="AG160" s="18"/>
      <c r="AH160" s="18"/>
      <c r="AI160" s="18"/>
    </row>
    <row r="161" spans="1:35" ht="15" customHeight="1">
      <c r="A161" s="18"/>
      <c r="B161" s="17"/>
      <c r="C161" s="17"/>
      <c r="D161" s="17"/>
      <c r="E161" s="17"/>
      <c r="F161" s="18"/>
      <c r="G161" s="18"/>
      <c r="H161" s="18"/>
      <c r="I161" s="18"/>
      <c r="J161" s="18"/>
      <c r="K161" s="18"/>
      <c r="L161" s="39"/>
      <c r="M161" s="39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39"/>
      <c r="AD161" s="39"/>
      <c r="AE161" s="18"/>
      <c r="AF161" s="18"/>
      <c r="AG161" s="18"/>
      <c r="AH161" s="18"/>
      <c r="AI161" s="18"/>
    </row>
    <row r="162" spans="1:35" ht="15" customHeight="1">
      <c r="A162" s="18"/>
      <c r="B162" s="17"/>
      <c r="C162" s="17"/>
      <c r="D162" s="17"/>
      <c r="E162" s="17"/>
      <c r="F162" s="18"/>
      <c r="G162" s="18"/>
      <c r="H162" s="18"/>
      <c r="I162" s="18"/>
      <c r="J162" s="18"/>
      <c r="K162" s="18"/>
      <c r="L162" s="39"/>
      <c r="M162" s="39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39"/>
      <c r="AD162" s="39"/>
      <c r="AE162" s="18"/>
      <c r="AF162" s="18"/>
      <c r="AG162" s="18"/>
      <c r="AH162" s="18"/>
      <c r="AI162" s="18"/>
    </row>
    <row r="163" spans="1:35" ht="15" customHeight="1">
      <c r="A163" s="18"/>
      <c r="B163" s="17"/>
      <c r="C163" s="17"/>
      <c r="D163" s="17"/>
      <c r="E163" s="17"/>
      <c r="F163" s="18"/>
      <c r="G163" s="18"/>
      <c r="H163" s="18"/>
      <c r="I163" s="18"/>
      <c r="J163" s="18"/>
      <c r="K163" s="18"/>
      <c r="L163" s="39"/>
      <c r="M163" s="39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39"/>
      <c r="AD163" s="39"/>
      <c r="AE163" s="18"/>
      <c r="AF163" s="18"/>
      <c r="AG163" s="18"/>
      <c r="AH163" s="18"/>
      <c r="AI163" s="18"/>
    </row>
    <row r="164" spans="1:35" ht="15" customHeight="1">
      <c r="A164" s="18"/>
      <c r="B164" s="17"/>
      <c r="C164" s="17"/>
      <c r="D164" s="17"/>
      <c r="E164" s="17"/>
      <c r="F164" s="18"/>
      <c r="G164" s="18"/>
      <c r="H164" s="18"/>
      <c r="I164" s="18"/>
      <c r="J164" s="18"/>
      <c r="K164" s="18"/>
      <c r="L164" s="39"/>
      <c r="M164" s="39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39"/>
      <c r="AD164" s="39"/>
      <c r="AE164" s="18"/>
      <c r="AF164" s="18"/>
      <c r="AG164" s="18"/>
      <c r="AH164" s="18"/>
      <c r="AI164" s="18"/>
    </row>
    <row r="165" spans="1:35" ht="15" customHeight="1">
      <c r="A165" s="18"/>
      <c r="B165" s="17"/>
      <c r="C165" s="17"/>
      <c r="D165" s="17"/>
      <c r="E165" s="17"/>
      <c r="F165" s="18"/>
      <c r="G165" s="18"/>
      <c r="H165" s="18"/>
      <c r="I165" s="18"/>
      <c r="J165" s="18"/>
      <c r="K165" s="18"/>
      <c r="L165" s="39"/>
      <c r="M165" s="39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39"/>
      <c r="AD165" s="39"/>
      <c r="AE165" s="18"/>
      <c r="AF165" s="18"/>
      <c r="AG165" s="18"/>
      <c r="AH165" s="18"/>
      <c r="AI165" s="18"/>
    </row>
    <row r="166" spans="1:35" ht="15" customHeight="1">
      <c r="A166" s="18"/>
      <c r="B166" s="17"/>
      <c r="C166" s="17"/>
      <c r="D166" s="17"/>
      <c r="E166" s="17"/>
      <c r="F166" s="18"/>
      <c r="G166" s="18"/>
      <c r="H166" s="18"/>
      <c r="I166" s="18"/>
      <c r="J166" s="18"/>
      <c r="K166" s="18"/>
      <c r="L166" s="39"/>
      <c r="M166" s="39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39"/>
      <c r="AD166" s="39"/>
      <c r="AE166" s="18"/>
      <c r="AF166" s="18"/>
      <c r="AG166" s="18"/>
      <c r="AH166" s="18"/>
      <c r="AI166" s="18"/>
    </row>
    <row r="167" spans="1:35" ht="15" customHeight="1">
      <c r="A167" s="18"/>
      <c r="B167" s="17"/>
      <c r="C167" s="17"/>
      <c r="D167" s="17"/>
      <c r="E167" s="17"/>
      <c r="F167" s="18"/>
      <c r="G167" s="18"/>
      <c r="H167" s="18"/>
      <c r="I167" s="18"/>
      <c r="J167" s="18"/>
      <c r="K167" s="18"/>
      <c r="L167" s="39"/>
      <c r="M167" s="39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39"/>
      <c r="AD167" s="39"/>
      <c r="AE167" s="18"/>
      <c r="AF167" s="18"/>
      <c r="AG167" s="18"/>
      <c r="AH167" s="18"/>
      <c r="AI167" s="18"/>
    </row>
    <row r="168" spans="1:35" ht="15" customHeight="1">
      <c r="A168" s="18"/>
      <c r="B168" s="17"/>
      <c r="C168" s="17"/>
      <c r="D168" s="17"/>
      <c r="E168" s="17"/>
      <c r="F168" s="18"/>
      <c r="G168" s="18"/>
      <c r="H168" s="18"/>
      <c r="I168" s="18"/>
      <c r="J168" s="18"/>
      <c r="K168" s="18"/>
      <c r="L168" s="39"/>
      <c r="M168" s="39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39"/>
      <c r="AD168" s="39"/>
      <c r="AE168" s="18"/>
      <c r="AF168" s="18"/>
      <c r="AG168" s="18"/>
      <c r="AH168" s="18"/>
      <c r="AI168" s="18"/>
    </row>
    <row r="169" spans="1:35" ht="15" customHeight="1">
      <c r="A169" s="18"/>
      <c r="B169" s="17"/>
      <c r="C169" s="17"/>
      <c r="D169" s="17"/>
      <c r="E169" s="17"/>
      <c r="F169" s="18"/>
      <c r="G169" s="18"/>
      <c r="H169" s="18"/>
      <c r="I169" s="18"/>
      <c r="J169" s="18"/>
      <c r="K169" s="18"/>
      <c r="L169" s="39"/>
      <c r="M169" s="39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39"/>
      <c r="AD169" s="39"/>
      <c r="AE169" s="18"/>
      <c r="AF169" s="18"/>
      <c r="AG169" s="18"/>
      <c r="AH169" s="18"/>
      <c r="AI169" s="18"/>
    </row>
    <row r="170" spans="1:35" ht="15" customHeight="1">
      <c r="A170" s="18"/>
      <c r="B170" s="17"/>
      <c r="C170" s="17"/>
      <c r="D170" s="17"/>
      <c r="E170" s="17"/>
      <c r="F170" s="18"/>
      <c r="G170" s="18"/>
      <c r="H170" s="18"/>
      <c r="I170" s="18"/>
      <c r="J170" s="18"/>
      <c r="K170" s="18"/>
      <c r="L170" s="39"/>
      <c r="M170" s="39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39"/>
      <c r="AD170" s="39"/>
      <c r="AE170" s="18"/>
      <c r="AF170" s="18"/>
      <c r="AG170" s="18"/>
      <c r="AH170" s="18"/>
      <c r="AI170" s="18"/>
    </row>
    <row r="171" spans="1:35" ht="15" customHeight="1">
      <c r="A171" s="18"/>
      <c r="B171" s="17"/>
      <c r="C171" s="17"/>
      <c r="D171" s="17"/>
      <c r="E171" s="17"/>
      <c r="F171" s="18"/>
      <c r="G171" s="18"/>
      <c r="H171" s="18"/>
      <c r="I171" s="18"/>
      <c r="J171" s="18"/>
      <c r="K171" s="18"/>
      <c r="L171" s="39"/>
      <c r="M171" s="39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39"/>
      <c r="AD171" s="39"/>
      <c r="AE171" s="18"/>
      <c r="AF171" s="18"/>
      <c r="AG171" s="18"/>
      <c r="AH171" s="18"/>
      <c r="AI171" s="18"/>
    </row>
    <row r="172" spans="1:35" ht="15" customHeight="1">
      <c r="A172" s="18"/>
      <c r="B172" s="17"/>
      <c r="C172" s="17"/>
      <c r="D172" s="17"/>
      <c r="E172" s="17"/>
      <c r="F172" s="18"/>
      <c r="G172" s="18"/>
      <c r="H172" s="18"/>
      <c r="I172" s="18"/>
      <c r="J172" s="18"/>
      <c r="K172" s="18"/>
      <c r="L172" s="39"/>
      <c r="M172" s="39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39"/>
      <c r="AD172" s="39"/>
      <c r="AE172" s="18"/>
      <c r="AF172" s="18"/>
      <c r="AG172" s="18"/>
      <c r="AH172" s="18"/>
      <c r="AI172" s="18"/>
    </row>
    <row r="173" spans="1:35" ht="15" customHeight="1">
      <c r="A173" s="18"/>
      <c r="B173" s="17"/>
      <c r="C173" s="17"/>
      <c r="D173" s="17"/>
      <c r="E173" s="17"/>
      <c r="F173" s="18"/>
      <c r="G173" s="18"/>
      <c r="H173" s="18"/>
      <c r="I173" s="18"/>
      <c r="J173" s="18"/>
      <c r="K173" s="18"/>
      <c r="L173" s="39"/>
      <c r="M173" s="39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39"/>
      <c r="AD173" s="39"/>
      <c r="AE173" s="18"/>
      <c r="AF173" s="18"/>
      <c r="AG173" s="18"/>
      <c r="AH173" s="18"/>
      <c r="AI173" s="18"/>
    </row>
    <row r="174" spans="1:35" ht="15" customHeight="1">
      <c r="A174" s="18"/>
      <c r="B174" s="17"/>
      <c r="C174" s="17"/>
      <c r="D174" s="17"/>
      <c r="E174" s="17"/>
      <c r="F174" s="18"/>
      <c r="G174" s="18"/>
      <c r="H174" s="18"/>
      <c r="I174" s="18"/>
      <c r="J174" s="18"/>
      <c r="K174" s="18"/>
      <c r="L174" s="39"/>
      <c r="M174" s="39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39"/>
      <c r="AD174" s="39"/>
      <c r="AE174" s="18"/>
      <c r="AF174" s="18"/>
      <c r="AG174" s="18"/>
      <c r="AH174" s="18"/>
      <c r="AI174" s="18"/>
    </row>
    <row r="175" spans="1:35" ht="15" customHeight="1">
      <c r="A175" s="18"/>
      <c r="B175" s="17"/>
      <c r="C175" s="17"/>
      <c r="D175" s="17"/>
      <c r="E175" s="17"/>
      <c r="F175" s="18"/>
      <c r="G175" s="18"/>
      <c r="H175" s="18"/>
      <c r="I175" s="18"/>
      <c r="J175" s="18"/>
      <c r="K175" s="18"/>
      <c r="L175" s="39"/>
      <c r="M175" s="39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39"/>
      <c r="AD175" s="39"/>
      <c r="AE175" s="18"/>
      <c r="AF175" s="18"/>
      <c r="AG175" s="18"/>
      <c r="AH175" s="18"/>
      <c r="AI175" s="18"/>
    </row>
    <row r="176" spans="1:35" ht="15" customHeight="1">
      <c r="A176" s="18"/>
      <c r="B176" s="17"/>
      <c r="C176" s="17"/>
      <c r="D176" s="17"/>
      <c r="E176" s="17"/>
      <c r="F176" s="18"/>
      <c r="G176" s="18"/>
      <c r="H176" s="18"/>
      <c r="I176" s="18"/>
      <c r="J176" s="18"/>
      <c r="K176" s="18"/>
      <c r="L176" s="39"/>
      <c r="M176" s="39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39"/>
      <c r="AD176" s="39"/>
      <c r="AE176" s="18"/>
      <c r="AF176" s="18"/>
      <c r="AG176" s="18"/>
      <c r="AH176" s="18"/>
      <c r="AI176" s="18"/>
    </row>
    <row r="177" spans="1:35" ht="15" customHeight="1">
      <c r="A177" s="18"/>
      <c r="B177" s="17"/>
      <c r="C177" s="17"/>
      <c r="D177" s="17"/>
      <c r="E177" s="17"/>
      <c r="F177" s="18"/>
      <c r="G177" s="18"/>
      <c r="H177" s="18"/>
      <c r="I177" s="18"/>
      <c r="J177" s="18"/>
      <c r="K177" s="18"/>
      <c r="L177" s="39"/>
      <c r="M177" s="39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39"/>
      <c r="AD177" s="39"/>
      <c r="AE177" s="18"/>
      <c r="AF177" s="18"/>
      <c r="AG177" s="18"/>
      <c r="AH177" s="18"/>
      <c r="AI177" s="18"/>
    </row>
    <row r="178" spans="1:35" ht="15" customHeight="1">
      <c r="A178" s="18"/>
      <c r="B178" s="17"/>
      <c r="C178" s="17"/>
      <c r="D178" s="17"/>
      <c r="E178" s="17"/>
      <c r="F178" s="18"/>
      <c r="G178" s="18"/>
      <c r="H178" s="18"/>
      <c r="I178" s="18"/>
      <c r="J178" s="18"/>
      <c r="K178" s="18"/>
      <c r="L178" s="39"/>
      <c r="M178" s="39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39"/>
      <c r="AD178" s="39"/>
      <c r="AE178" s="18"/>
      <c r="AF178" s="18"/>
      <c r="AG178" s="18"/>
      <c r="AH178" s="18"/>
      <c r="AI178" s="18"/>
    </row>
    <row r="179" spans="1:35" ht="15" customHeight="1">
      <c r="A179" s="18"/>
      <c r="B179" s="17"/>
      <c r="C179" s="17"/>
      <c r="D179" s="17"/>
      <c r="E179" s="17"/>
      <c r="F179" s="18"/>
      <c r="G179" s="18"/>
      <c r="H179" s="18"/>
      <c r="I179" s="18"/>
      <c r="J179" s="18"/>
      <c r="K179" s="18"/>
      <c r="L179" s="39"/>
      <c r="M179" s="39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39"/>
      <c r="AD179" s="39"/>
      <c r="AE179" s="18"/>
      <c r="AF179" s="18"/>
      <c r="AG179" s="18"/>
      <c r="AH179" s="18"/>
      <c r="AI179" s="18"/>
    </row>
    <row r="180" spans="1:35" ht="15" customHeight="1">
      <c r="A180" s="18"/>
      <c r="B180" s="17"/>
      <c r="C180" s="17"/>
      <c r="D180" s="17"/>
      <c r="E180" s="17"/>
      <c r="F180" s="18"/>
      <c r="G180" s="18"/>
      <c r="H180" s="18"/>
      <c r="I180" s="18"/>
      <c r="J180" s="18"/>
      <c r="K180" s="18"/>
      <c r="L180" s="39"/>
      <c r="M180" s="39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39"/>
      <c r="AD180" s="39"/>
      <c r="AE180" s="18"/>
      <c r="AF180" s="18"/>
      <c r="AG180" s="18"/>
      <c r="AH180" s="18"/>
      <c r="AI180" s="18"/>
    </row>
    <row r="181" spans="1:35" ht="15" customHeight="1">
      <c r="A181" s="18"/>
      <c r="B181" s="17"/>
      <c r="C181" s="17"/>
      <c r="D181" s="17"/>
      <c r="E181" s="17"/>
      <c r="F181" s="18"/>
      <c r="G181" s="18"/>
      <c r="H181" s="18"/>
      <c r="I181" s="18"/>
      <c r="J181" s="18"/>
      <c r="K181" s="18"/>
      <c r="L181" s="39"/>
      <c r="M181" s="39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39"/>
      <c r="AD181" s="39"/>
      <c r="AE181" s="18"/>
      <c r="AF181" s="18"/>
      <c r="AG181" s="18"/>
      <c r="AH181" s="18"/>
      <c r="AI181" s="18"/>
    </row>
    <row r="182" spans="1:35" ht="15" customHeight="1">
      <c r="A182" s="18"/>
      <c r="B182" s="17"/>
      <c r="C182" s="17"/>
      <c r="D182" s="17"/>
      <c r="E182" s="17"/>
      <c r="F182" s="18"/>
      <c r="G182" s="18"/>
      <c r="H182" s="18"/>
      <c r="I182" s="18"/>
      <c r="J182" s="18"/>
      <c r="K182" s="18"/>
      <c r="L182" s="39"/>
      <c r="M182" s="39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39"/>
      <c r="AD182" s="39"/>
      <c r="AE182" s="18"/>
      <c r="AF182" s="18"/>
      <c r="AG182" s="18"/>
      <c r="AH182" s="18"/>
      <c r="AI182" s="18"/>
    </row>
    <row r="183" spans="1:35" ht="15" customHeight="1">
      <c r="A183" s="18"/>
      <c r="B183" s="17"/>
      <c r="C183" s="17"/>
      <c r="D183" s="17"/>
      <c r="E183" s="17"/>
      <c r="F183" s="18"/>
      <c r="G183" s="18"/>
      <c r="H183" s="18"/>
      <c r="I183" s="18"/>
      <c r="J183" s="18"/>
      <c r="K183" s="18"/>
      <c r="L183" s="39"/>
      <c r="M183" s="39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39"/>
      <c r="AD183" s="39"/>
      <c r="AE183" s="18"/>
      <c r="AF183" s="18"/>
      <c r="AG183" s="18"/>
      <c r="AH183" s="18"/>
      <c r="AI183" s="18"/>
    </row>
    <row r="184" spans="1:35" ht="15" customHeight="1">
      <c r="A184" s="18"/>
      <c r="B184" s="17"/>
      <c r="C184" s="17"/>
      <c r="D184" s="17"/>
      <c r="E184" s="17"/>
      <c r="F184" s="18"/>
      <c r="G184" s="18"/>
      <c r="H184" s="18"/>
      <c r="I184" s="18"/>
      <c r="J184" s="18"/>
      <c r="K184" s="18"/>
      <c r="L184" s="39"/>
      <c r="M184" s="39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39"/>
      <c r="AD184" s="39"/>
      <c r="AE184" s="18"/>
      <c r="AF184" s="18"/>
      <c r="AG184" s="18"/>
      <c r="AH184" s="18"/>
      <c r="AI184" s="18"/>
    </row>
    <row r="185" spans="1:35" ht="15" customHeight="1">
      <c r="A185" s="18"/>
      <c r="B185" s="17"/>
      <c r="C185" s="17"/>
      <c r="D185" s="17"/>
      <c r="E185" s="17"/>
      <c r="F185" s="18"/>
      <c r="G185" s="18"/>
      <c r="H185" s="18"/>
      <c r="I185" s="18"/>
      <c r="J185" s="18"/>
      <c r="K185" s="18"/>
      <c r="L185" s="39"/>
      <c r="M185" s="39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39"/>
      <c r="AD185" s="39"/>
      <c r="AE185" s="18"/>
      <c r="AF185" s="18"/>
      <c r="AG185" s="18"/>
      <c r="AH185" s="18"/>
      <c r="AI185" s="18"/>
    </row>
    <row r="186" spans="1:35" ht="15" customHeight="1">
      <c r="A186" s="18"/>
      <c r="B186" s="17"/>
      <c r="C186" s="17"/>
      <c r="D186" s="17"/>
      <c r="E186" s="17"/>
      <c r="F186" s="18"/>
      <c r="G186" s="18"/>
      <c r="H186" s="18"/>
      <c r="I186" s="18"/>
      <c r="J186" s="18"/>
      <c r="K186" s="18"/>
      <c r="L186" s="39"/>
      <c r="M186" s="39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39"/>
      <c r="AD186" s="39"/>
      <c r="AE186" s="18"/>
      <c r="AF186" s="18"/>
      <c r="AG186" s="18"/>
      <c r="AH186" s="18"/>
      <c r="AI186" s="18"/>
    </row>
    <row r="187" spans="1:35" ht="15" customHeight="1">
      <c r="A187" s="18"/>
      <c r="B187" s="17"/>
      <c r="C187" s="17"/>
      <c r="D187" s="17"/>
      <c r="E187" s="17"/>
      <c r="F187" s="18"/>
      <c r="G187" s="18"/>
      <c r="H187" s="18"/>
      <c r="I187" s="18"/>
      <c r="J187" s="18"/>
      <c r="K187" s="18"/>
      <c r="L187" s="39"/>
      <c r="M187" s="39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39"/>
      <c r="AD187" s="39"/>
      <c r="AE187" s="18"/>
      <c r="AF187" s="18"/>
      <c r="AG187" s="18"/>
      <c r="AH187" s="18"/>
      <c r="AI187" s="18"/>
    </row>
    <row r="188" spans="1:35" ht="15" customHeight="1">
      <c r="A188" s="18"/>
      <c r="B188" s="17"/>
      <c r="C188" s="17"/>
      <c r="D188" s="17"/>
      <c r="E188" s="17"/>
      <c r="F188" s="18"/>
      <c r="G188" s="18"/>
      <c r="H188" s="18"/>
      <c r="I188" s="18"/>
      <c r="J188" s="18"/>
      <c r="K188" s="18"/>
      <c r="L188" s="39"/>
      <c r="M188" s="39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39"/>
      <c r="AD188" s="39"/>
      <c r="AE188" s="18"/>
      <c r="AF188" s="18"/>
      <c r="AG188" s="18"/>
      <c r="AH188" s="18"/>
      <c r="AI188" s="18"/>
    </row>
    <row r="189" spans="1:35" ht="15" customHeight="1">
      <c r="A189" s="18"/>
      <c r="B189" s="17"/>
      <c r="C189" s="17"/>
      <c r="D189" s="17"/>
      <c r="E189" s="17"/>
      <c r="F189" s="18"/>
      <c r="G189" s="18"/>
      <c r="H189" s="18"/>
      <c r="I189" s="18"/>
      <c r="J189" s="18"/>
      <c r="K189" s="18"/>
      <c r="L189" s="39"/>
      <c r="M189" s="39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39"/>
      <c r="AD189" s="39"/>
      <c r="AE189" s="18"/>
      <c r="AF189" s="18"/>
      <c r="AG189" s="18"/>
      <c r="AH189" s="18"/>
      <c r="AI189" s="18"/>
    </row>
    <row r="190" spans="1:35" ht="15" customHeight="1">
      <c r="A190" s="18"/>
      <c r="B190" s="17"/>
      <c r="C190" s="17"/>
      <c r="D190" s="17"/>
      <c r="E190" s="17"/>
      <c r="F190" s="18"/>
      <c r="G190" s="18"/>
      <c r="H190" s="18"/>
      <c r="I190" s="18"/>
      <c r="J190" s="18"/>
      <c r="K190" s="18"/>
      <c r="L190" s="39"/>
      <c r="M190" s="39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39"/>
      <c r="AD190" s="39"/>
      <c r="AE190" s="18"/>
      <c r="AF190" s="18"/>
      <c r="AG190" s="18"/>
      <c r="AH190" s="18"/>
      <c r="AI190" s="18"/>
    </row>
    <row r="191" spans="1:35" ht="15" customHeight="1">
      <c r="A191" s="18"/>
      <c r="B191" s="17"/>
      <c r="C191" s="17"/>
      <c r="D191" s="17"/>
      <c r="E191" s="17"/>
      <c r="F191" s="18"/>
      <c r="G191" s="18"/>
      <c r="H191" s="18"/>
      <c r="I191" s="18"/>
      <c r="J191" s="18"/>
      <c r="K191" s="18"/>
      <c r="L191" s="39"/>
      <c r="M191" s="39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39"/>
      <c r="AD191" s="39"/>
      <c r="AE191" s="18"/>
      <c r="AF191" s="18"/>
      <c r="AG191" s="18"/>
      <c r="AH191" s="18"/>
      <c r="AI191" s="18"/>
    </row>
    <row r="192" spans="1:35" ht="15" customHeight="1">
      <c r="A192" s="18"/>
      <c r="B192" s="17"/>
      <c r="C192" s="17"/>
      <c r="D192" s="17"/>
      <c r="E192" s="17"/>
      <c r="F192" s="18"/>
      <c r="G192" s="18"/>
      <c r="H192" s="18"/>
      <c r="I192" s="18"/>
      <c r="J192" s="18"/>
      <c r="K192" s="18"/>
      <c r="L192" s="39"/>
      <c r="M192" s="39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39"/>
      <c r="AD192" s="39"/>
      <c r="AE192" s="18"/>
      <c r="AF192" s="18"/>
      <c r="AG192" s="18"/>
      <c r="AH192" s="18"/>
      <c r="AI192" s="18"/>
    </row>
    <row r="193" spans="1:35" ht="15" customHeight="1">
      <c r="A193" s="18"/>
      <c r="B193" s="17"/>
      <c r="C193" s="17"/>
      <c r="D193" s="17"/>
      <c r="E193" s="17"/>
      <c r="F193" s="18"/>
      <c r="G193" s="18"/>
      <c r="H193" s="18"/>
      <c r="I193" s="18"/>
      <c r="J193" s="18"/>
      <c r="K193" s="18"/>
      <c r="L193" s="39"/>
      <c r="M193" s="39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39"/>
      <c r="AD193" s="39"/>
      <c r="AE193" s="18"/>
      <c r="AF193" s="18"/>
      <c r="AG193" s="18"/>
      <c r="AH193" s="18"/>
      <c r="AI193" s="18"/>
    </row>
    <row r="194" spans="1:35" ht="15" customHeight="1">
      <c r="A194" s="18"/>
      <c r="B194" s="17"/>
      <c r="C194" s="17"/>
      <c r="D194" s="17"/>
      <c r="E194" s="17"/>
      <c r="F194" s="18"/>
      <c r="G194" s="18"/>
      <c r="H194" s="18"/>
      <c r="I194" s="18"/>
      <c r="J194" s="18"/>
      <c r="K194" s="18"/>
      <c r="L194" s="39"/>
      <c r="M194" s="39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39"/>
      <c r="AD194" s="39"/>
      <c r="AE194" s="18"/>
      <c r="AF194" s="18"/>
      <c r="AG194" s="18"/>
      <c r="AH194" s="18"/>
      <c r="AI194" s="18"/>
    </row>
    <row r="195" spans="1:35" ht="15" customHeight="1">
      <c r="A195" s="18"/>
      <c r="B195" s="17"/>
      <c r="C195" s="17"/>
      <c r="D195" s="17"/>
      <c r="E195" s="17"/>
      <c r="F195" s="18"/>
      <c r="G195" s="18"/>
      <c r="H195" s="18"/>
      <c r="I195" s="18"/>
      <c r="J195" s="18"/>
      <c r="K195" s="18"/>
      <c r="L195" s="39"/>
      <c r="M195" s="39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39"/>
      <c r="AD195" s="39"/>
      <c r="AE195" s="18"/>
      <c r="AF195" s="18"/>
      <c r="AG195" s="18"/>
      <c r="AH195" s="18"/>
      <c r="AI195" s="18"/>
    </row>
    <row r="196" spans="1:35" ht="15" customHeight="1">
      <c r="A196" s="18"/>
      <c r="B196" s="17"/>
      <c r="C196" s="17"/>
      <c r="D196" s="17"/>
      <c r="E196" s="17"/>
      <c r="F196" s="18"/>
      <c r="G196" s="18"/>
      <c r="H196" s="18"/>
      <c r="I196" s="18"/>
      <c r="J196" s="18"/>
      <c r="K196" s="18"/>
      <c r="L196" s="39"/>
      <c r="M196" s="39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39"/>
      <c r="AD196" s="39"/>
      <c r="AE196" s="18"/>
      <c r="AF196" s="18"/>
      <c r="AG196" s="18"/>
      <c r="AH196" s="18"/>
      <c r="AI196" s="18"/>
    </row>
    <row r="197" spans="1:35" ht="15" customHeight="1">
      <c r="A197" s="18"/>
      <c r="B197" s="17"/>
      <c r="C197" s="17"/>
      <c r="D197" s="17"/>
      <c r="E197" s="17"/>
      <c r="F197" s="18"/>
      <c r="G197" s="18"/>
      <c r="H197" s="18"/>
      <c r="I197" s="18"/>
      <c r="J197" s="18"/>
      <c r="K197" s="18"/>
      <c r="L197" s="39"/>
      <c r="M197" s="39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39"/>
      <c r="AD197" s="39"/>
      <c r="AE197" s="18"/>
      <c r="AF197" s="18"/>
      <c r="AG197" s="18"/>
      <c r="AH197" s="18"/>
      <c r="AI197" s="18"/>
    </row>
    <row r="198" spans="1:35" ht="15" customHeight="1">
      <c r="A198" s="18"/>
      <c r="B198" s="17"/>
      <c r="C198" s="17"/>
      <c r="D198" s="17"/>
      <c r="E198" s="17"/>
      <c r="F198" s="18"/>
      <c r="G198" s="18"/>
      <c r="H198" s="18"/>
      <c r="I198" s="18"/>
      <c r="J198" s="18"/>
      <c r="K198" s="18"/>
      <c r="L198" s="39"/>
      <c r="M198" s="39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39"/>
      <c r="AD198" s="39"/>
      <c r="AE198" s="18"/>
      <c r="AF198" s="18"/>
      <c r="AG198" s="18"/>
      <c r="AH198" s="18"/>
      <c r="AI198" s="18"/>
    </row>
    <row r="199" spans="1:35" ht="15" customHeight="1">
      <c r="A199" s="18"/>
      <c r="B199" s="17"/>
      <c r="C199" s="17"/>
      <c r="D199" s="17"/>
      <c r="E199" s="17"/>
      <c r="F199" s="18"/>
      <c r="G199" s="18"/>
      <c r="H199" s="18"/>
      <c r="I199" s="18"/>
      <c r="J199" s="18"/>
      <c r="K199" s="18"/>
      <c r="L199" s="39"/>
      <c r="M199" s="39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39"/>
      <c r="AD199" s="39"/>
      <c r="AE199" s="18"/>
      <c r="AF199" s="18"/>
      <c r="AG199" s="18"/>
      <c r="AH199" s="18"/>
      <c r="AI199" s="18"/>
    </row>
    <row r="200" spans="1:35" ht="15" customHeight="1">
      <c r="A200" s="18"/>
      <c r="B200" s="17"/>
      <c r="C200" s="17"/>
      <c r="D200" s="17"/>
      <c r="E200" s="17"/>
      <c r="F200" s="18"/>
      <c r="G200" s="18"/>
      <c r="H200" s="18"/>
      <c r="I200" s="18"/>
      <c r="J200" s="18"/>
      <c r="K200" s="18"/>
      <c r="L200" s="39"/>
      <c r="M200" s="39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39"/>
      <c r="AD200" s="39"/>
      <c r="AE200" s="18"/>
      <c r="AF200" s="18"/>
      <c r="AG200" s="18"/>
      <c r="AH200" s="18"/>
      <c r="AI200" s="18"/>
    </row>
    <row r="201" spans="1:35" ht="15" customHeight="1">
      <c r="A201" s="18"/>
      <c r="B201" s="17"/>
      <c r="C201" s="17"/>
      <c r="D201" s="17"/>
      <c r="E201" s="17"/>
      <c r="F201" s="18"/>
      <c r="G201" s="18"/>
      <c r="H201" s="18"/>
      <c r="I201" s="18"/>
      <c r="J201" s="18"/>
      <c r="K201" s="18"/>
      <c r="L201" s="39"/>
      <c r="M201" s="39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39"/>
      <c r="AD201" s="39"/>
      <c r="AE201" s="18"/>
      <c r="AF201" s="18"/>
      <c r="AG201" s="18"/>
      <c r="AH201" s="18"/>
      <c r="AI201" s="18"/>
    </row>
    <row r="202" spans="1:35" ht="15" customHeight="1">
      <c r="A202" s="18"/>
      <c r="B202" s="17"/>
      <c r="C202" s="17"/>
      <c r="D202" s="17"/>
      <c r="E202" s="17"/>
      <c r="F202" s="18"/>
      <c r="G202" s="18"/>
      <c r="H202" s="18"/>
      <c r="I202" s="18"/>
      <c r="J202" s="18"/>
      <c r="K202" s="18"/>
      <c r="L202" s="39"/>
      <c r="M202" s="39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39"/>
      <c r="AD202" s="39"/>
      <c r="AE202" s="18"/>
      <c r="AF202" s="18"/>
      <c r="AG202" s="18"/>
      <c r="AH202" s="18"/>
      <c r="AI202" s="18"/>
    </row>
    <row r="203" spans="1:35" ht="15" customHeight="1">
      <c r="A203" s="18"/>
      <c r="B203" s="17"/>
      <c r="C203" s="17"/>
      <c r="D203" s="17"/>
      <c r="E203" s="17"/>
      <c r="F203" s="18"/>
      <c r="G203" s="18"/>
      <c r="H203" s="18"/>
      <c r="I203" s="18"/>
      <c r="J203" s="18"/>
      <c r="K203" s="18"/>
      <c r="L203" s="39"/>
      <c r="M203" s="39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39"/>
      <c r="AD203" s="39"/>
      <c r="AE203" s="18"/>
      <c r="AF203" s="18"/>
      <c r="AG203" s="18"/>
      <c r="AH203" s="18"/>
      <c r="AI203" s="18"/>
    </row>
    <row r="204" spans="1:35" ht="15" customHeight="1">
      <c r="A204" s="18"/>
      <c r="B204" s="17"/>
      <c r="C204" s="17"/>
      <c r="D204" s="17"/>
      <c r="E204" s="17"/>
      <c r="F204" s="18"/>
      <c r="G204" s="18"/>
      <c r="H204" s="18"/>
      <c r="I204" s="18"/>
      <c r="J204" s="18"/>
      <c r="K204" s="18"/>
      <c r="L204" s="39"/>
      <c r="M204" s="39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39"/>
      <c r="AD204" s="39"/>
      <c r="AE204" s="18"/>
      <c r="AF204" s="18"/>
      <c r="AG204" s="18"/>
      <c r="AH204" s="18"/>
      <c r="AI204" s="18"/>
    </row>
    <row r="205" spans="1:35" ht="15" customHeight="1">
      <c r="A205" s="18"/>
      <c r="B205" s="17"/>
      <c r="C205" s="17"/>
      <c r="D205" s="17"/>
      <c r="E205" s="17"/>
      <c r="F205" s="18"/>
      <c r="G205" s="18"/>
      <c r="H205" s="18"/>
      <c r="I205" s="18"/>
      <c r="J205" s="18"/>
      <c r="K205" s="18"/>
      <c r="L205" s="39"/>
      <c r="M205" s="39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39"/>
      <c r="AD205" s="39"/>
      <c r="AE205" s="18"/>
      <c r="AF205" s="18"/>
      <c r="AG205" s="18"/>
      <c r="AH205" s="18"/>
      <c r="AI205" s="18"/>
    </row>
    <row r="206" spans="1:35" ht="15" customHeight="1">
      <c r="A206" s="18"/>
      <c r="B206" s="17"/>
      <c r="C206" s="17"/>
      <c r="D206" s="17"/>
      <c r="E206" s="17"/>
      <c r="F206" s="18"/>
      <c r="G206" s="18"/>
      <c r="H206" s="18"/>
      <c r="I206" s="18"/>
      <c r="J206" s="18"/>
      <c r="K206" s="18"/>
      <c r="L206" s="39"/>
      <c r="M206" s="39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39"/>
      <c r="AD206" s="39"/>
      <c r="AE206" s="18"/>
      <c r="AF206" s="18"/>
      <c r="AG206" s="18"/>
      <c r="AH206" s="18"/>
      <c r="AI206" s="18"/>
    </row>
    <row r="207" spans="1:35" ht="12.75" customHeight="1">
      <c r="A207" s="18"/>
      <c r="B207" s="17"/>
      <c r="C207" s="17"/>
      <c r="D207" s="17"/>
      <c r="E207" s="17"/>
      <c r="F207" s="18"/>
      <c r="G207" s="18"/>
      <c r="H207" s="18"/>
      <c r="I207" s="18"/>
      <c r="J207" s="18"/>
      <c r="K207" s="18"/>
      <c r="L207" s="39"/>
      <c r="M207" s="39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39"/>
      <c r="AD207" s="39"/>
      <c r="AE207" s="18"/>
      <c r="AF207" s="18"/>
      <c r="AG207" s="18"/>
      <c r="AH207" s="18"/>
      <c r="AI207" s="18"/>
    </row>
    <row r="208" spans="1:35" ht="12.75" customHeight="1">
      <c r="A208" s="18"/>
      <c r="B208" s="17"/>
      <c r="C208" s="17"/>
      <c r="D208" s="17"/>
      <c r="E208" s="17"/>
      <c r="F208" s="18"/>
      <c r="G208" s="18"/>
      <c r="H208" s="18"/>
      <c r="I208" s="18"/>
      <c r="J208" s="18"/>
      <c r="K208" s="18"/>
      <c r="L208" s="39"/>
      <c r="M208" s="39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39"/>
      <c r="AD208" s="39"/>
      <c r="AE208" s="18"/>
      <c r="AF208" s="18"/>
      <c r="AG208" s="18"/>
      <c r="AH208" s="18"/>
      <c r="AI208" s="18"/>
    </row>
    <row r="209" spans="1:35" ht="12.75" customHeight="1">
      <c r="A209" s="18"/>
      <c r="B209" s="17"/>
      <c r="C209" s="17"/>
      <c r="D209" s="17"/>
      <c r="E209" s="17"/>
      <c r="F209" s="18"/>
      <c r="G209" s="18"/>
      <c r="H209" s="18"/>
      <c r="I209" s="18"/>
      <c r="J209" s="18"/>
      <c r="K209" s="18"/>
      <c r="L209" s="39"/>
      <c r="M209" s="39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39"/>
      <c r="AD209" s="39"/>
      <c r="AE209" s="18"/>
      <c r="AF209" s="18"/>
      <c r="AG209" s="18"/>
      <c r="AH209" s="18"/>
      <c r="AI209" s="18"/>
    </row>
    <row r="210" spans="1:35" ht="12.75" customHeight="1">
      <c r="A210" s="18"/>
      <c r="B210" s="17"/>
      <c r="C210" s="17"/>
      <c r="D210" s="17"/>
      <c r="E210" s="17"/>
      <c r="F210" s="18"/>
      <c r="G210" s="18"/>
      <c r="H210" s="18"/>
      <c r="I210" s="18"/>
      <c r="J210" s="18"/>
      <c r="K210" s="18"/>
      <c r="L210" s="39"/>
      <c r="M210" s="39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39"/>
      <c r="AD210" s="39"/>
      <c r="AE210" s="18"/>
      <c r="AF210" s="18"/>
      <c r="AG210" s="18"/>
      <c r="AH210" s="18"/>
      <c r="AI210" s="18"/>
    </row>
    <row r="211" spans="1:35" ht="12.75" customHeight="1">
      <c r="A211" s="18"/>
      <c r="B211" s="17"/>
      <c r="C211" s="17"/>
      <c r="D211" s="17"/>
      <c r="E211" s="17"/>
      <c r="F211" s="18"/>
      <c r="G211" s="18"/>
      <c r="H211" s="18"/>
      <c r="I211" s="18"/>
      <c r="J211" s="18"/>
      <c r="K211" s="18"/>
      <c r="L211" s="39"/>
      <c r="M211" s="39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39"/>
      <c r="AD211" s="39"/>
      <c r="AE211" s="18"/>
      <c r="AF211" s="18"/>
      <c r="AG211" s="18"/>
      <c r="AH211" s="18"/>
      <c r="AI211" s="18"/>
    </row>
    <row r="212" spans="1:35" ht="12.75" customHeight="1">
      <c r="A212" s="18"/>
      <c r="B212" s="17"/>
      <c r="C212" s="17"/>
      <c r="D212" s="17"/>
      <c r="E212" s="17"/>
      <c r="F212" s="18"/>
      <c r="G212" s="18"/>
      <c r="H212" s="18"/>
      <c r="I212" s="18"/>
      <c r="J212" s="18"/>
      <c r="K212" s="18"/>
      <c r="L212" s="39"/>
      <c r="M212" s="39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39"/>
      <c r="AD212" s="39"/>
      <c r="AE212" s="18"/>
      <c r="AF212" s="18"/>
      <c r="AG212" s="18"/>
      <c r="AH212" s="18"/>
      <c r="AI212" s="18"/>
    </row>
    <row r="213" spans="1:35" ht="12.75" customHeight="1">
      <c r="A213" s="18"/>
      <c r="B213" s="17"/>
      <c r="C213" s="17"/>
      <c r="D213" s="17"/>
      <c r="E213" s="17"/>
      <c r="F213" s="18"/>
      <c r="G213" s="18"/>
      <c r="H213" s="18"/>
      <c r="I213" s="18"/>
      <c r="J213" s="18"/>
      <c r="K213" s="18"/>
      <c r="L213" s="39"/>
      <c r="M213" s="39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39"/>
      <c r="AD213" s="39"/>
      <c r="AE213" s="18"/>
      <c r="AF213" s="18"/>
      <c r="AG213" s="18"/>
      <c r="AH213" s="18"/>
      <c r="AI213" s="18"/>
    </row>
    <row r="214" spans="1:35" ht="12.75" customHeight="1">
      <c r="A214" s="18"/>
      <c r="B214" s="17"/>
      <c r="C214" s="17"/>
      <c r="D214" s="17"/>
      <c r="E214" s="17"/>
      <c r="F214" s="18"/>
      <c r="G214" s="18"/>
      <c r="H214" s="18"/>
      <c r="I214" s="18"/>
      <c r="J214" s="18"/>
      <c r="K214" s="18"/>
      <c r="L214" s="39"/>
      <c r="M214" s="39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39"/>
      <c r="AD214" s="39"/>
      <c r="AE214" s="18"/>
      <c r="AF214" s="18"/>
      <c r="AG214" s="18"/>
      <c r="AH214" s="18"/>
      <c r="AI214" s="18"/>
    </row>
    <row r="215" spans="1:35" ht="12.75" customHeight="1">
      <c r="A215" s="18"/>
      <c r="B215" s="17"/>
      <c r="C215" s="17"/>
      <c r="D215" s="17"/>
      <c r="E215" s="17"/>
      <c r="F215" s="18"/>
      <c r="G215" s="18"/>
      <c r="H215" s="18"/>
      <c r="I215" s="18"/>
      <c r="J215" s="18"/>
      <c r="K215" s="18"/>
      <c r="L215" s="39"/>
      <c r="M215" s="39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39"/>
      <c r="AD215" s="39"/>
      <c r="AE215" s="18"/>
      <c r="AF215" s="18"/>
      <c r="AG215" s="18"/>
      <c r="AH215" s="18"/>
      <c r="AI215" s="18"/>
    </row>
    <row r="216" spans="1:35" ht="12.75" customHeight="1">
      <c r="A216" s="18"/>
      <c r="B216" s="17"/>
      <c r="C216" s="17"/>
      <c r="D216" s="17"/>
      <c r="E216" s="17"/>
      <c r="F216" s="18"/>
      <c r="G216" s="18"/>
      <c r="H216" s="18"/>
      <c r="I216" s="18"/>
      <c r="J216" s="18"/>
      <c r="K216" s="18"/>
      <c r="L216" s="39"/>
      <c r="M216" s="39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39"/>
      <c r="AD216" s="39"/>
      <c r="AE216" s="18"/>
      <c r="AF216" s="18"/>
      <c r="AG216" s="18"/>
      <c r="AH216" s="18"/>
      <c r="AI216" s="18"/>
    </row>
    <row r="217" spans="1:35" ht="12.75" customHeight="1">
      <c r="A217" s="18"/>
      <c r="B217" s="17"/>
      <c r="C217" s="17"/>
      <c r="D217" s="17"/>
      <c r="E217" s="17"/>
      <c r="F217" s="18"/>
      <c r="G217" s="18"/>
      <c r="H217" s="18"/>
      <c r="I217" s="18"/>
      <c r="J217" s="18"/>
      <c r="K217" s="18"/>
      <c r="L217" s="39"/>
      <c r="M217" s="39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39"/>
      <c r="AD217" s="39"/>
      <c r="AE217" s="18"/>
      <c r="AF217" s="18"/>
      <c r="AG217" s="18"/>
      <c r="AH217" s="18"/>
      <c r="AI217" s="18"/>
    </row>
    <row r="218" spans="1:35" ht="12.75" customHeight="1">
      <c r="A218" s="18"/>
      <c r="B218" s="17"/>
      <c r="C218" s="17"/>
      <c r="D218" s="17"/>
      <c r="E218" s="17"/>
      <c r="F218" s="18"/>
      <c r="G218" s="18"/>
      <c r="H218" s="18"/>
      <c r="I218" s="18"/>
      <c r="J218" s="18"/>
      <c r="K218" s="18"/>
      <c r="L218" s="39"/>
      <c r="M218" s="39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39"/>
      <c r="AD218" s="39"/>
      <c r="AE218" s="18"/>
      <c r="AF218" s="18"/>
      <c r="AG218" s="18"/>
      <c r="AH218" s="18"/>
      <c r="AI218" s="18"/>
    </row>
    <row r="219" spans="1:35" ht="12.75" customHeight="1">
      <c r="A219" s="18"/>
      <c r="B219" s="17"/>
      <c r="C219" s="17"/>
      <c r="D219" s="17"/>
      <c r="E219" s="17"/>
      <c r="F219" s="18"/>
      <c r="G219" s="18"/>
      <c r="H219" s="18"/>
      <c r="I219" s="18"/>
      <c r="J219" s="18"/>
      <c r="K219" s="18"/>
      <c r="L219" s="39"/>
      <c r="M219" s="39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39"/>
      <c r="AD219" s="39"/>
      <c r="AE219" s="18"/>
      <c r="AF219" s="18"/>
      <c r="AG219" s="18"/>
      <c r="AH219" s="18"/>
      <c r="AI219" s="18"/>
    </row>
    <row r="220" spans="1:35" ht="12.75" customHeight="1">
      <c r="A220" s="18"/>
      <c r="B220" s="17"/>
      <c r="C220" s="17"/>
      <c r="D220" s="17"/>
      <c r="E220" s="17"/>
      <c r="F220" s="18"/>
      <c r="G220" s="18"/>
      <c r="H220" s="18"/>
      <c r="I220" s="18"/>
      <c r="J220" s="18"/>
      <c r="K220" s="18"/>
      <c r="L220" s="39"/>
      <c r="M220" s="39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39"/>
      <c r="AD220" s="39"/>
      <c r="AE220" s="18"/>
      <c r="AF220" s="18"/>
      <c r="AG220" s="18"/>
      <c r="AH220" s="18"/>
      <c r="AI220" s="18"/>
    </row>
    <row r="221" spans="1:35" ht="12.75" customHeight="1">
      <c r="A221" s="18"/>
      <c r="B221" s="17"/>
      <c r="C221" s="17"/>
      <c r="D221" s="17"/>
      <c r="E221" s="17"/>
      <c r="F221" s="18"/>
      <c r="G221" s="18"/>
      <c r="H221" s="18"/>
      <c r="I221" s="18"/>
      <c r="J221" s="18"/>
      <c r="K221" s="18"/>
      <c r="L221" s="39"/>
      <c r="M221" s="39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39"/>
      <c r="AD221" s="39"/>
      <c r="AE221" s="18"/>
      <c r="AF221" s="18"/>
      <c r="AG221" s="18"/>
      <c r="AH221" s="18"/>
      <c r="AI221" s="18"/>
    </row>
    <row r="222" spans="1:35" ht="12.75" customHeight="1">
      <c r="A222" s="18"/>
      <c r="B222" s="17"/>
      <c r="C222" s="17"/>
      <c r="D222" s="17"/>
      <c r="E222" s="17"/>
      <c r="F222" s="18"/>
      <c r="G222" s="18"/>
      <c r="H222" s="18"/>
      <c r="I222" s="18"/>
      <c r="J222" s="18"/>
      <c r="K222" s="18"/>
      <c r="L222" s="39"/>
      <c r="M222" s="39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39"/>
      <c r="AD222" s="39"/>
      <c r="AE222" s="18"/>
      <c r="AF222" s="18"/>
      <c r="AG222" s="18"/>
      <c r="AH222" s="18"/>
      <c r="AI222" s="18"/>
    </row>
    <row r="223" spans="1:35" ht="12.75" customHeight="1">
      <c r="A223" s="18"/>
      <c r="B223" s="17"/>
      <c r="C223" s="17"/>
      <c r="D223" s="17"/>
      <c r="E223" s="17"/>
      <c r="F223" s="18"/>
      <c r="G223" s="18"/>
      <c r="H223" s="18"/>
      <c r="I223" s="18"/>
      <c r="J223" s="18"/>
      <c r="K223" s="18"/>
      <c r="L223" s="39"/>
      <c r="M223" s="39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39"/>
      <c r="AD223" s="39"/>
      <c r="AE223" s="18"/>
      <c r="AF223" s="18"/>
      <c r="AG223" s="18"/>
      <c r="AH223" s="18"/>
      <c r="AI223" s="18"/>
    </row>
    <row r="224" spans="1:35" ht="12.75" customHeight="1">
      <c r="A224" s="18"/>
      <c r="B224" s="17"/>
      <c r="C224" s="17"/>
      <c r="D224" s="17"/>
      <c r="E224" s="17"/>
      <c r="F224" s="18"/>
      <c r="G224" s="18"/>
      <c r="H224" s="18"/>
      <c r="I224" s="18"/>
      <c r="J224" s="18"/>
      <c r="K224" s="18"/>
      <c r="L224" s="39"/>
      <c r="M224" s="39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39"/>
      <c r="AD224" s="39"/>
      <c r="AE224" s="18"/>
      <c r="AF224" s="18"/>
      <c r="AG224" s="18"/>
      <c r="AH224" s="18"/>
      <c r="AI224" s="18"/>
    </row>
    <row r="225" spans="1:35" ht="12.75" customHeight="1">
      <c r="A225" s="18"/>
      <c r="B225" s="17"/>
      <c r="C225" s="17"/>
      <c r="D225" s="17"/>
      <c r="E225" s="17"/>
      <c r="F225" s="18"/>
      <c r="G225" s="18"/>
      <c r="H225" s="18"/>
      <c r="I225" s="18"/>
      <c r="J225" s="18"/>
      <c r="K225" s="18"/>
      <c r="L225" s="39"/>
      <c r="M225" s="39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39"/>
      <c r="AD225" s="39"/>
      <c r="AE225" s="18"/>
      <c r="AF225" s="18"/>
      <c r="AG225" s="18"/>
      <c r="AH225" s="18"/>
      <c r="AI225" s="18"/>
    </row>
    <row r="226" spans="1:35" ht="12.75" customHeight="1">
      <c r="A226" s="18"/>
      <c r="B226" s="17"/>
      <c r="C226" s="17"/>
      <c r="D226" s="17"/>
      <c r="E226" s="17"/>
      <c r="F226" s="18"/>
      <c r="G226" s="18"/>
      <c r="H226" s="18"/>
      <c r="I226" s="18"/>
      <c r="J226" s="18"/>
      <c r="K226" s="18"/>
      <c r="L226" s="39"/>
      <c r="M226" s="39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39"/>
      <c r="AD226" s="39"/>
      <c r="AE226" s="18"/>
      <c r="AF226" s="18"/>
      <c r="AG226" s="18"/>
      <c r="AH226" s="18"/>
      <c r="AI226" s="18"/>
    </row>
    <row r="227" spans="1:35" ht="12.75" customHeight="1">
      <c r="A227" s="18"/>
      <c r="B227" s="17"/>
      <c r="C227" s="17"/>
      <c r="D227" s="17"/>
      <c r="E227" s="17"/>
      <c r="F227" s="18"/>
      <c r="G227" s="18"/>
      <c r="H227" s="18"/>
      <c r="I227" s="18"/>
      <c r="J227" s="18"/>
      <c r="K227" s="18"/>
      <c r="L227" s="39"/>
      <c r="M227" s="39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39"/>
      <c r="AD227" s="39"/>
      <c r="AE227" s="18"/>
      <c r="AF227" s="18"/>
      <c r="AG227" s="18"/>
      <c r="AH227" s="18"/>
      <c r="AI227" s="18"/>
    </row>
    <row r="228" spans="1:35" ht="12.75" customHeight="1">
      <c r="A228" s="18"/>
      <c r="B228" s="17"/>
      <c r="C228" s="17"/>
      <c r="D228" s="17"/>
      <c r="E228" s="17"/>
      <c r="F228" s="18"/>
      <c r="G228" s="18"/>
      <c r="H228" s="18"/>
      <c r="I228" s="18"/>
      <c r="J228" s="18"/>
      <c r="K228" s="18"/>
      <c r="L228" s="39"/>
      <c r="M228" s="39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39"/>
      <c r="AD228" s="39"/>
      <c r="AE228" s="18"/>
      <c r="AF228" s="18"/>
      <c r="AG228" s="18"/>
      <c r="AH228" s="18"/>
      <c r="AI228" s="18"/>
    </row>
    <row r="229" spans="1:35" ht="12.75" customHeight="1">
      <c r="A229" s="18"/>
      <c r="B229" s="17"/>
      <c r="C229" s="17"/>
      <c r="D229" s="17"/>
      <c r="E229" s="17"/>
      <c r="F229" s="18"/>
      <c r="G229" s="18"/>
      <c r="H229" s="18"/>
      <c r="I229" s="18"/>
      <c r="J229" s="18"/>
      <c r="K229" s="18"/>
      <c r="L229" s="39"/>
      <c r="M229" s="39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39"/>
      <c r="AD229" s="39"/>
      <c r="AE229" s="18"/>
      <c r="AF229" s="18"/>
      <c r="AG229" s="18"/>
      <c r="AH229" s="18"/>
      <c r="AI229" s="18"/>
    </row>
    <row r="230" spans="1:35" ht="12.75" customHeight="1">
      <c r="A230" s="18"/>
      <c r="B230" s="17"/>
      <c r="C230" s="17"/>
      <c r="D230" s="17"/>
      <c r="E230" s="17"/>
      <c r="F230" s="18"/>
      <c r="G230" s="18"/>
      <c r="H230" s="18"/>
      <c r="I230" s="18"/>
      <c r="J230" s="18"/>
      <c r="K230" s="18"/>
      <c r="L230" s="39"/>
      <c r="M230" s="39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39"/>
      <c r="AD230" s="39"/>
      <c r="AE230" s="18"/>
      <c r="AF230" s="18"/>
      <c r="AG230" s="18"/>
      <c r="AH230" s="18"/>
      <c r="AI230" s="18"/>
    </row>
    <row r="231" spans="1:35" ht="12.75" customHeight="1">
      <c r="A231" s="18"/>
      <c r="B231" s="17"/>
      <c r="C231" s="17"/>
      <c r="D231" s="17"/>
      <c r="E231" s="17"/>
      <c r="F231" s="18"/>
      <c r="G231" s="18"/>
      <c r="H231" s="18"/>
      <c r="I231" s="18"/>
      <c r="J231" s="18"/>
      <c r="K231" s="18"/>
      <c r="L231" s="39"/>
      <c r="M231" s="39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39"/>
      <c r="AD231" s="39"/>
      <c r="AE231" s="18"/>
      <c r="AF231" s="18"/>
      <c r="AG231" s="18"/>
      <c r="AH231" s="18"/>
      <c r="AI231" s="18"/>
    </row>
    <row r="232" spans="1:35" ht="12.75" customHeight="1">
      <c r="A232" s="18"/>
      <c r="B232" s="17"/>
      <c r="C232" s="17"/>
      <c r="D232" s="17"/>
      <c r="E232" s="17"/>
      <c r="F232" s="18"/>
      <c r="G232" s="18"/>
      <c r="H232" s="18"/>
      <c r="I232" s="18"/>
      <c r="J232" s="18"/>
      <c r="K232" s="18"/>
      <c r="L232" s="39"/>
      <c r="M232" s="39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39"/>
      <c r="AD232" s="39"/>
      <c r="AE232" s="18"/>
      <c r="AF232" s="18"/>
      <c r="AG232" s="18"/>
      <c r="AH232" s="18"/>
      <c r="AI232" s="18"/>
    </row>
    <row r="233" spans="1:35" ht="12.75" customHeight="1">
      <c r="A233" s="18"/>
      <c r="B233" s="17"/>
      <c r="C233" s="17"/>
      <c r="D233" s="17"/>
      <c r="E233" s="17"/>
      <c r="F233" s="18"/>
      <c r="G233" s="18"/>
      <c r="H233" s="18"/>
      <c r="I233" s="18"/>
      <c r="J233" s="18"/>
      <c r="K233" s="18"/>
      <c r="L233" s="39"/>
      <c r="M233" s="39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39"/>
      <c r="AD233" s="39"/>
      <c r="AE233" s="18"/>
      <c r="AF233" s="18"/>
      <c r="AG233" s="18"/>
      <c r="AH233" s="18"/>
      <c r="AI233" s="18"/>
    </row>
    <row r="234" spans="1:35" ht="12.75" customHeight="1">
      <c r="A234" s="18"/>
      <c r="B234" s="17"/>
      <c r="C234" s="17"/>
      <c r="D234" s="17"/>
      <c r="E234" s="17"/>
      <c r="F234" s="18"/>
      <c r="G234" s="18"/>
      <c r="H234" s="18"/>
      <c r="I234" s="18"/>
      <c r="J234" s="18"/>
      <c r="K234" s="18"/>
      <c r="L234" s="39"/>
      <c r="M234" s="39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39"/>
      <c r="AD234" s="39"/>
      <c r="AE234" s="18"/>
      <c r="AF234" s="18"/>
      <c r="AG234" s="18"/>
      <c r="AH234" s="18"/>
      <c r="AI234" s="18"/>
    </row>
    <row r="235" spans="1:35" ht="12.75" customHeight="1">
      <c r="A235" s="18"/>
      <c r="B235" s="17"/>
      <c r="C235" s="17"/>
      <c r="D235" s="17"/>
      <c r="E235" s="17"/>
      <c r="F235" s="18"/>
      <c r="G235" s="18"/>
      <c r="H235" s="18"/>
      <c r="I235" s="18"/>
      <c r="J235" s="18"/>
      <c r="K235" s="18"/>
      <c r="L235" s="39"/>
      <c r="M235" s="39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39"/>
      <c r="AD235" s="39"/>
      <c r="AE235" s="18"/>
      <c r="AF235" s="18"/>
      <c r="AG235" s="18"/>
      <c r="AH235" s="18"/>
      <c r="AI235" s="18"/>
    </row>
    <row r="236" spans="1:35" ht="12.75" customHeight="1">
      <c r="A236" s="18"/>
      <c r="B236" s="17"/>
      <c r="C236" s="17"/>
      <c r="D236" s="17"/>
      <c r="E236" s="17"/>
      <c r="F236" s="18"/>
      <c r="G236" s="18"/>
      <c r="H236" s="18"/>
      <c r="I236" s="18"/>
      <c r="J236" s="18"/>
      <c r="K236" s="18"/>
      <c r="L236" s="39"/>
      <c r="M236" s="39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39"/>
      <c r="AD236" s="39"/>
      <c r="AE236" s="18"/>
      <c r="AF236" s="18"/>
      <c r="AG236" s="18"/>
      <c r="AH236" s="18"/>
      <c r="AI236" s="18"/>
    </row>
    <row r="237" spans="1:35" ht="12.75" customHeight="1">
      <c r="A237" s="18"/>
      <c r="B237" s="17"/>
      <c r="C237" s="17"/>
      <c r="D237" s="17"/>
      <c r="E237" s="17"/>
      <c r="F237" s="18"/>
      <c r="G237" s="18"/>
      <c r="H237" s="18"/>
      <c r="I237" s="18"/>
      <c r="J237" s="18"/>
      <c r="K237" s="18"/>
      <c r="L237" s="39"/>
      <c r="M237" s="39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39"/>
      <c r="AD237" s="39"/>
      <c r="AE237" s="18"/>
      <c r="AF237" s="18"/>
      <c r="AG237" s="18"/>
      <c r="AH237" s="18"/>
      <c r="AI237" s="18"/>
    </row>
    <row r="238" spans="1:35" ht="12.75" customHeight="1">
      <c r="A238" s="18"/>
      <c r="B238" s="17"/>
      <c r="C238" s="17"/>
      <c r="D238" s="17"/>
      <c r="E238" s="17"/>
      <c r="F238" s="18"/>
      <c r="G238" s="18"/>
      <c r="H238" s="18"/>
      <c r="I238" s="18"/>
      <c r="J238" s="18"/>
      <c r="K238" s="18"/>
      <c r="L238" s="39"/>
      <c r="M238" s="39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39"/>
      <c r="AD238" s="39"/>
      <c r="AE238" s="18"/>
      <c r="AF238" s="18"/>
      <c r="AG238" s="18"/>
      <c r="AH238" s="18"/>
      <c r="AI238" s="18"/>
    </row>
    <row r="239" spans="1:35" ht="12.75" customHeight="1">
      <c r="A239" s="18"/>
      <c r="B239" s="17"/>
      <c r="C239" s="17"/>
      <c r="D239" s="17"/>
      <c r="E239" s="17"/>
      <c r="F239" s="18"/>
      <c r="G239" s="18"/>
      <c r="H239" s="18"/>
      <c r="I239" s="18"/>
      <c r="J239" s="18"/>
      <c r="K239" s="18"/>
      <c r="L239" s="39"/>
      <c r="M239" s="39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39"/>
      <c r="AD239" s="39"/>
      <c r="AE239" s="18"/>
      <c r="AF239" s="18"/>
      <c r="AG239" s="18"/>
      <c r="AH239" s="18"/>
      <c r="AI239" s="18"/>
    </row>
    <row r="240" spans="1:35" ht="12.75" customHeight="1">
      <c r="A240" s="18"/>
      <c r="B240" s="17"/>
      <c r="C240" s="17"/>
      <c r="D240" s="17"/>
      <c r="E240" s="17"/>
      <c r="F240" s="18"/>
      <c r="G240" s="18"/>
      <c r="H240" s="18"/>
      <c r="I240" s="18"/>
      <c r="J240" s="18"/>
      <c r="K240" s="18"/>
      <c r="L240" s="39"/>
      <c r="M240" s="39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39"/>
      <c r="AD240" s="39"/>
      <c r="AE240" s="18"/>
      <c r="AF240" s="18"/>
      <c r="AG240" s="18"/>
      <c r="AH240" s="18"/>
      <c r="AI240" s="18"/>
    </row>
    <row r="241" spans="1:35" ht="12.75" customHeight="1">
      <c r="A241" s="18"/>
      <c r="B241" s="17"/>
      <c r="C241" s="17"/>
      <c r="D241" s="17"/>
      <c r="E241" s="17"/>
      <c r="F241" s="18"/>
      <c r="G241" s="18"/>
      <c r="H241" s="18"/>
      <c r="I241" s="18"/>
      <c r="J241" s="18"/>
      <c r="K241" s="18"/>
      <c r="L241" s="39"/>
      <c r="M241" s="39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39"/>
      <c r="AD241" s="39"/>
      <c r="AE241" s="18"/>
      <c r="AF241" s="18"/>
      <c r="AG241" s="18"/>
      <c r="AH241" s="18"/>
      <c r="AI241" s="18"/>
    </row>
    <row r="242" spans="1:35" ht="12.75" customHeight="1">
      <c r="A242" s="18"/>
      <c r="B242" s="17"/>
      <c r="C242" s="17"/>
      <c r="D242" s="17"/>
      <c r="E242" s="17"/>
      <c r="F242" s="18"/>
      <c r="G242" s="18"/>
      <c r="H242" s="18"/>
      <c r="I242" s="18"/>
      <c r="J242" s="18"/>
      <c r="K242" s="18"/>
      <c r="L242" s="39"/>
      <c r="M242" s="39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39"/>
      <c r="AD242" s="39"/>
      <c r="AE242" s="18"/>
      <c r="AF242" s="18"/>
      <c r="AG242" s="18"/>
      <c r="AH242" s="18"/>
      <c r="AI242" s="18"/>
    </row>
    <row r="243" spans="1:35" ht="12.75" customHeight="1">
      <c r="A243" s="18"/>
      <c r="B243" s="17"/>
      <c r="C243" s="17"/>
      <c r="D243" s="17"/>
      <c r="E243" s="17"/>
      <c r="F243" s="18"/>
      <c r="G243" s="18"/>
      <c r="H243" s="18"/>
      <c r="I243" s="18"/>
      <c r="J243" s="18"/>
      <c r="K243" s="18"/>
      <c r="L243" s="39"/>
      <c r="M243" s="39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39"/>
      <c r="AD243" s="39"/>
      <c r="AE243" s="18"/>
      <c r="AF243" s="18"/>
      <c r="AG243" s="18"/>
      <c r="AH243" s="18"/>
      <c r="AI243" s="18"/>
    </row>
    <row r="244" spans="1:35" ht="12.75" customHeight="1">
      <c r="A244" s="18"/>
      <c r="B244" s="17"/>
      <c r="C244" s="17"/>
      <c r="D244" s="17"/>
      <c r="E244" s="17"/>
      <c r="F244" s="18"/>
      <c r="G244" s="18"/>
      <c r="H244" s="18"/>
      <c r="I244" s="18"/>
      <c r="J244" s="18"/>
      <c r="K244" s="18"/>
      <c r="L244" s="39"/>
      <c r="M244" s="39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39"/>
      <c r="AD244" s="39"/>
      <c r="AE244" s="18"/>
      <c r="AF244" s="18"/>
      <c r="AG244" s="18"/>
      <c r="AH244" s="18"/>
      <c r="AI244" s="18"/>
    </row>
    <row r="245" spans="1:35" ht="12.75" customHeight="1">
      <c r="A245" s="18"/>
      <c r="B245" s="17"/>
      <c r="C245" s="17"/>
      <c r="D245" s="17"/>
      <c r="E245" s="17"/>
      <c r="F245" s="18"/>
      <c r="G245" s="18"/>
      <c r="H245" s="18"/>
      <c r="I245" s="18"/>
      <c r="J245" s="18"/>
      <c r="K245" s="18"/>
      <c r="L245" s="39"/>
      <c r="M245" s="39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39"/>
      <c r="AD245" s="39"/>
      <c r="AE245" s="18"/>
      <c r="AF245" s="18"/>
      <c r="AG245" s="18"/>
      <c r="AH245" s="18"/>
      <c r="AI245" s="18"/>
    </row>
    <row r="246" spans="1:35" ht="12.75" customHeight="1">
      <c r="A246" s="18"/>
      <c r="B246" s="17"/>
      <c r="C246" s="17"/>
      <c r="D246" s="17"/>
      <c r="E246" s="17"/>
      <c r="F246" s="18"/>
      <c r="G246" s="18"/>
      <c r="H246" s="18"/>
      <c r="I246" s="18"/>
      <c r="J246" s="18"/>
      <c r="K246" s="18"/>
      <c r="L246" s="39"/>
      <c r="M246" s="39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39"/>
      <c r="AD246" s="39"/>
      <c r="AE246" s="18"/>
      <c r="AF246" s="18"/>
      <c r="AG246" s="18"/>
      <c r="AH246" s="18"/>
      <c r="AI246" s="18"/>
    </row>
    <row r="247" spans="1:35" ht="12.75" customHeight="1">
      <c r="A247" s="18"/>
      <c r="B247" s="17"/>
      <c r="C247" s="17"/>
      <c r="D247" s="17"/>
      <c r="E247" s="17"/>
      <c r="F247" s="18"/>
      <c r="G247" s="18"/>
      <c r="H247" s="18"/>
      <c r="I247" s="18"/>
      <c r="J247" s="18"/>
      <c r="K247" s="18"/>
      <c r="L247" s="39"/>
      <c r="M247" s="39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39"/>
      <c r="AD247" s="39"/>
      <c r="AE247" s="18"/>
      <c r="AF247" s="18"/>
      <c r="AG247" s="18"/>
      <c r="AH247" s="18"/>
      <c r="AI247" s="18"/>
    </row>
    <row r="248" spans="1:35" ht="12.75" customHeight="1">
      <c r="A248" s="18"/>
      <c r="B248" s="17"/>
      <c r="C248" s="17"/>
      <c r="D248" s="17"/>
      <c r="E248" s="17"/>
      <c r="F248" s="18"/>
      <c r="G248" s="18"/>
      <c r="H248" s="18"/>
      <c r="I248" s="18"/>
      <c r="J248" s="18"/>
      <c r="K248" s="18"/>
      <c r="L248" s="39"/>
      <c r="M248" s="39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39"/>
      <c r="AD248" s="39"/>
      <c r="AE248" s="18"/>
      <c r="AF248" s="18"/>
      <c r="AG248" s="18"/>
      <c r="AH248" s="18"/>
      <c r="AI248" s="18"/>
    </row>
    <row r="249" spans="1:35" ht="12.75" customHeight="1">
      <c r="A249" s="18"/>
      <c r="B249" s="17"/>
      <c r="C249" s="17"/>
      <c r="D249" s="17"/>
      <c r="E249" s="17"/>
      <c r="F249" s="18"/>
      <c r="G249" s="18"/>
      <c r="H249" s="18"/>
      <c r="I249" s="18"/>
      <c r="J249" s="18"/>
      <c r="K249" s="18"/>
      <c r="L249" s="39"/>
      <c r="M249" s="39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39"/>
      <c r="AD249" s="39"/>
      <c r="AE249" s="18"/>
      <c r="AF249" s="18"/>
      <c r="AG249" s="18"/>
      <c r="AH249" s="18"/>
      <c r="AI249" s="18"/>
    </row>
    <row r="250" spans="1:35" ht="12.75" customHeight="1">
      <c r="A250" s="18"/>
      <c r="B250" s="17"/>
      <c r="C250" s="17"/>
      <c r="D250" s="17"/>
      <c r="E250" s="17"/>
      <c r="F250" s="18"/>
      <c r="G250" s="18"/>
      <c r="H250" s="18"/>
      <c r="I250" s="18"/>
      <c r="J250" s="18"/>
      <c r="K250" s="18"/>
      <c r="L250" s="39"/>
      <c r="M250" s="39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39"/>
      <c r="AD250" s="39"/>
      <c r="AE250" s="18"/>
      <c r="AF250" s="18"/>
      <c r="AG250" s="18"/>
      <c r="AH250" s="18"/>
      <c r="AI250" s="18"/>
    </row>
    <row r="251" spans="1:35" ht="12.75" customHeight="1">
      <c r="A251" s="18"/>
      <c r="B251" s="17"/>
      <c r="C251" s="17"/>
      <c r="D251" s="17"/>
      <c r="E251" s="17"/>
      <c r="F251" s="18"/>
      <c r="G251" s="18"/>
      <c r="H251" s="18"/>
      <c r="I251" s="18"/>
      <c r="J251" s="18"/>
      <c r="K251" s="18"/>
      <c r="L251" s="39"/>
      <c r="M251" s="39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39"/>
      <c r="AD251" s="39"/>
      <c r="AE251" s="18"/>
      <c r="AF251" s="18"/>
      <c r="AG251" s="18"/>
      <c r="AH251" s="18"/>
      <c r="AI251" s="18"/>
    </row>
    <row r="252" spans="1:35" ht="12.75" customHeight="1">
      <c r="A252" s="18"/>
      <c r="B252" s="17"/>
      <c r="C252" s="17"/>
      <c r="D252" s="17"/>
      <c r="E252" s="17"/>
      <c r="F252" s="18"/>
      <c r="G252" s="18"/>
      <c r="H252" s="18"/>
      <c r="I252" s="18"/>
      <c r="J252" s="18"/>
      <c r="K252" s="18"/>
      <c r="L252" s="39"/>
      <c r="M252" s="39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39"/>
      <c r="AD252" s="39"/>
      <c r="AE252" s="18"/>
      <c r="AF252" s="18"/>
      <c r="AG252" s="18"/>
      <c r="AH252" s="18"/>
      <c r="AI252" s="18"/>
    </row>
    <row r="253" spans="1:35" ht="12.75" customHeight="1">
      <c r="A253" s="18"/>
      <c r="B253" s="17"/>
      <c r="C253" s="17"/>
      <c r="D253" s="17"/>
      <c r="E253" s="17"/>
      <c r="F253" s="18"/>
      <c r="G253" s="18"/>
      <c r="H253" s="18"/>
      <c r="I253" s="18"/>
      <c r="J253" s="18"/>
      <c r="K253" s="18"/>
      <c r="L253" s="39"/>
      <c r="M253" s="39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39"/>
      <c r="AD253" s="39"/>
      <c r="AE253" s="18"/>
      <c r="AF253" s="18"/>
      <c r="AG253" s="18"/>
      <c r="AH253" s="18"/>
      <c r="AI253" s="18"/>
    </row>
    <row r="254" spans="1:35" ht="12.75" customHeight="1">
      <c r="A254" s="18"/>
      <c r="B254" s="17"/>
      <c r="C254" s="17"/>
      <c r="D254" s="17"/>
      <c r="E254" s="17"/>
      <c r="F254" s="18"/>
      <c r="G254" s="18"/>
      <c r="H254" s="18"/>
      <c r="I254" s="18"/>
      <c r="J254" s="18"/>
      <c r="K254" s="18"/>
      <c r="L254" s="39"/>
      <c r="M254" s="39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39"/>
      <c r="AD254" s="39"/>
      <c r="AE254" s="18"/>
      <c r="AF254" s="18"/>
      <c r="AG254" s="18"/>
      <c r="AH254" s="18"/>
      <c r="AI254" s="18"/>
    </row>
    <row r="255" spans="1:35" ht="12.75" customHeight="1">
      <c r="A255" s="18"/>
      <c r="B255" s="17"/>
      <c r="C255" s="17"/>
      <c r="D255" s="17"/>
      <c r="E255" s="17"/>
      <c r="F255" s="18"/>
      <c r="G255" s="18"/>
      <c r="H255" s="18"/>
      <c r="I255" s="18"/>
      <c r="J255" s="18"/>
      <c r="K255" s="18"/>
      <c r="L255" s="39"/>
      <c r="M255" s="39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39"/>
      <c r="AD255" s="39"/>
      <c r="AE255" s="18"/>
      <c r="AF255" s="18"/>
      <c r="AG255" s="18"/>
      <c r="AH255" s="18"/>
      <c r="AI255" s="18"/>
    </row>
    <row r="256" spans="1:35" ht="12.75" customHeight="1">
      <c r="A256" s="18"/>
      <c r="B256" s="17"/>
      <c r="C256" s="17"/>
      <c r="D256" s="17"/>
      <c r="E256" s="17"/>
      <c r="F256" s="18"/>
      <c r="G256" s="18"/>
      <c r="H256" s="18"/>
      <c r="I256" s="18"/>
      <c r="J256" s="18"/>
      <c r="K256" s="18"/>
      <c r="L256" s="39"/>
      <c r="M256" s="39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39"/>
      <c r="AD256" s="39"/>
      <c r="AE256" s="18"/>
      <c r="AF256" s="18"/>
      <c r="AG256" s="18"/>
      <c r="AH256" s="18"/>
      <c r="AI256" s="18"/>
    </row>
    <row r="257" spans="1:35" ht="12.75" customHeight="1">
      <c r="A257" s="18"/>
      <c r="B257" s="17"/>
      <c r="C257" s="17"/>
      <c r="D257" s="17"/>
      <c r="E257" s="17"/>
      <c r="F257" s="18"/>
      <c r="G257" s="18"/>
      <c r="H257" s="18"/>
      <c r="I257" s="18"/>
      <c r="J257" s="18"/>
      <c r="K257" s="18"/>
      <c r="L257" s="39"/>
      <c r="M257" s="39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39"/>
      <c r="AD257" s="39"/>
      <c r="AE257" s="18"/>
      <c r="AF257" s="18"/>
      <c r="AG257" s="18"/>
      <c r="AH257" s="18"/>
      <c r="AI257" s="18"/>
    </row>
    <row r="258" spans="1:35" ht="12.75" customHeight="1">
      <c r="A258" s="18"/>
      <c r="B258" s="17"/>
      <c r="C258" s="17"/>
      <c r="D258" s="17"/>
      <c r="E258" s="17"/>
      <c r="F258" s="18"/>
      <c r="G258" s="18"/>
      <c r="H258" s="18"/>
      <c r="I258" s="18"/>
      <c r="J258" s="18"/>
      <c r="K258" s="18"/>
      <c r="L258" s="39"/>
      <c r="M258" s="39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39"/>
      <c r="AD258" s="39"/>
      <c r="AE258" s="18"/>
      <c r="AF258" s="18"/>
      <c r="AG258" s="18"/>
      <c r="AH258" s="18"/>
      <c r="AI258" s="18"/>
    </row>
    <row r="259" spans="1:35" ht="12.75" customHeight="1">
      <c r="A259" s="18"/>
      <c r="B259" s="17"/>
      <c r="C259" s="17"/>
      <c r="D259" s="17"/>
      <c r="E259" s="17"/>
      <c r="F259" s="18"/>
      <c r="G259" s="18"/>
      <c r="H259" s="18"/>
      <c r="I259" s="18"/>
      <c r="J259" s="18"/>
      <c r="K259" s="18"/>
      <c r="L259" s="39"/>
      <c r="M259" s="39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39"/>
      <c r="AD259" s="39"/>
      <c r="AE259" s="18"/>
      <c r="AF259" s="18"/>
      <c r="AG259" s="18"/>
      <c r="AH259" s="18"/>
      <c r="AI259" s="18"/>
    </row>
    <row r="260" spans="1:35" ht="12.75" customHeight="1">
      <c r="A260" s="18"/>
      <c r="B260" s="17"/>
      <c r="C260" s="17"/>
      <c r="D260" s="17"/>
      <c r="E260" s="17"/>
      <c r="F260" s="18"/>
      <c r="G260" s="18"/>
      <c r="H260" s="18"/>
      <c r="I260" s="18"/>
      <c r="J260" s="18"/>
      <c r="K260" s="18"/>
      <c r="L260" s="39"/>
      <c r="M260" s="39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39"/>
      <c r="AD260" s="39"/>
      <c r="AE260" s="18"/>
      <c r="AF260" s="18"/>
      <c r="AG260" s="18"/>
      <c r="AH260" s="18"/>
      <c r="AI260" s="18"/>
    </row>
    <row r="261" spans="1:35" ht="12.75" customHeight="1">
      <c r="A261" s="18"/>
      <c r="B261" s="17"/>
      <c r="C261" s="17"/>
      <c r="D261" s="17"/>
      <c r="E261" s="17"/>
      <c r="F261" s="18"/>
      <c r="G261" s="18"/>
      <c r="H261" s="18"/>
      <c r="I261" s="18"/>
      <c r="J261" s="18"/>
      <c r="K261" s="18"/>
      <c r="L261" s="39"/>
      <c r="M261" s="39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39"/>
      <c r="AD261" s="39"/>
      <c r="AE261" s="18"/>
      <c r="AF261" s="18"/>
      <c r="AG261" s="18"/>
      <c r="AH261" s="18"/>
      <c r="AI261" s="18"/>
    </row>
    <row r="262" spans="1:35" ht="12.75" customHeight="1">
      <c r="A262" s="18"/>
      <c r="B262" s="17"/>
      <c r="C262" s="17"/>
      <c r="D262" s="17"/>
      <c r="E262" s="17"/>
      <c r="F262" s="18"/>
      <c r="G262" s="18"/>
      <c r="H262" s="18"/>
      <c r="I262" s="18"/>
      <c r="J262" s="18"/>
      <c r="K262" s="18"/>
      <c r="L262" s="39"/>
      <c r="M262" s="39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39"/>
      <c r="AD262" s="39"/>
      <c r="AE262" s="18"/>
      <c r="AF262" s="18"/>
      <c r="AG262" s="18"/>
      <c r="AH262" s="18"/>
      <c r="AI262" s="18"/>
    </row>
    <row r="263" spans="1:35" ht="12.75" customHeight="1">
      <c r="A263" s="18"/>
      <c r="B263" s="17"/>
      <c r="C263" s="17"/>
      <c r="D263" s="17"/>
      <c r="E263" s="17"/>
      <c r="F263" s="18"/>
      <c r="G263" s="18"/>
      <c r="H263" s="18"/>
      <c r="I263" s="18"/>
      <c r="J263" s="18"/>
      <c r="K263" s="18"/>
      <c r="L263" s="39"/>
      <c r="M263" s="39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39"/>
      <c r="AD263" s="39"/>
      <c r="AE263" s="18"/>
      <c r="AF263" s="18"/>
      <c r="AG263" s="18"/>
      <c r="AH263" s="18"/>
      <c r="AI263" s="18"/>
    </row>
    <row r="264" spans="1:35" ht="12.75" customHeight="1">
      <c r="A264" s="18"/>
      <c r="B264" s="17"/>
      <c r="C264" s="17"/>
      <c r="D264" s="17"/>
      <c r="E264" s="17"/>
      <c r="F264" s="18"/>
      <c r="G264" s="18"/>
      <c r="H264" s="18"/>
      <c r="I264" s="18"/>
      <c r="J264" s="18"/>
      <c r="K264" s="18"/>
      <c r="L264" s="39"/>
      <c r="M264" s="39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39"/>
      <c r="AD264" s="39"/>
      <c r="AE264" s="18"/>
      <c r="AF264" s="18"/>
      <c r="AG264" s="18"/>
      <c r="AH264" s="18"/>
      <c r="AI264" s="18"/>
    </row>
    <row r="265" spans="1:35" ht="12.75" customHeight="1">
      <c r="A265" s="18"/>
      <c r="B265" s="17"/>
      <c r="C265" s="17"/>
      <c r="D265" s="17"/>
      <c r="E265" s="17"/>
      <c r="F265" s="18"/>
      <c r="G265" s="18"/>
      <c r="H265" s="18"/>
      <c r="I265" s="18"/>
      <c r="J265" s="18"/>
      <c r="K265" s="18"/>
      <c r="L265" s="39"/>
      <c r="M265" s="39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39"/>
      <c r="AD265" s="39"/>
      <c r="AE265" s="18"/>
      <c r="AF265" s="18"/>
      <c r="AG265" s="18"/>
      <c r="AH265" s="18"/>
      <c r="AI265" s="18"/>
    </row>
    <row r="266" spans="1:35" ht="12.75" customHeight="1">
      <c r="A266" s="18"/>
      <c r="B266" s="17"/>
      <c r="C266" s="17"/>
      <c r="D266" s="17"/>
      <c r="E266" s="17"/>
      <c r="F266" s="18"/>
      <c r="G266" s="18"/>
      <c r="H266" s="18"/>
      <c r="I266" s="18"/>
      <c r="J266" s="18"/>
      <c r="K266" s="18"/>
      <c r="L266" s="39"/>
      <c r="M266" s="39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39"/>
      <c r="AD266" s="39"/>
      <c r="AE266" s="18"/>
      <c r="AF266" s="18"/>
      <c r="AG266" s="18"/>
      <c r="AH266" s="18"/>
      <c r="AI266" s="18"/>
    </row>
    <row r="267" spans="1:35" ht="12.75" customHeight="1">
      <c r="A267" s="18"/>
      <c r="B267" s="17"/>
      <c r="C267" s="17"/>
      <c r="D267" s="17"/>
      <c r="E267" s="17"/>
      <c r="F267" s="18"/>
      <c r="G267" s="18"/>
      <c r="H267" s="18"/>
      <c r="I267" s="18"/>
      <c r="J267" s="18"/>
      <c r="K267" s="18"/>
      <c r="L267" s="39"/>
      <c r="M267" s="39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39"/>
      <c r="AD267" s="39"/>
      <c r="AE267" s="18"/>
      <c r="AF267" s="18"/>
      <c r="AG267" s="18"/>
      <c r="AH267" s="18"/>
      <c r="AI267" s="18"/>
    </row>
    <row r="268" spans="1:35" ht="12.75" customHeight="1">
      <c r="A268" s="18"/>
      <c r="B268" s="17"/>
      <c r="C268" s="17"/>
      <c r="D268" s="17"/>
      <c r="E268" s="17"/>
      <c r="F268" s="18"/>
      <c r="G268" s="18"/>
      <c r="H268" s="18"/>
      <c r="I268" s="18"/>
      <c r="J268" s="18"/>
      <c r="K268" s="18"/>
      <c r="L268" s="39"/>
      <c r="M268" s="39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39"/>
      <c r="AD268" s="39"/>
      <c r="AE268" s="18"/>
      <c r="AF268" s="18"/>
      <c r="AG268" s="18"/>
      <c r="AH268" s="18"/>
      <c r="AI268" s="18"/>
    </row>
    <row r="269" spans="1:35" ht="12.75" customHeight="1">
      <c r="A269" s="18"/>
      <c r="B269" s="17"/>
      <c r="C269" s="17"/>
      <c r="D269" s="17"/>
      <c r="E269" s="17"/>
      <c r="F269" s="18"/>
      <c r="G269" s="18"/>
      <c r="H269" s="18"/>
      <c r="I269" s="18"/>
      <c r="J269" s="18"/>
      <c r="K269" s="18"/>
      <c r="L269" s="39"/>
      <c r="M269" s="39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39"/>
      <c r="AD269" s="39"/>
      <c r="AE269" s="18"/>
      <c r="AF269" s="18"/>
      <c r="AG269" s="18"/>
      <c r="AH269" s="18"/>
      <c r="AI269" s="18"/>
    </row>
    <row r="270" spans="1:35" ht="12.75" customHeight="1">
      <c r="A270" s="18"/>
      <c r="B270" s="17"/>
      <c r="C270" s="17"/>
      <c r="D270" s="17"/>
      <c r="E270" s="17"/>
      <c r="F270" s="18"/>
      <c r="G270" s="18"/>
      <c r="H270" s="18"/>
      <c r="I270" s="18"/>
      <c r="J270" s="18"/>
      <c r="K270" s="18"/>
      <c r="L270" s="39"/>
      <c r="M270" s="39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39"/>
      <c r="AD270" s="39"/>
      <c r="AE270" s="18"/>
      <c r="AF270" s="18"/>
      <c r="AG270" s="18"/>
      <c r="AH270" s="18"/>
      <c r="AI270" s="18"/>
    </row>
    <row r="271" spans="1:35" ht="12.75" customHeight="1">
      <c r="A271" s="18"/>
      <c r="B271" s="17"/>
      <c r="C271" s="17"/>
      <c r="D271" s="17"/>
      <c r="E271" s="17"/>
      <c r="F271" s="18"/>
      <c r="G271" s="18"/>
      <c r="H271" s="18"/>
      <c r="I271" s="18"/>
      <c r="J271" s="18"/>
      <c r="K271" s="18"/>
      <c r="L271" s="39"/>
      <c r="M271" s="39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39"/>
      <c r="AD271" s="39"/>
      <c r="AE271" s="18"/>
      <c r="AF271" s="18"/>
      <c r="AG271" s="18"/>
      <c r="AH271" s="18"/>
      <c r="AI271" s="18"/>
    </row>
    <row r="272" spans="1:35" ht="12.75" customHeight="1">
      <c r="A272" s="18"/>
      <c r="B272" s="17"/>
      <c r="C272" s="17"/>
      <c r="D272" s="17"/>
      <c r="E272" s="17"/>
      <c r="F272" s="18"/>
      <c r="G272" s="18"/>
      <c r="H272" s="18"/>
      <c r="I272" s="18"/>
      <c r="J272" s="18"/>
      <c r="K272" s="18"/>
      <c r="L272" s="39"/>
      <c r="M272" s="39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39"/>
      <c r="AD272" s="39"/>
      <c r="AE272" s="18"/>
      <c r="AF272" s="18"/>
      <c r="AG272" s="18"/>
      <c r="AH272" s="18"/>
      <c r="AI272" s="18"/>
    </row>
    <row r="273" spans="1:35" ht="12.75" customHeight="1">
      <c r="A273" s="18"/>
      <c r="B273" s="17"/>
      <c r="C273" s="17"/>
      <c r="D273" s="17"/>
      <c r="E273" s="17"/>
      <c r="F273" s="18"/>
      <c r="G273" s="18"/>
      <c r="H273" s="18"/>
      <c r="I273" s="18"/>
      <c r="J273" s="18"/>
      <c r="K273" s="18"/>
      <c r="L273" s="39"/>
      <c r="M273" s="39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39"/>
      <c r="AD273" s="39"/>
      <c r="AE273" s="18"/>
      <c r="AF273" s="18"/>
      <c r="AG273" s="18"/>
      <c r="AH273" s="18"/>
      <c r="AI273" s="18"/>
    </row>
    <row r="274" spans="1:35" ht="12.75" customHeight="1">
      <c r="A274" s="18"/>
      <c r="B274" s="17"/>
      <c r="C274" s="17"/>
      <c r="D274" s="17"/>
      <c r="E274" s="17"/>
      <c r="F274" s="18"/>
      <c r="G274" s="18"/>
      <c r="H274" s="18"/>
      <c r="I274" s="18"/>
      <c r="J274" s="18"/>
      <c r="K274" s="18"/>
      <c r="L274" s="39"/>
      <c r="M274" s="39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39"/>
      <c r="AD274" s="39"/>
      <c r="AE274" s="18"/>
      <c r="AF274" s="18"/>
      <c r="AG274" s="18"/>
      <c r="AH274" s="18"/>
      <c r="AI274" s="18"/>
    </row>
    <row r="275" spans="1:35" ht="12.75" customHeight="1">
      <c r="A275" s="18"/>
      <c r="B275" s="17"/>
      <c r="C275" s="17"/>
      <c r="D275" s="17"/>
      <c r="E275" s="17"/>
      <c r="F275" s="18"/>
      <c r="G275" s="18"/>
      <c r="H275" s="18"/>
      <c r="I275" s="18"/>
      <c r="J275" s="18"/>
      <c r="K275" s="18"/>
      <c r="L275" s="39"/>
      <c r="M275" s="39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39"/>
      <c r="AD275" s="39"/>
      <c r="AE275" s="18"/>
      <c r="AF275" s="18"/>
      <c r="AG275" s="18"/>
      <c r="AH275" s="18"/>
      <c r="AI275" s="18"/>
    </row>
    <row r="276" spans="1:35" ht="12.75" customHeight="1">
      <c r="A276" s="18"/>
      <c r="B276" s="17"/>
      <c r="C276" s="17"/>
      <c r="D276" s="17"/>
      <c r="E276" s="17"/>
      <c r="F276" s="18"/>
      <c r="G276" s="18"/>
      <c r="H276" s="18"/>
      <c r="I276" s="18"/>
      <c r="J276" s="18"/>
      <c r="K276" s="18"/>
      <c r="L276" s="39"/>
      <c r="M276" s="39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39"/>
      <c r="AD276" s="39"/>
      <c r="AE276" s="18"/>
      <c r="AF276" s="18"/>
      <c r="AG276" s="18"/>
      <c r="AH276" s="18"/>
      <c r="AI276" s="18"/>
    </row>
    <row r="277" spans="1:35" ht="12.75" customHeight="1">
      <c r="A277" s="18"/>
      <c r="B277" s="17"/>
      <c r="C277" s="17"/>
      <c r="D277" s="17"/>
      <c r="E277" s="17"/>
      <c r="F277" s="18"/>
      <c r="G277" s="18"/>
      <c r="H277" s="18"/>
      <c r="I277" s="18"/>
      <c r="J277" s="18"/>
      <c r="K277" s="18"/>
      <c r="L277" s="39"/>
      <c r="M277" s="39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39"/>
      <c r="AD277" s="39"/>
      <c r="AE277" s="18"/>
      <c r="AF277" s="18"/>
      <c r="AG277" s="18"/>
      <c r="AH277" s="18"/>
      <c r="AI277" s="18"/>
    </row>
    <row r="278" spans="1:35" ht="12.75" customHeight="1">
      <c r="A278" s="18"/>
      <c r="B278" s="17"/>
      <c r="C278" s="17"/>
      <c r="D278" s="17"/>
      <c r="E278" s="17"/>
      <c r="F278" s="18"/>
      <c r="G278" s="18"/>
      <c r="H278" s="18"/>
      <c r="I278" s="18"/>
      <c r="J278" s="18"/>
      <c r="K278" s="18"/>
      <c r="L278" s="39"/>
      <c r="M278" s="39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39"/>
      <c r="AD278" s="39"/>
      <c r="AE278" s="18"/>
      <c r="AF278" s="18"/>
      <c r="AG278" s="18"/>
      <c r="AH278" s="18"/>
      <c r="AI278" s="18"/>
    </row>
    <row r="279" spans="1:35" ht="12.75" customHeight="1">
      <c r="A279" s="18"/>
      <c r="B279" s="17"/>
      <c r="C279" s="17"/>
      <c r="D279" s="17"/>
      <c r="E279" s="17"/>
      <c r="F279" s="18"/>
      <c r="G279" s="18"/>
      <c r="H279" s="18"/>
      <c r="I279" s="18"/>
      <c r="J279" s="18"/>
      <c r="K279" s="18"/>
      <c r="L279" s="39"/>
      <c r="M279" s="39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39"/>
      <c r="AD279" s="39"/>
      <c r="AE279" s="18"/>
      <c r="AF279" s="18"/>
      <c r="AG279" s="18"/>
      <c r="AH279" s="18"/>
      <c r="AI279" s="18"/>
    </row>
    <row r="280" spans="1:35" ht="12.75" customHeight="1">
      <c r="A280" s="18"/>
      <c r="B280" s="17"/>
      <c r="C280" s="17"/>
      <c r="D280" s="17"/>
      <c r="E280" s="17"/>
      <c r="F280" s="18"/>
      <c r="G280" s="18"/>
      <c r="H280" s="18"/>
      <c r="I280" s="18"/>
      <c r="J280" s="18"/>
      <c r="K280" s="18"/>
      <c r="L280" s="39"/>
      <c r="M280" s="39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39"/>
      <c r="AD280" s="39"/>
      <c r="AE280" s="18"/>
      <c r="AF280" s="18"/>
      <c r="AG280" s="18"/>
      <c r="AH280" s="18"/>
      <c r="AI280" s="18"/>
    </row>
    <row r="281" spans="1:35" ht="12.75" customHeight="1">
      <c r="A281" s="18"/>
      <c r="B281" s="17"/>
      <c r="C281" s="17"/>
      <c r="D281" s="17"/>
      <c r="E281" s="17"/>
      <c r="F281" s="18"/>
      <c r="G281" s="18"/>
      <c r="H281" s="18"/>
      <c r="I281" s="18"/>
      <c r="J281" s="18"/>
      <c r="K281" s="18"/>
      <c r="L281" s="39"/>
      <c r="M281" s="39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39"/>
      <c r="AD281" s="39"/>
      <c r="AE281" s="18"/>
      <c r="AF281" s="18"/>
      <c r="AG281" s="18"/>
      <c r="AH281" s="18"/>
      <c r="AI281" s="18"/>
    </row>
    <row r="282" spans="1:35" ht="12.75" customHeight="1">
      <c r="A282" s="18"/>
      <c r="B282" s="17"/>
      <c r="C282" s="17"/>
      <c r="D282" s="17"/>
      <c r="E282" s="17"/>
      <c r="F282" s="18"/>
      <c r="G282" s="18"/>
      <c r="H282" s="18"/>
      <c r="I282" s="18"/>
      <c r="J282" s="18"/>
      <c r="K282" s="18"/>
      <c r="L282" s="39"/>
      <c r="M282" s="39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39"/>
      <c r="AD282" s="39"/>
      <c r="AE282" s="18"/>
      <c r="AF282" s="18"/>
      <c r="AG282" s="18"/>
      <c r="AH282" s="18"/>
      <c r="AI282" s="18"/>
    </row>
    <row r="283" spans="1:35" ht="12.75" customHeight="1">
      <c r="A283" s="18"/>
      <c r="B283" s="17"/>
      <c r="C283" s="17"/>
      <c r="D283" s="17"/>
      <c r="E283" s="17"/>
      <c r="F283" s="18"/>
      <c r="G283" s="18"/>
      <c r="H283" s="18"/>
      <c r="I283" s="18"/>
      <c r="J283" s="18"/>
      <c r="K283" s="18"/>
      <c r="L283" s="39"/>
      <c r="M283" s="39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39"/>
      <c r="AD283" s="39"/>
      <c r="AE283" s="18"/>
      <c r="AF283" s="18"/>
      <c r="AG283" s="18"/>
      <c r="AH283" s="18"/>
      <c r="AI283" s="18"/>
    </row>
    <row r="284" spans="1:35" ht="12.75" customHeight="1">
      <c r="A284" s="18"/>
      <c r="B284" s="17"/>
      <c r="C284" s="17"/>
      <c r="D284" s="17"/>
      <c r="E284" s="17"/>
      <c r="F284" s="18"/>
      <c r="G284" s="18"/>
      <c r="H284" s="18"/>
      <c r="I284" s="18"/>
      <c r="J284" s="18"/>
      <c r="K284" s="18"/>
      <c r="L284" s="39"/>
      <c r="M284" s="39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39"/>
      <c r="AD284" s="39"/>
      <c r="AE284" s="18"/>
      <c r="AF284" s="18"/>
      <c r="AG284" s="18"/>
      <c r="AH284" s="18"/>
      <c r="AI284" s="18"/>
    </row>
    <row r="285" spans="1:35" ht="12.75" customHeight="1">
      <c r="A285" s="18"/>
      <c r="B285" s="17"/>
      <c r="C285" s="17"/>
      <c r="D285" s="17"/>
      <c r="E285" s="17"/>
      <c r="F285" s="18"/>
      <c r="G285" s="18"/>
      <c r="H285" s="18"/>
      <c r="I285" s="18"/>
      <c r="J285" s="18"/>
      <c r="K285" s="18"/>
      <c r="L285" s="39"/>
      <c r="M285" s="39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39"/>
      <c r="AD285" s="39"/>
      <c r="AE285" s="18"/>
      <c r="AF285" s="18"/>
      <c r="AG285" s="18"/>
      <c r="AH285" s="18"/>
      <c r="AI285" s="18"/>
    </row>
    <row r="286" spans="1:35" ht="12.75" customHeight="1">
      <c r="A286" s="18"/>
      <c r="B286" s="17"/>
      <c r="C286" s="17"/>
      <c r="D286" s="17"/>
      <c r="E286" s="17"/>
      <c r="F286" s="18"/>
      <c r="G286" s="18"/>
      <c r="H286" s="18"/>
      <c r="I286" s="18"/>
      <c r="J286" s="18"/>
      <c r="K286" s="18"/>
      <c r="L286" s="39"/>
      <c r="M286" s="39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39"/>
      <c r="AD286" s="39"/>
      <c r="AE286" s="18"/>
      <c r="AF286" s="18"/>
      <c r="AG286" s="18"/>
      <c r="AH286" s="18"/>
      <c r="AI286" s="18"/>
    </row>
    <row r="287" spans="1:35" ht="12.75" customHeight="1">
      <c r="A287" s="18"/>
      <c r="B287" s="17"/>
      <c r="C287" s="17"/>
      <c r="D287" s="17"/>
      <c r="E287" s="17"/>
      <c r="F287" s="18"/>
      <c r="G287" s="18"/>
      <c r="H287" s="18"/>
      <c r="I287" s="18"/>
      <c r="J287" s="18"/>
      <c r="K287" s="18"/>
      <c r="L287" s="39"/>
      <c r="M287" s="39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39"/>
      <c r="AD287" s="39"/>
      <c r="AE287" s="18"/>
      <c r="AF287" s="18"/>
      <c r="AG287" s="18"/>
      <c r="AH287" s="18"/>
      <c r="AI287" s="18"/>
    </row>
    <row r="288" spans="1:35" ht="12.75" customHeight="1">
      <c r="A288" s="18"/>
      <c r="B288" s="17"/>
      <c r="C288" s="17"/>
      <c r="D288" s="17"/>
      <c r="E288" s="17"/>
      <c r="F288" s="18"/>
      <c r="G288" s="18"/>
      <c r="H288" s="18"/>
      <c r="I288" s="18"/>
      <c r="J288" s="18"/>
      <c r="K288" s="18"/>
      <c r="L288" s="39"/>
      <c r="M288" s="39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39"/>
      <c r="AD288" s="39"/>
      <c r="AE288" s="18"/>
      <c r="AF288" s="18"/>
      <c r="AG288" s="18"/>
      <c r="AH288" s="18"/>
      <c r="AI288" s="18"/>
    </row>
    <row r="289" spans="1:35" ht="12.75" customHeight="1">
      <c r="A289" s="18"/>
      <c r="B289" s="17"/>
      <c r="C289" s="17"/>
      <c r="D289" s="17"/>
      <c r="E289" s="17"/>
      <c r="F289" s="18"/>
      <c r="G289" s="18"/>
      <c r="H289" s="18"/>
      <c r="I289" s="18"/>
      <c r="J289" s="18"/>
      <c r="K289" s="18"/>
      <c r="L289" s="39"/>
      <c r="M289" s="39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39"/>
      <c r="AD289" s="39"/>
      <c r="AE289" s="18"/>
      <c r="AF289" s="18"/>
      <c r="AG289" s="18"/>
      <c r="AH289" s="18"/>
      <c r="AI289" s="18"/>
    </row>
    <row r="290" spans="1:35" ht="12.75" customHeight="1">
      <c r="A290" s="18"/>
      <c r="B290" s="17"/>
      <c r="C290" s="17"/>
      <c r="D290" s="17"/>
      <c r="E290" s="17"/>
      <c r="F290" s="18"/>
      <c r="G290" s="18"/>
      <c r="H290" s="18"/>
      <c r="I290" s="18"/>
      <c r="J290" s="18"/>
      <c r="K290" s="18"/>
      <c r="L290" s="39"/>
      <c r="M290" s="39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39"/>
      <c r="AD290" s="39"/>
      <c r="AE290" s="18"/>
      <c r="AF290" s="18"/>
      <c r="AG290" s="18"/>
      <c r="AH290" s="18"/>
      <c r="AI290" s="18"/>
    </row>
    <row r="291" spans="1:35" ht="12.75" customHeight="1">
      <c r="A291" s="18"/>
      <c r="B291" s="17"/>
      <c r="C291" s="17"/>
      <c r="D291" s="17"/>
      <c r="E291" s="17"/>
      <c r="F291" s="18"/>
      <c r="G291" s="18"/>
      <c r="H291" s="18"/>
      <c r="I291" s="18"/>
      <c r="J291" s="18"/>
      <c r="K291" s="18"/>
      <c r="L291" s="39"/>
      <c r="M291" s="39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39"/>
      <c r="AD291" s="39"/>
      <c r="AE291" s="18"/>
      <c r="AF291" s="18"/>
      <c r="AG291" s="18"/>
      <c r="AH291" s="18"/>
      <c r="AI291" s="18"/>
    </row>
    <row r="292" spans="1:35" ht="12.75" customHeight="1">
      <c r="A292" s="18"/>
      <c r="B292" s="17"/>
      <c r="C292" s="17"/>
      <c r="D292" s="17"/>
      <c r="E292" s="17"/>
      <c r="F292" s="18"/>
      <c r="G292" s="18"/>
      <c r="H292" s="18"/>
      <c r="I292" s="18"/>
      <c r="J292" s="18"/>
      <c r="K292" s="18"/>
      <c r="L292" s="39"/>
      <c r="M292" s="39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39"/>
      <c r="AD292" s="39"/>
      <c r="AE292" s="18"/>
      <c r="AF292" s="18"/>
      <c r="AG292" s="18"/>
      <c r="AH292" s="18"/>
      <c r="AI292" s="18"/>
    </row>
    <row r="293" spans="1:35" ht="12.75" customHeight="1">
      <c r="A293" s="18"/>
      <c r="B293" s="17"/>
      <c r="C293" s="17"/>
      <c r="D293" s="17"/>
      <c r="E293" s="17"/>
      <c r="F293" s="18"/>
      <c r="G293" s="18"/>
      <c r="H293" s="18"/>
      <c r="I293" s="18"/>
      <c r="J293" s="18"/>
      <c r="K293" s="18"/>
      <c r="L293" s="39"/>
      <c r="M293" s="39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39"/>
      <c r="AD293" s="39"/>
      <c r="AE293" s="18"/>
      <c r="AF293" s="18"/>
      <c r="AG293" s="18"/>
      <c r="AH293" s="18"/>
      <c r="AI293" s="18"/>
    </row>
    <row r="294" spans="1:35" ht="12.75" customHeight="1">
      <c r="A294" s="18"/>
      <c r="B294" s="17"/>
      <c r="C294" s="17"/>
      <c r="D294" s="17"/>
      <c r="E294" s="17"/>
      <c r="F294" s="18"/>
      <c r="G294" s="18"/>
      <c r="H294" s="18"/>
      <c r="I294" s="18"/>
      <c r="J294" s="18"/>
      <c r="K294" s="18"/>
      <c r="L294" s="39"/>
      <c r="M294" s="39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39"/>
      <c r="AD294" s="39"/>
      <c r="AE294" s="18"/>
      <c r="AF294" s="18"/>
      <c r="AG294" s="18"/>
      <c r="AH294" s="18"/>
      <c r="AI294" s="18"/>
    </row>
    <row r="295" spans="1:35" ht="12.75" customHeight="1">
      <c r="A295" s="18"/>
      <c r="B295" s="17"/>
      <c r="C295" s="17"/>
      <c r="D295" s="17"/>
      <c r="E295" s="17"/>
      <c r="F295" s="18"/>
      <c r="G295" s="18"/>
      <c r="H295" s="18"/>
      <c r="I295" s="18"/>
      <c r="J295" s="18"/>
      <c r="K295" s="18"/>
      <c r="L295" s="39"/>
      <c r="M295" s="39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39"/>
      <c r="AD295" s="39"/>
      <c r="AE295" s="18"/>
      <c r="AF295" s="18"/>
      <c r="AG295" s="18"/>
      <c r="AH295" s="18"/>
      <c r="AI295" s="18"/>
    </row>
    <row r="296" spans="1:35" ht="12.75" customHeight="1">
      <c r="A296" s="18"/>
      <c r="B296" s="17"/>
      <c r="C296" s="17"/>
      <c r="D296" s="17"/>
      <c r="E296" s="17"/>
      <c r="F296" s="18"/>
      <c r="G296" s="18"/>
      <c r="H296" s="18"/>
      <c r="I296" s="18"/>
      <c r="J296" s="18"/>
      <c r="K296" s="18"/>
      <c r="L296" s="39"/>
      <c r="M296" s="39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39"/>
      <c r="AD296" s="39"/>
      <c r="AE296" s="18"/>
      <c r="AF296" s="18"/>
      <c r="AG296" s="18"/>
      <c r="AH296" s="18"/>
      <c r="AI296" s="18"/>
    </row>
    <row r="297" spans="1:35" ht="12.75" customHeight="1">
      <c r="A297" s="18"/>
      <c r="B297" s="17"/>
      <c r="C297" s="17"/>
      <c r="D297" s="17"/>
      <c r="E297" s="17"/>
      <c r="F297" s="18"/>
      <c r="G297" s="18"/>
      <c r="H297" s="18"/>
      <c r="I297" s="18"/>
      <c r="J297" s="18"/>
      <c r="K297" s="18"/>
      <c r="L297" s="39"/>
      <c r="M297" s="39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39"/>
      <c r="AD297" s="39"/>
      <c r="AE297" s="18"/>
      <c r="AF297" s="18"/>
      <c r="AG297" s="18"/>
      <c r="AH297" s="18"/>
      <c r="AI297" s="18"/>
    </row>
    <row r="298" spans="1:35" ht="12.75" customHeight="1">
      <c r="A298" s="18"/>
      <c r="B298" s="17"/>
      <c r="C298" s="17"/>
      <c r="D298" s="17"/>
      <c r="E298" s="17"/>
      <c r="F298" s="18"/>
      <c r="G298" s="18"/>
      <c r="H298" s="18"/>
      <c r="I298" s="18"/>
      <c r="J298" s="18"/>
      <c r="K298" s="18"/>
      <c r="L298" s="39"/>
      <c r="M298" s="39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39"/>
      <c r="AD298" s="39"/>
      <c r="AE298" s="18"/>
      <c r="AF298" s="18"/>
      <c r="AG298" s="18"/>
      <c r="AH298" s="18"/>
      <c r="AI298" s="18"/>
    </row>
    <row r="299" spans="1:35" ht="12.75" customHeight="1">
      <c r="A299" s="18"/>
      <c r="B299" s="17"/>
      <c r="C299" s="17"/>
      <c r="D299" s="17"/>
      <c r="E299" s="17"/>
      <c r="F299" s="18"/>
      <c r="G299" s="18"/>
      <c r="H299" s="18"/>
      <c r="I299" s="18"/>
      <c r="J299" s="18"/>
      <c r="K299" s="18"/>
      <c r="L299" s="39"/>
      <c r="M299" s="39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39"/>
      <c r="AD299" s="39"/>
      <c r="AE299" s="18"/>
      <c r="AF299" s="18"/>
      <c r="AG299" s="18"/>
      <c r="AH299" s="18"/>
      <c r="AI299" s="18"/>
    </row>
    <row r="300" spans="1:35" ht="12.75" customHeight="1">
      <c r="A300" s="18"/>
      <c r="B300" s="17"/>
      <c r="C300" s="17"/>
      <c r="D300" s="17"/>
      <c r="E300" s="17"/>
      <c r="F300" s="18"/>
      <c r="G300" s="18"/>
      <c r="H300" s="18"/>
      <c r="I300" s="18"/>
      <c r="J300" s="18"/>
      <c r="K300" s="18"/>
      <c r="L300" s="39"/>
      <c r="M300" s="39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39"/>
      <c r="AD300" s="39"/>
      <c r="AE300" s="18"/>
      <c r="AF300" s="18"/>
      <c r="AG300" s="18"/>
      <c r="AH300" s="18"/>
      <c r="AI300" s="18"/>
    </row>
    <row r="301" spans="1:35" ht="12.75" customHeight="1">
      <c r="A301" s="18"/>
      <c r="B301" s="17"/>
      <c r="C301" s="17"/>
      <c r="D301" s="17"/>
      <c r="E301" s="17"/>
      <c r="F301" s="18"/>
      <c r="G301" s="18"/>
      <c r="H301" s="18"/>
      <c r="I301" s="18"/>
      <c r="J301" s="18"/>
      <c r="K301" s="18"/>
      <c r="L301" s="39"/>
      <c r="M301" s="39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39"/>
      <c r="AD301" s="39"/>
      <c r="AE301" s="18"/>
      <c r="AF301" s="18"/>
      <c r="AG301" s="18"/>
      <c r="AH301" s="18"/>
      <c r="AI301" s="18"/>
    </row>
    <row r="302" spans="1:35" ht="12.75" customHeight="1">
      <c r="A302" s="18"/>
      <c r="B302" s="17"/>
      <c r="C302" s="17"/>
      <c r="D302" s="17"/>
      <c r="E302" s="17"/>
      <c r="F302" s="18"/>
      <c r="G302" s="18"/>
      <c r="H302" s="18"/>
      <c r="I302" s="18"/>
      <c r="J302" s="18"/>
      <c r="K302" s="18"/>
      <c r="L302" s="39"/>
      <c r="M302" s="39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39"/>
      <c r="AD302" s="39"/>
      <c r="AE302" s="18"/>
      <c r="AF302" s="18"/>
      <c r="AG302" s="18"/>
      <c r="AH302" s="18"/>
      <c r="AI302" s="18"/>
    </row>
    <row r="303" spans="1:35" ht="12.75" customHeight="1">
      <c r="A303" s="18"/>
      <c r="B303" s="17"/>
      <c r="C303" s="17"/>
      <c r="D303" s="17"/>
      <c r="E303" s="17"/>
      <c r="F303" s="18"/>
      <c r="G303" s="18"/>
      <c r="H303" s="18"/>
      <c r="I303" s="18"/>
      <c r="J303" s="18"/>
      <c r="K303" s="18"/>
      <c r="L303" s="39"/>
      <c r="M303" s="39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39"/>
      <c r="AD303" s="39"/>
      <c r="AE303" s="18"/>
      <c r="AF303" s="18"/>
      <c r="AG303" s="18"/>
      <c r="AH303" s="18"/>
      <c r="AI303" s="18"/>
    </row>
    <row r="304" spans="1:35" ht="12.75" customHeight="1">
      <c r="A304" s="18"/>
      <c r="B304" s="17"/>
      <c r="C304" s="17"/>
      <c r="D304" s="17"/>
      <c r="E304" s="17"/>
      <c r="F304" s="18"/>
      <c r="G304" s="18"/>
      <c r="H304" s="18"/>
      <c r="I304" s="18"/>
      <c r="J304" s="18"/>
      <c r="K304" s="18"/>
      <c r="L304" s="39"/>
      <c r="M304" s="39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39"/>
      <c r="AD304" s="39"/>
      <c r="AE304" s="18"/>
      <c r="AF304" s="18"/>
      <c r="AG304" s="18"/>
      <c r="AH304" s="18"/>
      <c r="AI304" s="18"/>
    </row>
    <row r="305" spans="1:35" ht="12.75" customHeight="1">
      <c r="A305" s="18"/>
      <c r="B305" s="17"/>
      <c r="C305" s="17"/>
      <c r="D305" s="17"/>
      <c r="E305" s="17"/>
      <c r="F305" s="18"/>
      <c r="G305" s="18"/>
      <c r="H305" s="18"/>
      <c r="I305" s="18"/>
      <c r="J305" s="18"/>
      <c r="K305" s="18"/>
      <c r="L305" s="39"/>
      <c r="M305" s="39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39"/>
      <c r="AD305" s="39"/>
      <c r="AE305" s="18"/>
      <c r="AF305" s="18"/>
      <c r="AG305" s="18"/>
      <c r="AH305" s="18"/>
      <c r="AI305" s="18"/>
    </row>
    <row r="306" spans="1:35" ht="12.75" customHeight="1">
      <c r="A306" s="18"/>
      <c r="B306" s="17"/>
      <c r="C306" s="17"/>
      <c r="D306" s="17"/>
      <c r="E306" s="17"/>
      <c r="F306" s="18"/>
      <c r="G306" s="18"/>
      <c r="H306" s="18"/>
      <c r="I306" s="18"/>
      <c r="J306" s="18"/>
      <c r="K306" s="18"/>
      <c r="L306" s="39"/>
      <c r="M306" s="39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39"/>
      <c r="AD306" s="39"/>
      <c r="AE306" s="18"/>
      <c r="AF306" s="18"/>
      <c r="AG306" s="18"/>
      <c r="AH306" s="18"/>
      <c r="AI306" s="18"/>
    </row>
    <row r="307" spans="1:35" ht="12.75" customHeight="1">
      <c r="A307" s="18"/>
      <c r="B307" s="17"/>
      <c r="C307" s="17"/>
      <c r="D307" s="17"/>
      <c r="E307" s="17"/>
      <c r="F307" s="18"/>
      <c r="G307" s="18"/>
      <c r="H307" s="18"/>
      <c r="I307" s="18"/>
      <c r="J307" s="18"/>
      <c r="K307" s="18"/>
      <c r="L307" s="39"/>
      <c r="M307" s="39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39"/>
      <c r="AD307" s="39"/>
      <c r="AE307" s="18"/>
      <c r="AF307" s="18"/>
      <c r="AG307" s="18"/>
      <c r="AH307" s="18"/>
      <c r="AI307" s="18"/>
    </row>
    <row r="308" spans="1:35" ht="12.75" customHeight="1">
      <c r="A308" s="18"/>
      <c r="B308" s="17"/>
      <c r="C308" s="17"/>
      <c r="D308" s="17"/>
      <c r="E308" s="17"/>
      <c r="F308" s="18"/>
      <c r="G308" s="18"/>
      <c r="H308" s="18"/>
      <c r="I308" s="18"/>
      <c r="J308" s="18"/>
      <c r="K308" s="18"/>
      <c r="L308" s="39"/>
      <c r="M308" s="39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39"/>
      <c r="AD308" s="39"/>
      <c r="AE308" s="18"/>
      <c r="AF308" s="18"/>
      <c r="AG308" s="18"/>
      <c r="AH308" s="18"/>
      <c r="AI308" s="18"/>
    </row>
    <row r="309" spans="1:35" ht="12.75" customHeight="1">
      <c r="A309" s="18"/>
      <c r="B309" s="17"/>
      <c r="C309" s="17"/>
      <c r="D309" s="17"/>
      <c r="E309" s="17"/>
      <c r="F309" s="18"/>
      <c r="G309" s="18"/>
      <c r="H309" s="18"/>
      <c r="I309" s="18"/>
      <c r="J309" s="18"/>
      <c r="K309" s="18"/>
      <c r="L309" s="39"/>
      <c r="M309" s="39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39"/>
      <c r="AD309" s="39"/>
      <c r="AE309" s="18"/>
      <c r="AF309" s="18"/>
      <c r="AG309" s="18"/>
      <c r="AH309" s="18"/>
      <c r="AI309" s="18"/>
    </row>
    <row r="310" spans="1:35" ht="12.75" customHeight="1">
      <c r="A310" s="18"/>
      <c r="B310" s="17"/>
      <c r="C310" s="17"/>
      <c r="D310" s="17"/>
      <c r="E310" s="17"/>
      <c r="F310" s="18"/>
      <c r="G310" s="18"/>
      <c r="H310" s="18"/>
      <c r="I310" s="18"/>
      <c r="J310" s="18"/>
      <c r="K310" s="18"/>
      <c r="L310" s="39"/>
      <c r="M310" s="39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39"/>
      <c r="AD310" s="39"/>
      <c r="AE310" s="18"/>
      <c r="AF310" s="18"/>
      <c r="AG310" s="18"/>
      <c r="AH310" s="18"/>
      <c r="AI310" s="18"/>
    </row>
    <row r="311" spans="1:35" ht="12.75" customHeight="1">
      <c r="A311" s="18"/>
      <c r="B311" s="17"/>
      <c r="C311" s="17"/>
      <c r="D311" s="17"/>
      <c r="E311" s="17"/>
      <c r="F311" s="18"/>
      <c r="G311" s="18"/>
      <c r="H311" s="18"/>
      <c r="I311" s="18"/>
      <c r="J311" s="18"/>
      <c r="K311" s="18"/>
      <c r="L311" s="39"/>
      <c r="M311" s="39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39"/>
      <c r="AD311" s="39"/>
      <c r="AE311" s="18"/>
      <c r="AF311" s="18"/>
      <c r="AG311" s="18"/>
      <c r="AH311" s="18"/>
      <c r="AI311" s="18"/>
    </row>
    <row r="312" spans="1:35" ht="12.75" customHeight="1">
      <c r="A312" s="18"/>
      <c r="B312" s="17"/>
      <c r="C312" s="17"/>
      <c r="D312" s="17"/>
      <c r="E312" s="17"/>
      <c r="F312" s="18"/>
      <c r="G312" s="18"/>
      <c r="H312" s="18"/>
      <c r="I312" s="18"/>
      <c r="J312" s="18"/>
      <c r="K312" s="18"/>
      <c r="L312" s="39"/>
      <c r="M312" s="39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39"/>
      <c r="AD312" s="39"/>
      <c r="AE312" s="18"/>
      <c r="AF312" s="18"/>
      <c r="AG312" s="18"/>
      <c r="AH312" s="18"/>
      <c r="AI312" s="18"/>
    </row>
    <row r="313" spans="1:35" ht="12.75" customHeight="1">
      <c r="A313" s="18"/>
      <c r="B313" s="17"/>
      <c r="C313" s="17"/>
      <c r="D313" s="17"/>
      <c r="E313" s="17"/>
      <c r="F313" s="18"/>
      <c r="G313" s="18"/>
      <c r="H313" s="18"/>
      <c r="I313" s="18"/>
      <c r="J313" s="18"/>
      <c r="K313" s="18"/>
      <c r="L313" s="39"/>
      <c r="M313" s="39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39"/>
      <c r="AD313" s="39"/>
      <c r="AE313" s="18"/>
      <c r="AF313" s="18"/>
      <c r="AG313" s="18"/>
      <c r="AH313" s="18"/>
      <c r="AI313" s="18"/>
    </row>
    <row r="314" spans="1:35" ht="12.75" customHeight="1">
      <c r="A314" s="18"/>
      <c r="B314" s="17"/>
      <c r="C314" s="17"/>
      <c r="D314" s="17"/>
      <c r="E314" s="17"/>
      <c r="F314" s="18"/>
      <c r="G314" s="18"/>
      <c r="H314" s="18"/>
      <c r="I314" s="18"/>
      <c r="J314" s="18"/>
      <c r="K314" s="18"/>
      <c r="L314" s="39"/>
      <c r="M314" s="39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39"/>
      <c r="AD314" s="39"/>
      <c r="AE314" s="18"/>
      <c r="AF314" s="18"/>
      <c r="AG314" s="18"/>
      <c r="AH314" s="18"/>
      <c r="AI314" s="18"/>
    </row>
    <row r="315" spans="1:35" ht="12.75" customHeight="1">
      <c r="A315" s="18"/>
      <c r="B315" s="17"/>
      <c r="C315" s="17"/>
      <c r="D315" s="17"/>
      <c r="E315" s="17"/>
      <c r="F315" s="18"/>
      <c r="G315" s="18"/>
      <c r="H315" s="18"/>
      <c r="I315" s="18"/>
      <c r="J315" s="18"/>
      <c r="K315" s="18"/>
      <c r="L315" s="39"/>
      <c r="M315" s="39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39"/>
      <c r="AD315" s="39"/>
      <c r="AE315" s="18"/>
      <c r="AF315" s="18"/>
      <c r="AG315" s="18"/>
      <c r="AH315" s="18"/>
      <c r="AI315" s="18"/>
    </row>
    <row r="316" spans="1:35" ht="12.75" customHeight="1">
      <c r="A316" s="18"/>
      <c r="B316" s="17"/>
      <c r="C316" s="17"/>
      <c r="D316" s="17"/>
      <c r="E316" s="17"/>
      <c r="F316" s="18"/>
      <c r="G316" s="18"/>
      <c r="H316" s="18"/>
      <c r="I316" s="18"/>
      <c r="J316" s="18"/>
      <c r="K316" s="18"/>
      <c r="L316" s="39"/>
      <c r="M316" s="39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39"/>
      <c r="AD316" s="39"/>
      <c r="AE316" s="18"/>
      <c r="AF316" s="18"/>
      <c r="AG316" s="18"/>
      <c r="AH316" s="18"/>
      <c r="AI316" s="18"/>
    </row>
    <row r="317" spans="1:35" ht="12.75" customHeight="1">
      <c r="A317" s="18"/>
      <c r="B317" s="17"/>
      <c r="C317" s="17"/>
      <c r="D317" s="17"/>
      <c r="E317" s="17"/>
      <c r="F317" s="18"/>
      <c r="G317" s="18"/>
      <c r="H317" s="18"/>
      <c r="I317" s="18"/>
      <c r="J317" s="18"/>
      <c r="K317" s="18"/>
      <c r="L317" s="39"/>
      <c r="M317" s="39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39"/>
      <c r="AD317" s="39"/>
      <c r="AE317" s="18"/>
      <c r="AF317" s="18"/>
      <c r="AG317" s="18"/>
      <c r="AH317" s="18"/>
      <c r="AI317" s="18"/>
    </row>
    <row r="318" spans="1:35" ht="12.75" customHeight="1">
      <c r="A318" s="18"/>
      <c r="B318" s="17"/>
      <c r="C318" s="17"/>
      <c r="D318" s="17"/>
      <c r="E318" s="17"/>
      <c r="F318" s="18"/>
      <c r="G318" s="18"/>
      <c r="H318" s="18"/>
      <c r="I318" s="18"/>
      <c r="J318" s="18"/>
      <c r="K318" s="18"/>
      <c r="L318" s="39"/>
      <c r="M318" s="39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39"/>
      <c r="AD318" s="39"/>
      <c r="AE318" s="18"/>
      <c r="AF318" s="18"/>
      <c r="AG318" s="18"/>
      <c r="AH318" s="18"/>
      <c r="AI318" s="18"/>
    </row>
    <row r="319" spans="1:35" ht="12.75" customHeight="1">
      <c r="A319" s="18"/>
      <c r="B319" s="17"/>
      <c r="C319" s="17"/>
      <c r="D319" s="17"/>
      <c r="E319" s="17"/>
      <c r="F319" s="18"/>
      <c r="G319" s="18"/>
      <c r="H319" s="18"/>
      <c r="I319" s="18"/>
      <c r="J319" s="18"/>
      <c r="K319" s="18"/>
      <c r="L319" s="39"/>
      <c r="M319" s="39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39"/>
      <c r="AD319" s="39"/>
      <c r="AE319" s="18"/>
      <c r="AF319" s="18"/>
      <c r="AG319" s="18"/>
      <c r="AH319" s="18"/>
      <c r="AI319" s="18"/>
    </row>
    <row r="320" spans="1:35" ht="12.75" customHeight="1">
      <c r="A320" s="18"/>
      <c r="B320" s="17"/>
      <c r="C320" s="17"/>
      <c r="D320" s="17"/>
      <c r="E320" s="17"/>
      <c r="F320" s="18"/>
      <c r="G320" s="18"/>
      <c r="H320" s="18"/>
      <c r="I320" s="18"/>
      <c r="J320" s="18"/>
      <c r="K320" s="18"/>
      <c r="L320" s="39"/>
      <c r="M320" s="39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39"/>
      <c r="AD320" s="39"/>
      <c r="AE320" s="18"/>
      <c r="AF320" s="18"/>
      <c r="AG320" s="18"/>
      <c r="AH320" s="18"/>
      <c r="AI320" s="18"/>
    </row>
    <row r="321" spans="1:35" ht="12.75" customHeight="1">
      <c r="A321" s="18"/>
      <c r="B321" s="17"/>
      <c r="C321" s="17"/>
      <c r="D321" s="17"/>
      <c r="E321" s="17"/>
      <c r="F321" s="18"/>
      <c r="G321" s="18"/>
      <c r="H321" s="18"/>
      <c r="I321" s="18"/>
      <c r="J321" s="18"/>
      <c r="K321" s="18"/>
      <c r="L321" s="39"/>
      <c r="M321" s="39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39"/>
      <c r="AD321" s="39"/>
      <c r="AE321" s="18"/>
      <c r="AF321" s="18"/>
      <c r="AG321" s="18"/>
      <c r="AH321" s="18"/>
      <c r="AI321" s="18"/>
    </row>
    <row r="322" spans="1:35" ht="12.75" customHeight="1">
      <c r="A322" s="18"/>
      <c r="B322" s="17"/>
      <c r="C322" s="17"/>
      <c r="D322" s="17"/>
      <c r="E322" s="17"/>
      <c r="F322" s="18"/>
      <c r="G322" s="18"/>
      <c r="H322" s="18"/>
      <c r="I322" s="18"/>
      <c r="J322" s="18"/>
      <c r="K322" s="18"/>
      <c r="L322" s="39"/>
      <c r="M322" s="39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39"/>
      <c r="AD322" s="39"/>
      <c r="AE322" s="18"/>
      <c r="AF322" s="18"/>
      <c r="AG322" s="18"/>
      <c r="AH322" s="18"/>
      <c r="AI322" s="18"/>
    </row>
    <row r="323" spans="1:35" ht="12.75" customHeight="1">
      <c r="A323" s="18"/>
      <c r="B323" s="17"/>
      <c r="C323" s="17"/>
      <c r="D323" s="17"/>
      <c r="E323" s="17"/>
      <c r="F323" s="18"/>
      <c r="G323" s="18"/>
      <c r="H323" s="18"/>
      <c r="I323" s="18"/>
      <c r="J323" s="18"/>
      <c r="K323" s="18"/>
      <c r="L323" s="39"/>
      <c r="M323" s="39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39"/>
      <c r="AD323" s="39"/>
      <c r="AE323" s="18"/>
      <c r="AF323" s="18"/>
      <c r="AG323" s="18"/>
      <c r="AH323" s="18"/>
      <c r="AI323" s="18"/>
    </row>
    <row r="324" spans="1:35" ht="12.75" customHeight="1">
      <c r="A324" s="18"/>
      <c r="B324" s="17"/>
      <c r="C324" s="17"/>
      <c r="D324" s="17"/>
      <c r="E324" s="17"/>
      <c r="F324" s="18"/>
      <c r="G324" s="18"/>
      <c r="H324" s="18"/>
      <c r="I324" s="18"/>
      <c r="J324" s="18"/>
      <c r="K324" s="18"/>
      <c r="L324" s="39"/>
      <c r="M324" s="39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39"/>
      <c r="AD324" s="39"/>
      <c r="AE324" s="18"/>
      <c r="AF324" s="18"/>
      <c r="AG324" s="18"/>
      <c r="AH324" s="18"/>
      <c r="AI324" s="18"/>
    </row>
    <row r="325" spans="1:35" ht="12.75" customHeight="1">
      <c r="A325" s="18"/>
      <c r="B325" s="17"/>
      <c r="C325" s="17"/>
      <c r="D325" s="17"/>
      <c r="E325" s="17"/>
      <c r="F325" s="18"/>
      <c r="G325" s="18"/>
      <c r="H325" s="18"/>
      <c r="I325" s="18"/>
      <c r="J325" s="18"/>
      <c r="K325" s="18"/>
      <c r="L325" s="39"/>
      <c r="M325" s="39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39"/>
      <c r="AD325" s="39"/>
      <c r="AE325" s="18"/>
      <c r="AF325" s="18"/>
      <c r="AG325" s="18"/>
      <c r="AH325" s="18"/>
      <c r="AI325" s="18"/>
    </row>
    <row r="326" spans="1:35" ht="12.75" customHeight="1">
      <c r="A326" s="18"/>
      <c r="B326" s="17"/>
      <c r="C326" s="17"/>
      <c r="D326" s="17"/>
      <c r="E326" s="17"/>
      <c r="F326" s="18"/>
      <c r="G326" s="18"/>
      <c r="H326" s="18"/>
      <c r="I326" s="18"/>
      <c r="J326" s="18"/>
      <c r="K326" s="18"/>
      <c r="L326" s="39"/>
      <c r="M326" s="39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39"/>
      <c r="AD326" s="39"/>
      <c r="AE326" s="18"/>
      <c r="AF326" s="18"/>
      <c r="AG326" s="18"/>
      <c r="AH326" s="18"/>
      <c r="AI326" s="18"/>
    </row>
    <row r="327" spans="1:35" ht="12.75" customHeight="1">
      <c r="A327" s="18"/>
      <c r="B327" s="17"/>
      <c r="C327" s="17"/>
      <c r="D327" s="17"/>
      <c r="E327" s="17"/>
      <c r="F327" s="18"/>
      <c r="G327" s="18"/>
      <c r="H327" s="18"/>
      <c r="I327" s="18"/>
      <c r="J327" s="18"/>
      <c r="K327" s="18"/>
      <c r="L327" s="39"/>
      <c r="M327" s="39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39"/>
      <c r="AD327" s="39"/>
      <c r="AE327" s="18"/>
      <c r="AF327" s="18"/>
      <c r="AG327" s="18"/>
      <c r="AH327" s="18"/>
      <c r="AI327" s="18"/>
    </row>
    <row r="328" spans="1:35" ht="12.75" customHeight="1">
      <c r="A328" s="18"/>
      <c r="B328" s="17"/>
      <c r="C328" s="17"/>
      <c r="D328" s="17"/>
      <c r="E328" s="17"/>
      <c r="F328" s="18"/>
      <c r="G328" s="18"/>
      <c r="H328" s="18"/>
      <c r="I328" s="18"/>
      <c r="J328" s="18"/>
      <c r="K328" s="18"/>
      <c r="L328" s="39"/>
      <c r="M328" s="39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39"/>
      <c r="AD328" s="39"/>
      <c r="AE328" s="18"/>
      <c r="AF328" s="18"/>
      <c r="AG328" s="18"/>
      <c r="AH328" s="18"/>
      <c r="AI328" s="18"/>
    </row>
    <row r="329" spans="1:35" ht="12.75" customHeight="1">
      <c r="A329" s="18"/>
      <c r="B329" s="17"/>
      <c r="C329" s="17"/>
      <c r="D329" s="17"/>
      <c r="E329" s="17"/>
      <c r="F329" s="18"/>
      <c r="G329" s="18"/>
      <c r="H329" s="18"/>
      <c r="I329" s="18"/>
      <c r="J329" s="18"/>
      <c r="K329" s="18"/>
      <c r="L329" s="39"/>
      <c r="M329" s="39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39"/>
      <c r="AD329" s="39"/>
      <c r="AE329" s="18"/>
      <c r="AF329" s="18"/>
      <c r="AG329" s="18"/>
      <c r="AH329" s="18"/>
      <c r="AI329" s="18"/>
    </row>
    <row r="330" spans="1:35" ht="12.75" customHeight="1">
      <c r="A330" s="18"/>
      <c r="B330" s="17"/>
      <c r="C330" s="17"/>
      <c r="D330" s="17"/>
      <c r="E330" s="17"/>
      <c r="F330" s="18"/>
      <c r="G330" s="18"/>
      <c r="H330" s="18"/>
      <c r="I330" s="18"/>
      <c r="J330" s="18"/>
      <c r="K330" s="18"/>
      <c r="L330" s="39"/>
      <c r="M330" s="39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39"/>
      <c r="AD330" s="39"/>
      <c r="AE330" s="18"/>
      <c r="AF330" s="18"/>
      <c r="AG330" s="18"/>
      <c r="AH330" s="18"/>
      <c r="AI330" s="18"/>
    </row>
    <row r="331" spans="1:35" ht="12.75" customHeight="1">
      <c r="A331" s="18"/>
      <c r="B331" s="17"/>
      <c r="C331" s="17"/>
      <c r="D331" s="17"/>
      <c r="E331" s="17"/>
      <c r="F331" s="18"/>
      <c r="G331" s="18"/>
      <c r="H331" s="18"/>
      <c r="I331" s="18"/>
      <c r="J331" s="18"/>
      <c r="K331" s="18"/>
      <c r="L331" s="39"/>
      <c r="M331" s="39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39"/>
      <c r="AD331" s="39"/>
      <c r="AE331" s="18"/>
      <c r="AF331" s="18"/>
      <c r="AG331" s="18"/>
      <c r="AH331" s="18"/>
      <c r="AI331" s="18"/>
    </row>
    <row r="332" spans="1:35" ht="12.75" customHeight="1">
      <c r="A332" s="18"/>
      <c r="B332" s="17"/>
      <c r="C332" s="17"/>
      <c r="D332" s="17"/>
      <c r="E332" s="17"/>
      <c r="F332" s="18"/>
      <c r="G332" s="18"/>
      <c r="H332" s="18"/>
      <c r="I332" s="18"/>
      <c r="J332" s="18"/>
      <c r="K332" s="18"/>
      <c r="L332" s="39"/>
      <c r="M332" s="39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39"/>
      <c r="AD332" s="39"/>
      <c r="AE332" s="18"/>
      <c r="AF332" s="18"/>
      <c r="AG332" s="18"/>
      <c r="AH332" s="18"/>
      <c r="AI332" s="18"/>
    </row>
    <row r="333" spans="1:35" ht="12.75" customHeight="1">
      <c r="A333" s="18"/>
      <c r="B333" s="17"/>
      <c r="C333" s="17"/>
      <c r="D333" s="17"/>
      <c r="E333" s="17"/>
      <c r="F333" s="18"/>
      <c r="G333" s="18"/>
      <c r="H333" s="18"/>
      <c r="I333" s="18"/>
      <c r="J333" s="18"/>
      <c r="K333" s="18"/>
      <c r="L333" s="39"/>
      <c r="M333" s="39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39"/>
      <c r="AD333" s="39"/>
      <c r="AE333" s="18"/>
      <c r="AF333" s="18"/>
      <c r="AG333" s="18"/>
      <c r="AH333" s="18"/>
      <c r="AI333" s="18"/>
    </row>
    <row r="334" spans="1:35" ht="12.75" customHeight="1">
      <c r="A334" s="18"/>
      <c r="B334" s="17"/>
      <c r="C334" s="17"/>
      <c r="D334" s="17"/>
      <c r="E334" s="17"/>
      <c r="F334" s="18"/>
      <c r="G334" s="18"/>
      <c r="H334" s="18"/>
      <c r="I334" s="18"/>
      <c r="J334" s="18"/>
      <c r="K334" s="18"/>
      <c r="L334" s="39"/>
      <c r="M334" s="39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39"/>
      <c r="AD334" s="39"/>
      <c r="AE334" s="18"/>
      <c r="AF334" s="18"/>
      <c r="AG334" s="18"/>
      <c r="AH334" s="18"/>
      <c r="AI334" s="18"/>
    </row>
    <row r="335" spans="1:35" ht="12.75" customHeight="1">
      <c r="A335" s="18"/>
      <c r="B335" s="17"/>
      <c r="C335" s="17"/>
      <c r="D335" s="17"/>
      <c r="E335" s="17"/>
      <c r="F335" s="18"/>
      <c r="G335" s="18"/>
      <c r="H335" s="18"/>
      <c r="I335" s="18"/>
      <c r="J335" s="18"/>
      <c r="K335" s="18"/>
      <c r="L335" s="39"/>
      <c r="M335" s="39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39"/>
      <c r="AD335" s="39"/>
      <c r="AE335" s="18"/>
      <c r="AF335" s="18"/>
      <c r="AG335" s="18"/>
      <c r="AH335" s="18"/>
      <c r="AI335" s="18"/>
    </row>
    <row r="336" spans="1:35" ht="12.75" customHeight="1">
      <c r="A336" s="18"/>
      <c r="B336" s="17"/>
      <c r="C336" s="17"/>
      <c r="D336" s="17"/>
      <c r="E336" s="17"/>
      <c r="F336" s="18"/>
      <c r="G336" s="18"/>
      <c r="H336" s="18"/>
      <c r="I336" s="18"/>
      <c r="J336" s="18"/>
      <c r="K336" s="18"/>
      <c r="L336" s="39"/>
      <c r="M336" s="39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39"/>
      <c r="AD336" s="39"/>
      <c r="AE336" s="18"/>
      <c r="AF336" s="18"/>
      <c r="AG336" s="18"/>
      <c r="AH336" s="18"/>
      <c r="AI336" s="18"/>
    </row>
    <row r="337" spans="1:35" ht="12.75" customHeight="1">
      <c r="A337" s="18"/>
      <c r="B337" s="17"/>
      <c r="C337" s="17"/>
      <c r="D337" s="17"/>
      <c r="E337" s="17"/>
      <c r="F337" s="18"/>
      <c r="G337" s="18"/>
      <c r="H337" s="18"/>
      <c r="I337" s="18"/>
      <c r="J337" s="18"/>
      <c r="K337" s="18"/>
      <c r="L337" s="39"/>
      <c r="M337" s="39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39"/>
      <c r="AD337" s="39"/>
      <c r="AE337" s="18"/>
      <c r="AF337" s="18"/>
      <c r="AG337" s="18"/>
      <c r="AH337" s="18"/>
      <c r="AI337" s="18"/>
    </row>
    <row r="338" spans="1:35" ht="12.75" customHeight="1">
      <c r="A338" s="18"/>
      <c r="B338" s="17"/>
      <c r="C338" s="17"/>
      <c r="D338" s="17"/>
      <c r="E338" s="17"/>
      <c r="F338" s="18"/>
      <c r="G338" s="18"/>
      <c r="H338" s="18"/>
      <c r="I338" s="18"/>
      <c r="J338" s="18"/>
      <c r="K338" s="18"/>
      <c r="L338" s="39"/>
      <c r="M338" s="39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39"/>
      <c r="AD338" s="39"/>
      <c r="AE338" s="18"/>
      <c r="AF338" s="18"/>
      <c r="AG338" s="18"/>
      <c r="AH338" s="18"/>
      <c r="AI338" s="18"/>
    </row>
    <row r="339" spans="1:35" ht="12.75" customHeight="1">
      <c r="A339" s="18"/>
      <c r="B339" s="17"/>
      <c r="C339" s="17"/>
      <c r="D339" s="17"/>
      <c r="E339" s="17"/>
      <c r="F339" s="18"/>
      <c r="G339" s="18"/>
      <c r="H339" s="18"/>
      <c r="I339" s="18"/>
      <c r="J339" s="18"/>
      <c r="K339" s="18"/>
      <c r="L339" s="39"/>
      <c r="M339" s="39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39"/>
      <c r="AD339" s="39"/>
      <c r="AE339" s="18"/>
      <c r="AF339" s="18"/>
      <c r="AG339" s="18"/>
      <c r="AH339" s="18"/>
      <c r="AI339" s="18"/>
    </row>
    <row r="340" spans="1:35" ht="12.75" customHeight="1">
      <c r="A340" s="18"/>
      <c r="B340" s="17"/>
      <c r="C340" s="17"/>
      <c r="D340" s="17"/>
      <c r="E340" s="17"/>
      <c r="F340" s="18"/>
      <c r="G340" s="18"/>
      <c r="H340" s="18"/>
      <c r="I340" s="18"/>
      <c r="J340" s="18"/>
      <c r="K340" s="18"/>
      <c r="L340" s="39"/>
      <c r="M340" s="39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39"/>
      <c r="AD340" s="39"/>
      <c r="AE340" s="18"/>
      <c r="AF340" s="18"/>
      <c r="AG340" s="18"/>
      <c r="AH340" s="18"/>
      <c r="AI340" s="18"/>
    </row>
    <row r="341" spans="1:35" ht="12.75" customHeight="1">
      <c r="A341" s="18"/>
      <c r="B341" s="17"/>
      <c r="C341" s="17"/>
      <c r="D341" s="17"/>
      <c r="E341" s="17"/>
      <c r="F341" s="18"/>
      <c r="G341" s="18"/>
      <c r="H341" s="18"/>
      <c r="I341" s="18"/>
      <c r="J341" s="18"/>
      <c r="K341" s="18"/>
      <c r="L341" s="39"/>
      <c r="M341" s="39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39"/>
      <c r="AD341" s="39"/>
      <c r="AE341" s="18"/>
      <c r="AF341" s="18"/>
      <c r="AG341" s="18"/>
      <c r="AH341" s="18"/>
      <c r="AI341" s="18"/>
    </row>
    <row r="342" spans="1:35" ht="12.75" customHeight="1">
      <c r="A342" s="18"/>
      <c r="B342" s="17"/>
      <c r="C342" s="17"/>
      <c r="D342" s="17"/>
      <c r="E342" s="17"/>
      <c r="F342" s="18"/>
      <c r="G342" s="18"/>
      <c r="H342" s="18"/>
      <c r="I342" s="18"/>
      <c r="J342" s="18"/>
      <c r="K342" s="18"/>
      <c r="L342" s="39"/>
      <c r="M342" s="39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39"/>
      <c r="AD342" s="39"/>
      <c r="AE342" s="18"/>
      <c r="AF342" s="18"/>
      <c r="AG342" s="18"/>
      <c r="AH342" s="18"/>
      <c r="AI342" s="18"/>
    </row>
    <row r="343" spans="1:35" ht="12.75" customHeight="1">
      <c r="A343" s="18"/>
      <c r="B343" s="17"/>
      <c r="C343" s="17"/>
      <c r="D343" s="17"/>
      <c r="E343" s="17"/>
      <c r="F343" s="18"/>
      <c r="G343" s="18"/>
      <c r="H343" s="18"/>
      <c r="I343" s="18"/>
      <c r="J343" s="18"/>
      <c r="K343" s="18"/>
      <c r="L343" s="39"/>
      <c r="M343" s="39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39"/>
      <c r="AD343" s="39"/>
      <c r="AE343" s="18"/>
      <c r="AF343" s="18"/>
      <c r="AG343" s="18"/>
      <c r="AH343" s="18"/>
      <c r="AI343" s="18"/>
    </row>
    <row r="344" spans="1:35" ht="12.75" customHeight="1">
      <c r="A344" s="18"/>
      <c r="B344" s="17"/>
      <c r="C344" s="17"/>
      <c r="D344" s="17"/>
      <c r="E344" s="17"/>
      <c r="F344" s="18"/>
      <c r="G344" s="18"/>
      <c r="H344" s="18"/>
      <c r="I344" s="18"/>
      <c r="J344" s="18"/>
      <c r="K344" s="18"/>
      <c r="L344" s="39"/>
      <c r="M344" s="39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39"/>
      <c r="AD344" s="39"/>
      <c r="AE344" s="18"/>
      <c r="AF344" s="18"/>
      <c r="AG344" s="18"/>
      <c r="AH344" s="18"/>
      <c r="AI344" s="18"/>
    </row>
    <row r="345" spans="1:35" ht="12.75" customHeight="1">
      <c r="A345" s="18"/>
      <c r="B345" s="17"/>
      <c r="C345" s="17"/>
      <c r="D345" s="17"/>
      <c r="E345" s="17"/>
      <c r="F345" s="18"/>
      <c r="G345" s="18"/>
      <c r="H345" s="18"/>
      <c r="I345" s="18"/>
      <c r="J345" s="18"/>
      <c r="K345" s="18"/>
      <c r="L345" s="39"/>
      <c r="M345" s="39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39"/>
      <c r="AD345" s="39"/>
      <c r="AE345" s="18"/>
      <c r="AF345" s="18"/>
      <c r="AG345" s="18"/>
      <c r="AH345" s="18"/>
      <c r="AI345" s="18"/>
    </row>
    <row r="346" spans="1:35" ht="12.75" customHeight="1">
      <c r="A346" s="18"/>
      <c r="B346" s="17"/>
      <c r="C346" s="17"/>
      <c r="D346" s="17"/>
      <c r="E346" s="17"/>
      <c r="F346" s="18"/>
      <c r="G346" s="18"/>
      <c r="H346" s="18"/>
      <c r="I346" s="18"/>
      <c r="J346" s="18"/>
      <c r="K346" s="18"/>
      <c r="L346" s="39"/>
      <c r="M346" s="39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39"/>
      <c r="AD346" s="39"/>
      <c r="AE346" s="18"/>
      <c r="AF346" s="18"/>
      <c r="AG346" s="18"/>
      <c r="AH346" s="18"/>
      <c r="AI346" s="18"/>
    </row>
    <row r="347" spans="1:35" ht="12.75" customHeight="1">
      <c r="A347" s="18"/>
      <c r="B347" s="17"/>
      <c r="C347" s="17"/>
      <c r="D347" s="17"/>
      <c r="E347" s="17"/>
      <c r="F347" s="18"/>
      <c r="G347" s="18"/>
      <c r="H347" s="18"/>
      <c r="I347" s="18"/>
      <c r="J347" s="18"/>
      <c r="K347" s="18"/>
      <c r="L347" s="39"/>
      <c r="M347" s="39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39"/>
      <c r="AD347" s="39"/>
      <c r="AE347" s="18"/>
      <c r="AF347" s="18"/>
      <c r="AG347" s="18"/>
      <c r="AH347" s="18"/>
      <c r="AI347" s="18"/>
    </row>
    <row r="348" spans="1:35" ht="12.75" customHeight="1">
      <c r="A348" s="18"/>
      <c r="B348" s="17"/>
      <c r="C348" s="17"/>
      <c r="D348" s="17"/>
      <c r="E348" s="17"/>
      <c r="F348" s="18"/>
      <c r="G348" s="18"/>
      <c r="H348" s="18"/>
      <c r="I348" s="18"/>
      <c r="J348" s="18"/>
      <c r="K348" s="18"/>
      <c r="L348" s="39"/>
      <c r="M348" s="39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39"/>
      <c r="AD348" s="39"/>
      <c r="AE348" s="18"/>
      <c r="AF348" s="18"/>
      <c r="AG348" s="18"/>
      <c r="AH348" s="18"/>
      <c r="AI348" s="18"/>
    </row>
    <row r="349" spans="1:35" ht="12.75" customHeight="1">
      <c r="A349" s="18"/>
      <c r="B349" s="17"/>
      <c r="C349" s="17"/>
      <c r="D349" s="17"/>
      <c r="E349" s="17"/>
      <c r="F349" s="18"/>
      <c r="G349" s="18"/>
      <c r="H349" s="18"/>
      <c r="I349" s="18"/>
      <c r="J349" s="18"/>
      <c r="K349" s="18"/>
      <c r="L349" s="39"/>
      <c r="M349" s="39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39"/>
      <c r="AD349" s="39"/>
      <c r="AE349" s="18"/>
      <c r="AF349" s="18"/>
      <c r="AG349" s="18"/>
      <c r="AH349" s="18"/>
      <c r="AI349" s="18"/>
    </row>
    <row r="350" spans="1:35" ht="12.75" customHeight="1">
      <c r="A350" s="18"/>
      <c r="B350" s="17"/>
      <c r="C350" s="17"/>
      <c r="D350" s="17"/>
      <c r="E350" s="17"/>
      <c r="F350" s="18"/>
      <c r="G350" s="18"/>
      <c r="H350" s="18"/>
      <c r="I350" s="18"/>
      <c r="J350" s="18"/>
      <c r="K350" s="18"/>
      <c r="L350" s="39"/>
      <c r="M350" s="39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39"/>
      <c r="AD350" s="39"/>
      <c r="AE350" s="18"/>
      <c r="AF350" s="18"/>
      <c r="AG350" s="18"/>
      <c r="AH350" s="18"/>
      <c r="AI350" s="18"/>
    </row>
    <row r="351" spans="1:35" ht="12.75" customHeight="1">
      <c r="A351" s="18"/>
      <c r="B351" s="17"/>
      <c r="C351" s="17"/>
      <c r="D351" s="17"/>
      <c r="E351" s="17"/>
      <c r="F351" s="18"/>
      <c r="G351" s="18"/>
      <c r="H351" s="18"/>
      <c r="I351" s="18"/>
      <c r="J351" s="18"/>
      <c r="K351" s="18"/>
      <c r="L351" s="39"/>
      <c r="M351" s="39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39"/>
      <c r="AD351" s="39"/>
      <c r="AE351" s="18"/>
      <c r="AF351" s="18"/>
      <c r="AG351" s="18"/>
      <c r="AH351" s="18"/>
      <c r="AI351" s="18"/>
    </row>
    <row r="352" spans="1:35" ht="12.75" customHeight="1">
      <c r="A352" s="18"/>
      <c r="B352" s="17"/>
      <c r="C352" s="17"/>
      <c r="D352" s="17"/>
      <c r="E352" s="17"/>
      <c r="F352" s="18"/>
      <c r="G352" s="18"/>
      <c r="H352" s="18"/>
      <c r="I352" s="18"/>
      <c r="J352" s="18"/>
      <c r="K352" s="18"/>
      <c r="L352" s="39"/>
      <c r="M352" s="39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39"/>
      <c r="AD352" s="39"/>
      <c r="AE352" s="18"/>
      <c r="AF352" s="18"/>
      <c r="AG352" s="18"/>
      <c r="AH352" s="18"/>
      <c r="AI352" s="18"/>
    </row>
    <row r="353" spans="1:35" ht="12.75" customHeight="1">
      <c r="A353" s="18"/>
      <c r="B353" s="17"/>
      <c r="C353" s="17"/>
      <c r="D353" s="17"/>
      <c r="E353" s="17"/>
      <c r="F353" s="18"/>
      <c r="G353" s="18"/>
      <c r="H353" s="18"/>
      <c r="I353" s="18"/>
      <c r="J353" s="18"/>
      <c r="K353" s="18"/>
      <c r="L353" s="39"/>
      <c r="M353" s="39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39"/>
      <c r="AD353" s="39"/>
      <c r="AE353" s="18"/>
      <c r="AF353" s="18"/>
      <c r="AG353" s="18"/>
      <c r="AH353" s="18"/>
      <c r="AI353" s="18"/>
    </row>
    <row r="354" spans="1:35" ht="12.75" customHeight="1">
      <c r="A354" s="18"/>
      <c r="B354" s="17"/>
      <c r="C354" s="17"/>
      <c r="D354" s="17"/>
      <c r="E354" s="17"/>
      <c r="F354" s="18"/>
      <c r="G354" s="18"/>
      <c r="H354" s="18"/>
      <c r="I354" s="18"/>
      <c r="J354" s="18"/>
      <c r="K354" s="18"/>
      <c r="L354" s="39"/>
      <c r="M354" s="39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39"/>
      <c r="AD354" s="39"/>
      <c r="AE354" s="18"/>
      <c r="AF354" s="18"/>
      <c r="AG354" s="18"/>
      <c r="AH354" s="18"/>
      <c r="AI354" s="18"/>
    </row>
    <row r="355" spans="1:35" ht="12.75" customHeight="1">
      <c r="A355" s="18"/>
      <c r="B355" s="17"/>
      <c r="C355" s="17"/>
      <c r="D355" s="17"/>
      <c r="E355" s="17"/>
      <c r="F355" s="18"/>
      <c r="G355" s="18"/>
      <c r="H355" s="18"/>
      <c r="I355" s="18"/>
      <c r="J355" s="18"/>
      <c r="K355" s="18"/>
      <c r="L355" s="39"/>
      <c r="M355" s="39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39"/>
      <c r="AD355" s="39"/>
      <c r="AE355" s="18"/>
      <c r="AF355" s="18"/>
      <c r="AG355" s="18"/>
      <c r="AH355" s="18"/>
      <c r="AI355" s="18"/>
    </row>
    <row r="356" spans="1:35" ht="12.75" customHeight="1">
      <c r="A356" s="18"/>
      <c r="B356" s="17"/>
      <c r="C356" s="17"/>
      <c r="D356" s="17"/>
      <c r="E356" s="17"/>
      <c r="F356" s="18"/>
      <c r="G356" s="18"/>
      <c r="H356" s="18"/>
      <c r="I356" s="18"/>
      <c r="J356" s="18"/>
      <c r="K356" s="18"/>
      <c r="L356" s="39"/>
      <c r="M356" s="39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39"/>
      <c r="AD356" s="39"/>
      <c r="AE356" s="18"/>
      <c r="AF356" s="18"/>
      <c r="AG356" s="18"/>
      <c r="AH356" s="18"/>
      <c r="AI356" s="18"/>
    </row>
    <row r="357" spans="1:35" ht="12.75" customHeight="1">
      <c r="A357" s="18"/>
      <c r="B357" s="17"/>
      <c r="C357" s="17"/>
      <c r="D357" s="17"/>
      <c r="E357" s="17"/>
      <c r="F357" s="18"/>
      <c r="G357" s="18"/>
      <c r="H357" s="18"/>
      <c r="I357" s="18"/>
      <c r="J357" s="18"/>
      <c r="K357" s="18"/>
      <c r="L357" s="39"/>
      <c r="M357" s="39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39"/>
      <c r="AD357" s="39"/>
      <c r="AE357" s="18"/>
      <c r="AF357" s="18"/>
      <c r="AG357" s="18"/>
      <c r="AH357" s="18"/>
      <c r="AI357" s="18"/>
    </row>
    <row r="358" spans="1:35" ht="12.75" customHeight="1">
      <c r="A358" s="18"/>
      <c r="B358" s="17"/>
      <c r="C358" s="17"/>
      <c r="D358" s="17"/>
      <c r="E358" s="17"/>
      <c r="F358" s="18"/>
      <c r="G358" s="18"/>
      <c r="H358" s="18"/>
      <c r="I358" s="18"/>
      <c r="J358" s="18"/>
      <c r="K358" s="18"/>
      <c r="L358" s="39"/>
      <c r="M358" s="39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39"/>
      <c r="AD358" s="39"/>
      <c r="AE358" s="18"/>
      <c r="AF358" s="18"/>
      <c r="AG358" s="18"/>
      <c r="AH358" s="18"/>
      <c r="AI358" s="18"/>
    </row>
    <row r="359" spans="1:35" ht="12.75" customHeight="1">
      <c r="A359" s="18"/>
      <c r="B359" s="17"/>
      <c r="C359" s="17"/>
      <c r="D359" s="17"/>
      <c r="E359" s="17"/>
      <c r="F359" s="18"/>
      <c r="G359" s="18"/>
      <c r="H359" s="18"/>
      <c r="I359" s="18"/>
      <c r="J359" s="18"/>
      <c r="K359" s="18"/>
      <c r="L359" s="39"/>
      <c r="M359" s="39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39"/>
      <c r="AD359" s="39"/>
      <c r="AE359" s="18"/>
      <c r="AF359" s="18"/>
      <c r="AG359" s="18"/>
      <c r="AH359" s="18"/>
      <c r="AI359" s="18"/>
    </row>
    <row r="360" spans="1:35" ht="12.75" customHeight="1">
      <c r="A360" s="18"/>
      <c r="B360" s="17"/>
      <c r="C360" s="17"/>
      <c r="D360" s="17"/>
      <c r="E360" s="17"/>
      <c r="F360" s="18"/>
      <c r="G360" s="18"/>
      <c r="H360" s="18"/>
      <c r="I360" s="18"/>
      <c r="J360" s="18"/>
      <c r="K360" s="18"/>
      <c r="L360" s="39"/>
      <c r="M360" s="39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39"/>
      <c r="AD360" s="39"/>
      <c r="AE360" s="18"/>
      <c r="AF360" s="18"/>
      <c r="AG360" s="18"/>
      <c r="AH360" s="18"/>
      <c r="AI360" s="18"/>
    </row>
    <row r="361" spans="1:35" ht="12.75" customHeight="1">
      <c r="A361" s="18"/>
      <c r="B361" s="17"/>
      <c r="C361" s="17"/>
      <c r="D361" s="17"/>
      <c r="E361" s="17"/>
      <c r="F361" s="18"/>
      <c r="G361" s="18"/>
      <c r="H361" s="18"/>
      <c r="I361" s="18"/>
      <c r="J361" s="18"/>
      <c r="K361" s="18"/>
      <c r="L361" s="39"/>
      <c r="M361" s="39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39"/>
      <c r="AD361" s="39"/>
      <c r="AE361" s="18"/>
      <c r="AF361" s="18"/>
      <c r="AG361" s="18"/>
      <c r="AH361" s="18"/>
      <c r="AI361" s="18"/>
    </row>
    <row r="362" spans="1:35" ht="12.75" customHeight="1">
      <c r="A362" s="18"/>
      <c r="B362" s="17"/>
      <c r="C362" s="17"/>
      <c r="D362" s="17"/>
      <c r="E362" s="17"/>
      <c r="F362" s="18"/>
      <c r="G362" s="18"/>
      <c r="H362" s="18"/>
      <c r="I362" s="18"/>
      <c r="J362" s="18"/>
      <c r="K362" s="18"/>
      <c r="L362" s="39"/>
      <c r="M362" s="39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39"/>
      <c r="AD362" s="39"/>
      <c r="AE362" s="18"/>
      <c r="AF362" s="18"/>
      <c r="AG362" s="18"/>
      <c r="AH362" s="18"/>
      <c r="AI362" s="18"/>
    </row>
    <row r="363" spans="1:35" ht="12.75" customHeight="1">
      <c r="A363" s="18"/>
      <c r="B363" s="17"/>
      <c r="C363" s="17"/>
      <c r="D363" s="17"/>
      <c r="E363" s="17"/>
      <c r="F363" s="18"/>
      <c r="G363" s="18"/>
      <c r="H363" s="18"/>
      <c r="I363" s="18"/>
      <c r="J363" s="18"/>
      <c r="K363" s="18"/>
      <c r="L363" s="39"/>
      <c r="M363" s="39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39"/>
      <c r="AD363" s="39"/>
      <c r="AE363" s="18"/>
      <c r="AF363" s="18"/>
      <c r="AG363" s="18"/>
      <c r="AH363" s="18"/>
      <c r="AI363" s="18"/>
    </row>
    <row r="364" spans="1:35" ht="12.75" customHeight="1">
      <c r="A364" s="18"/>
      <c r="B364" s="17"/>
      <c r="C364" s="17"/>
      <c r="D364" s="17"/>
      <c r="E364" s="17"/>
      <c r="F364" s="18"/>
      <c r="G364" s="18"/>
      <c r="H364" s="18"/>
      <c r="I364" s="18"/>
      <c r="J364" s="18"/>
      <c r="K364" s="18"/>
      <c r="L364" s="39"/>
      <c r="M364" s="39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39"/>
      <c r="AD364" s="39"/>
      <c r="AE364" s="18"/>
      <c r="AF364" s="18"/>
      <c r="AG364" s="18"/>
      <c r="AH364" s="18"/>
      <c r="AI364" s="18"/>
    </row>
    <row r="365" spans="1:35" ht="12.75" customHeight="1">
      <c r="A365" s="18"/>
      <c r="B365" s="17"/>
      <c r="C365" s="17"/>
      <c r="D365" s="17"/>
      <c r="E365" s="17"/>
      <c r="F365" s="18"/>
      <c r="G365" s="18"/>
      <c r="H365" s="18"/>
      <c r="I365" s="18"/>
      <c r="J365" s="18"/>
      <c r="K365" s="18"/>
      <c r="L365" s="39"/>
      <c r="M365" s="39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39"/>
      <c r="AD365" s="39"/>
      <c r="AE365" s="18"/>
      <c r="AF365" s="18"/>
      <c r="AG365" s="18"/>
      <c r="AH365" s="18"/>
      <c r="AI365" s="18"/>
    </row>
    <row r="366" spans="1:35" ht="12.75" customHeight="1">
      <c r="A366" s="18"/>
      <c r="B366" s="17"/>
      <c r="C366" s="17"/>
      <c r="D366" s="17"/>
      <c r="E366" s="17"/>
      <c r="F366" s="18"/>
      <c r="G366" s="18"/>
      <c r="H366" s="18"/>
      <c r="I366" s="18"/>
      <c r="J366" s="18"/>
      <c r="K366" s="18"/>
      <c r="L366" s="39"/>
      <c r="M366" s="39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39"/>
      <c r="AD366" s="39"/>
      <c r="AE366" s="18"/>
      <c r="AF366" s="18"/>
      <c r="AG366" s="18"/>
      <c r="AH366" s="18"/>
      <c r="AI366" s="18"/>
    </row>
    <row r="367" spans="1:35" ht="12.75" customHeight="1">
      <c r="A367" s="18"/>
      <c r="B367" s="17"/>
      <c r="C367" s="17"/>
      <c r="D367" s="17"/>
      <c r="E367" s="17"/>
      <c r="F367" s="18"/>
      <c r="G367" s="18"/>
      <c r="H367" s="18"/>
      <c r="I367" s="18"/>
      <c r="J367" s="18"/>
      <c r="K367" s="18"/>
      <c r="L367" s="39"/>
      <c r="M367" s="39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39"/>
      <c r="AD367" s="39"/>
      <c r="AE367" s="18"/>
      <c r="AF367" s="18"/>
      <c r="AG367" s="18"/>
      <c r="AH367" s="18"/>
      <c r="AI367" s="18"/>
    </row>
    <row r="368" spans="1:35" ht="12.75" customHeight="1">
      <c r="A368" s="18"/>
      <c r="B368" s="17"/>
      <c r="C368" s="17"/>
      <c r="D368" s="17"/>
      <c r="E368" s="17"/>
      <c r="F368" s="18"/>
      <c r="G368" s="18"/>
      <c r="H368" s="18"/>
      <c r="I368" s="18"/>
      <c r="J368" s="18"/>
      <c r="K368" s="18"/>
      <c r="L368" s="39"/>
      <c r="M368" s="39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39"/>
      <c r="AD368" s="39"/>
      <c r="AE368" s="18"/>
      <c r="AF368" s="18"/>
      <c r="AG368" s="18"/>
      <c r="AH368" s="18"/>
      <c r="AI368" s="18"/>
    </row>
    <row r="369" spans="1:35" ht="12.75" customHeight="1">
      <c r="A369" s="18"/>
      <c r="B369" s="17"/>
      <c r="C369" s="17"/>
      <c r="D369" s="17"/>
      <c r="E369" s="17"/>
      <c r="F369" s="18"/>
      <c r="G369" s="18"/>
      <c r="H369" s="18"/>
      <c r="I369" s="18"/>
      <c r="J369" s="18"/>
      <c r="K369" s="18"/>
      <c r="L369" s="39"/>
      <c r="M369" s="39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39"/>
      <c r="AD369" s="39"/>
      <c r="AE369" s="18"/>
      <c r="AF369" s="18"/>
      <c r="AG369" s="18"/>
      <c r="AH369" s="18"/>
      <c r="AI369" s="18"/>
    </row>
    <row r="370" spans="1:35" ht="12.75" customHeight="1">
      <c r="A370" s="18"/>
      <c r="B370" s="17"/>
      <c r="C370" s="17"/>
      <c r="D370" s="17"/>
      <c r="E370" s="17"/>
      <c r="F370" s="18"/>
      <c r="G370" s="18"/>
      <c r="H370" s="18"/>
      <c r="I370" s="18"/>
      <c r="J370" s="18"/>
      <c r="K370" s="18"/>
      <c r="L370" s="39"/>
      <c r="M370" s="39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39"/>
      <c r="AD370" s="39"/>
      <c r="AE370" s="18"/>
      <c r="AF370" s="18"/>
      <c r="AG370" s="18"/>
      <c r="AH370" s="18"/>
      <c r="AI370" s="18"/>
    </row>
    <row r="371" spans="1:35" ht="12.75" customHeight="1">
      <c r="A371" s="18"/>
      <c r="B371" s="17"/>
      <c r="C371" s="17"/>
      <c r="D371" s="17"/>
      <c r="E371" s="17"/>
      <c r="F371" s="18"/>
      <c r="G371" s="18"/>
      <c r="H371" s="18"/>
      <c r="I371" s="18"/>
      <c r="J371" s="18"/>
      <c r="K371" s="18"/>
      <c r="L371" s="39"/>
      <c r="M371" s="39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39"/>
      <c r="AD371" s="39"/>
      <c r="AE371" s="18"/>
      <c r="AF371" s="18"/>
      <c r="AG371" s="18"/>
      <c r="AH371" s="18"/>
      <c r="AI371" s="18"/>
    </row>
    <row r="372" spans="1:35" ht="12.75" customHeight="1">
      <c r="A372" s="18"/>
      <c r="B372" s="17"/>
      <c r="C372" s="17"/>
      <c r="D372" s="17"/>
      <c r="E372" s="17"/>
      <c r="F372" s="18"/>
      <c r="G372" s="18"/>
      <c r="H372" s="18"/>
      <c r="I372" s="18"/>
      <c r="J372" s="18"/>
      <c r="K372" s="18"/>
      <c r="L372" s="39"/>
      <c r="M372" s="39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39"/>
      <c r="AD372" s="39"/>
      <c r="AE372" s="18"/>
      <c r="AF372" s="18"/>
      <c r="AG372" s="18"/>
      <c r="AH372" s="18"/>
      <c r="AI372" s="18"/>
    </row>
    <row r="373" spans="1:35" ht="12.75" customHeight="1">
      <c r="A373" s="18"/>
      <c r="B373" s="17"/>
      <c r="C373" s="17"/>
      <c r="D373" s="17"/>
      <c r="E373" s="17"/>
      <c r="F373" s="18"/>
      <c r="G373" s="18"/>
      <c r="H373" s="18"/>
      <c r="I373" s="18"/>
      <c r="J373" s="18"/>
      <c r="K373" s="18"/>
      <c r="L373" s="39"/>
      <c r="M373" s="39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39"/>
      <c r="AD373" s="39"/>
      <c r="AE373" s="18"/>
      <c r="AF373" s="18"/>
      <c r="AG373" s="18"/>
      <c r="AH373" s="18"/>
      <c r="AI373" s="18"/>
    </row>
    <row r="374" spans="1:35" ht="12.75" customHeight="1">
      <c r="A374" s="18"/>
      <c r="B374" s="17"/>
      <c r="C374" s="17"/>
      <c r="D374" s="17"/>
      <c r="E374" s="17"/>
      <c r="F374" s="18"/>
      <c r="G374" s="18"/>
      <c r="H374" s="18"/>
      <c r="I374" s="18"/>
      <c r="J374" s="18"/>
      <c r="K374" s="18"/>
      <c r="L374" s="39"/>
      <c r="M374" s="39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39"/>
      <c r="AD374" s="39"/>
      <c r="AE374" s="18"/>
      <c r="AF374" s="18"/>
      <c r="AG374" s="18"/>
      <c r="AH374" s="18"/>
      <c r="AI374" s="18"/>
    </row>
    <row r="375" spans="1:35" ht="12.75" customHeight="1">
      <c r="A375" s="18"/>
      <c r="B375" s="17"/>
      <c r="C375" s="17"/>
      <c r="D375" s="17"/>
      <c r="E375" s="17"/>
      <c r="F375" s="18"/>
      <c r="G375" s="18"/>
      <c r="H375" s="18"/>
      <c r="I375" s="18"/>
      <c r="J375" s="18"/>
      <c r="K375" s="18"/>
      <c r="L375" s="39"/>
      <c r="M375" s="39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39"/>
      <c r="AD375" s="39"/>
      <c r="AE375" s="18"/>
      <c r="AF375" s="18"/>
      <c r="AG375" s="18"/>
      <c r="AH375" s="18"/>
      <c r="AI375" s="18"/>
    </row>
    <row r="376" spans="1:35" ht="12.75" customHeight="1">
      <c r="A376" s="18"/>
      <c r="B376" s="17"/>
      <c r="C376" s="17"/>
      <c r="D376" s="17"/>
      <c r="E376" s="17"/>
      <c r="F376" s="18"/>
      <c r="G376" s="18"/>
      <c r="H376" s="18"/>
      <c r="I376" s="18"/>
      <c r="J376" s="18"/>
      <c r="K376" s="18"/>
      <c r="L376" s="39"/>
      <c r="M376" s="39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39"/>
      <c r="AD376" s="39"/>
      <c r="AE376" s="18"/>
      <c r="AF376" s="18"/>
      <c r="AG376" s="18"/>
      <c r="AH376" s="18"/>
      <c r="AI376" s="18"/>
    </row>
    <row r="377" spans="1:35" ht="12.75" customHeight="1">
      <c r="A377" s="18"/>
      <c r="B377" s="17"/>
      <c r="C377" s="17"/>
      <c r="D377" s="17"/>
      <c r="E377" s="17"/>
      <c r="F377" s="18"/>
      <c r="G377" s="18"/>
      <c r="H377" s="18"/>
      <c r="I377" s="18"/>
      <c r="J377" s="18"/>
      <c r="K377" s="18"/>
      <c r="L377" s="39"/>
      <c r="M377" s="39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39"/>
      <c r="AD377" s="39"/>
      <c r="AE377" s="18"/>
      <c r="AF377" s="18"/>
      <c r="AG377" s="18"/>
      <c r="AH377" s="18"/>
      <c r="AI377" s="18"/>
    </row>
    <row r="378" spans="1:35" ht="12.75" customHeight="1">
      <c r="A378" s="18"/>
      <c r="B378" s="17"/>
      <c r="C378" s="17"/>
      <c r="D378" s="17"/>
      <c r="E378" s="17"/>
      <c r="F378" s="18"/>
      <c r="G378" s="18"/>
      <c r="H378" s="18"/>
      <c r="I378" s="18"/>
      <c r="J378" s="18"/>
      <c r="K378" s="18"/>
      <c r="L378" s="39"/>
      <c r="M378" s="39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39"/>
      <c r="AD378" s="39"/>
      <c r="AE378" s="18"/>
      <c r="AF378" s="18"/>
      <c r="AG378" s="18"/>
      <c r="AH378" s="18"/>
      <c r="AI378" s="18"/>
    </row>
    <row r="379" spans="1:35" ht="12.75" customHeight="1">
      <c r="A379" s="18"/>
      <c r="B379" s="17"/>
      <c r="C379" s="17"/>
      <c r="D379" s="17"/>
      <c r="E379" s="17"/>
      <c r="F379" s="18"/>
      <c r="G379" s="18"/>
      <c r="H379" s="18"/>
      <c r="I379" s="18"/>
      <c r="J379" s="18"/>
      <c r="K379" s="18"/>
      <c r="L379" s="39"/>
      <c r="M379" s="39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39"/>
      <c r="AD379" s="39"/>
      <c r="AE379" s="18"/>
      <c r="AF379" s="18"/>
      <c r="AG379" s="18"/>
      <c r="AH379" s="18"/>
      <c r="AI379" s="18"/>
    </row>
    <row r="380" spans="1:35" ht="12.75" customHeight="1">
      <c r="A380" s="18"/>
      <c r="B380" s="17"/>
      <c r="C380" s="17"/>
      <c r="D380" s="17"/>
      <c r="E380" s="17"/>
      <c r="F380" s="18"/>
      <c r="G380" s="18"/>
      <c r="H380" s="18"/>
      <c r="I380" s="18"/>
      <c r="J380" s="18"/>
      <c r="K380" s="18"/>
      <c r="L380" s="39"/>
      <c r="M380" s="39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39"/>
      <c r="AD380" s="39"/>
      <c r="AE380" s="18"/>
      <c r="AF380" s="18"/>
      <c r="AG380" s="18"/>
      <c r="AH380" s="18"/>
      <c r="AI380" s="18"/>
    </row>
    <row r="381" spans="1:35" ht="12.75" customHeight="1">
      <c r="A381" s="18"/>
      <c r="B381" s="17"/>
      <c r="C381" s="17"/>
      <c r="D381" s="17"/>
      <c r="E381" s="17"/>
      <c r="F381" s="18"/>
      <c r="G381" s="18"/>
      <c r="H381" s="18"/>
      <c r="I381" s="18"/>
      <c r="J381" s="18"/>
      <c r="K381" s="18"/>
      <c r="L381" s="39"/>
      <c r="M381" s="39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39"/>
      <c r="AD381" s="39"/>
      <c r="AE381" s="18"/>
      <c r="AF381" s="18"/>
      <c r="AG381" s="18"/>
      <c r="AH381" s="18"/>
      <c r="AI381" s="18"/>
    </row>
    <row r="382" spans="1:35" ht="12.75" customHeight="1">
      <c r="A382" s="18"/>
      <c r="B382" s="17"/>
      <c r="C382" s="17"/>
      <c r="D382" s="17"/>
      <c r="E382" s="17"/>
      <c r="F382" s="18"/>
      <c r="G382" s="18"/>
      <c r="H382" s="18"/>
      <c r="I382" s="18"/>
      <c r="J382" s="18"/>
      <c r="K382" s="18"/>
      <c r="L382" s="39"/>
      <c r="M382" s="39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39"/>
      <c r="AD382" s="39"/>
      <c r="AE382" s="18"/>
      <c r="AF382" s="18"/>
      <c r="AG382" s="18"/>
      <c r="AH382" s="18"/>
      <c r="AI382" s="18"/>
    </row>
    <row r="383" spans="1:35" ht="12.75" customHeight="1">
      <c r="A383" s="18"/>
      <c r="B383" s="17"/>
      <c r="C383" s="17"/>
      <c r="D383" s="17"/>
      <c r="E383" s="17"/>
      <c r="F383" s="18"/>
      <c r="G383" s="18"/>
      <c r="H383" s="18"/>
      <c r="I383" s="18"/>
      <c r="J383" s="18"/>
      <c r="K383" s="18"/>
      <c r="L383" s="39"/>
      <c r="M383" s="39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39"/>
      <c r="AD383" s="39"/>
      <c r="AE383" s="18"/>
      <c r="AF383" s="18"/>
      <c r="AG383" s="18"/>
      <c r="AH383" s="18"/>
      <c r="AI383" s="18"/>
    </row>
    <row r="384" spans="1:35" ht="12.75" customHeight="1">
      <c r="A384" s="18"/>
      <c r="B384" s="17"/>
      <c r="C384" s="17"/>
      <c r="D384" s="17"/>
      <c r="E384" s="17"/>
      <c r="F384" s="18"/>
      <c r="G384" s="18"/>
      <c r="H384" s="18"/>
      <c r="I384" s="18"/>
      <c r="J384" s="18"/>
      <c r="K384" s="18"/>
      <c r="L384" s="39"/>
      <c r="M384" s="39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39"/>
      <c r="AD384" s="39"/>
      <c r="AE384" s="18"/>
      <c r="AF384" s="18"/>
      <c r="AG384" s="18"/>
      <c r="AH384" s="18"/>
      <c r="AI384" s="18"/>
    </row>
    <row r="385" spans="1:35" ht="12.75" customHeight="1">
      <c r="A385" s="18"/>
      <c r="B385" s="17"/>
      <c r="C385" s="17"/>
      <c r="D385" s="17"/>
      <c r="E385" s="17"/>
      <c r="F385" s="18"/>
      <c r="G385" s="18"/>
      <c r="H385" s="18"/>
      <c r="I385" s="18"/>
      <c r="J385" s="18"/>
      <c r="K385" s="18"/>
      <c r="L385" s="39"/>
      <c r="M385" s="39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39"/>
      <c r="AD385" s="39"/>
      <c r="AE385" s="18"/>
      <c r="AF385" s="18"/>
      <c r="AG385" s="18"/>
      <c r="AH385" s="18"/>
      <c r="AI385" s="18"/>
    </row>
    <row r="386" spans="1:35" ht="12.75" customHeight="1">
      <c r="A386" s="18"/>
      <c r="B386" s="17"/>
      <c r="C386" s="17"/>
      <c r="D386" s="17"/>
      <c r="E386" s="17"/>
      <c r="F386" s="18"/>
      <c r="G386" s="18"/>
      <c r="H386" s="18"/>
      <c r="I386" s="18"/>
      <c r="J386" s="18"/>
      <c r="K386" s="18"/>
      <c r="L386" s="39"/>
      <c r="M386" s="39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39"/>
      <c r="AD386" s="39"/>
      <c r="AE386" s="18"/>
      <c r="AF386" s="18"/>
      <c r="AG386" s="18"/>
      <c r="AH386" s="18"/>
      <c r="AI386" s="18"/>
    </row>
    <row r="387" spans="1:35" ht="12.75" customHeight="1">
      <c r="A387" s="18"/>
      <c r="B387" s="17"/>
      <c r="C387" s="17"/>
      <c r="D387" s="17"/>
      <c r="E387" s="17"/>
      <c r="F387" s="18"/>
      <c r="G387" s="18"/>
      <c r="H387" s="18"/>
      <c r="I387" s="18"/>
      <c r="J387" s="18"/>
      <c r="K387" s="18"/>
      <c r="L387" s="39"/>
      <c r="M387" s="39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39"/>
      <c r="AD387" s="39"/>
      <c r="AE387" s="18"/>
      <c r="AF387" s="18"/>
      <c r="AG387" s="18"/>
      <c r="AH387" s="18"/>
      <c r="AI387" s="18"/>
    </row>
    <row r="388" spans="1:35" ht="12.75" customHeight="1">
      <c r="A388" s="18"/>
      <c r="B388" s="17"/>
      <c r="C388" s="17"/>
      <c r="D388" s="17"/>
      <c r="E388" s="17"/>
      <c r="F388" s="18"/>
      <c r="G388" s="18"/>
      <c r="H388" s="18"/>
      <c r="I388" s="18"/>
      <c r="J388" s="18"/>
      <c r="K388" s="18"/>
      <c r="L388" s="39"/>
      <c r="M388" s="39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39"/>
      <c r="AD388" s="39"/>
      <c r="AE388" s="18"/>
      <c r="AF388" s="18"/>
      <c r="AG388" s="18"/>
      <c r="AH388" s="18"/>
      <c r="AI388" s="18"/>
    </row>
    <row r="389" spans="1:35" ht="12.75" customHeight="1">
      <c r="A389" s="18"/>
      <c r="B389" s="17"/>
      <c r="C389" s="17"/>
      <c r="D389" s="17"/>
      <c r="E389" s="17"/>
      <c r="F389" s="18"/>
      <c r="G389" s="18"/>
      <c r="H389" s="18"/>
      <c r="I389" s="18"/>
      <c r="J389" s="18"/>
      <c r="K389" s="18"/>
      <c r="L389" s="39"/>
      <c r="M389" s="39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39"/>
      <c r="AD389" s="39"/>
      <c r="AE389" s="18"/>
      <c r="AF389" s="18"/>
      <c r="AG389" s="18"/>
      <c r="AH389" s="18"/>
      <c r="AI389" s="18"/>
    </row>
    <row r="390" spans="1:35" ht="12.75" customHeight="1">
      <c r="A390" s="18"/>
      <c r="B390" s="17"/>
      <c r="C390" s="17"/>
      <c r="D390" s="17"/>
      <c r="E390" s="17"/>
      <c r="F390" s="18"/>
      <c r="G390" s="18"/>
      <c r="H390" s="18"/>
      <c r="I390" s="18"/>
      <c r="J390" s="18"/>
      <c r="K390" s="18"/>
      <c r="L390" s="39"/>
      <c r="M390" s="39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39"/>
      <c r="AD390" s="39"/>
      <c r="AE390" s="18"/>
      <c r="AF390" s="18"/>
      <c r="AG390" s="18"/>
      <c r="AH390" s="18"/>
      <c r="AI390" s="18"/>
    </row>
    <row r="391" spans="1:35" ht="12.75" customHeight="1">
      <c r="A391" s="18"/>
      <c r="B391" s="17"/>
      <c r="C391" s="17"/>
      <c r="D391" s="17"/>
      <c r="E391" s="17"/>
      <c r="F391" s="18"/>
      <c r="G391" s="18"/>
      <c r="H391" s="18"/>
      <c r="I391" s="18"/>
      <c r="J391" s="18"/>
      <c r="K391" s="18"/>
      <c r="L391" s="39"/>
      <c r="M391" s="39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39"/>
      <c r="AD391" s="39"/>
      <c r="AE391" s="18"/>
      <c r="AF391" s="18"/>
      <c r="AG391" s="18"/>
      <c r="AH391" s="18"/>
      <c r="AI391" s="18"/>
    </row>
    <row r="392" spans="1:35" ht="12.75" customHeight="1">
      <c r="A392" s="18"/>
      <c r="B392" s="17"/>
      <c r="C392" s="17"/>
      <c r="D392" s="17"/>
      <c r="E392" s="17"/>
      <c r="F392" s="18"/>
      <c r="G392" s="18"/>
      <c r="H392" s="18"/>
      <c r="I392" s="18"/>
      <c r="J392" s="18"/>
      <c r="K392" s="18"/>
      <c r="L392" s="39"/>
      <c r="M392" s="39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39"/>
      <c r="AD392" s="39"/>
      <c r="AE392" s="18"/>
      <c r="AF392" s="18"/>
      <c r="AG392" s="18"/>
      <c r="AH392" s="18"/>
      <c r="AI392" s="18"/>
    </row>
    <row r="393" spans="1:35" ht="12.75" customHeight="1">
      <c r="A393" s="18"/>
      <c r="B393" s="17"/>
      <c r="C393" s="17"/>
      <c r="D393" s="17"/>
      <c r="E393" s="17"/>
      <c r="F393" s="18"/>
      <c r="G393" s="18"/>
      <c r="H393" s="18"/>
      <c r="I393" s="18"/>
      <c r="J393" s="18"/>
      <c r="K393" s="18"/>
      <c r="L393" s="39"/>
      <c r="M393" s="39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39"/>
      <c r="AD393" s="39"/>
      <c r="AE393" s="18"/>
      <c r="AF393" s="18"/>
      <c r="AG393" s="18"/>
      <c r="AH393" s="18"/>
      <c r="AI393" s="18"/>
    </row>
    <row r="394" spans="1:35" ht="12.75" customHeight="1">
      <c r="A394" s="18"/>
      <c r="B394" s="17"/>
      <c r="C394" s="17"/>
      <c r="D394" s="17"/>
      <c r="E394" s="17"/>
      <c r="F394" s="18"/>
      <c r="G394" s="18"/>
      <c r="H394" s="18"/>
      <c r="I394" s="18"/>
      <c r="J394" s="18"/>
      <c r="K394" s="18"/>
      <c r="L394" s="39"/>
      <c r="M394" s="39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39"/>
      <c r="AD394" s="39"/>
      <c r="AE394" s="18"/>
      <c r="AF394" s="18"/>
      <c r="AG394" s="18"/>
      <c r="AH394" s="18"/>
      <c r="AI394" s="18"/>
    </row>
    <row r="395" spans="1:35" ht="12.75" customHeight="1">
      <c r="A395" s="18"/>
      <c r="B395" s="17"/>
      <c r="C395" s="17"/>
      <c r="D395" s="17"/>
      <c r="E395" s="17"/>
      <c r="F395" s="18"/>
      <c r="G395" s="18"/>
      <c r="H395" s="18"/>
      <c r="I395" s="18"/>
      <c r="J395" s="18"/>
      <c r="K395" s="18"/>
      <c r="L395" s="39"/>
      <c r="M395" s="39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39"/>
      <c r="AD395" s="39"/>
      <c r="AE395" s="18"/>
      <c r="AF395" s="18"/>
      <c r="AG395" s="18"/>
      <c r="AH395" s="18"/>
      <c r="AI395" s="18"/>
    </row>
    <row r="396" spans="1:35" ht="12.75" customHeight="1">
      <c r="A396" s="18"/>
      <c r="B396" s="17"/>
      <c r="C396" s="17"/>
      <c r="D396" s="17"/>
      <c r="E396" s="17"/>
      <c r="F396" s="18"/>
      <c r="G396" s="18"/>
      <c r="H396" s="18"/>
      <c r="I396" s="18"/>
      <c r="J396" s="18"/>
      <c r="K396" s="18"/>
      <c r="L396" s="39"/>
      <c r="M396" s="39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39"/>
      <c r="AD396" s="39"/>
      <c r="AE396" s="18"/>
      <c r="AF396" s="18"/>
      <c r="AG396" s="18"/>
      <c r="AH396" s="18"/>
      <c r="AI396" s="18"/>
    </row>
    <row r="397" spans="1:35" ht="12.75" customHeight="1">
      <c r="A397" s="18"/>
      <c r="B397" s="17"/>
      <c r="C397" s="17"/>
      <c r="D397" s="17"/>
      <c r="E397" s="17"/>
      <c r="F397" s="18"/>
      <c r="G397" s="18"/>
      <c r="H397" s="18"/>
      <c r="I397" s="18"/>
      <c r="J397" s="18"/>
      <c r="K397" s="18"/>
      <c r="L397" s="39"/>
      <c r="M397" s="39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39"/>
      <c r="AD397" s="39"/>
      <c r="AE397" s="18"/>
      <c r="AF397" s="18"/>
      <c r="AG397" s="18"/>
      <c r="AH397" s="18"/>
      <c r="AI397" s="18"/>
    </row>
    <row r="398" spans="1:35" ht="12.75" customHeight="1">
      <c r="A398" s="18"/>
      <c r="B398" s="17"/>
      <c r="C398" s="17"/>
      <c r="D398" s="17"/>
      <c r="E398" s="17"/>
      <c r="F398" s="18"/>
      <c r="G398" s="18"/>
      <c r="H398" s="18"/>
      <c r="I398" s="18"/>
      <c r="J398" s="18"/>
      <c r="K398" s="18"/>
      <c r="L398" s="39"/>
      <c r="M398" s="39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39"/>
      <c r="AD398" s="39"/>
      <c r="AE398" s="18"/>
      <c r="AF398" s="18"/>
      <c r="AG398" s="18"/>
      <c r="AH398" s="18"/>
      <c r="AI398" s="18"/>
    </row>
    <row r="399" spans="1:35" ht="12.75" customHeight="1">
      <c r="A399" s="18"/>
      <c r="B399" s="17"/>
      <c r="C399" s="17"/>
      <c r="D399" s="17"/>
      <c r="E399" s="17"/>
      <c r="F399" s="18"/>
      <c r="G399" s="18"/>
      <c r="H399" s="18"/>
      <c r="I399" s="18"/>
      <c r="J399" s="18"/>
      <c r="K399" s="18"/>
      <c r="L399" s="39"/>
      <c r="M399" s="39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39"/>
      <c r="AD399" s="39"/>
      <c r="AE399" s="18"/>
      <c r="AF399" s="18"/>
      <c r="AG399" s="18"/>
      <c r="AH399" s="18"/>
      <c r="AI399" s="18"/>
    </row>
    <row r="400" spans="1:35" ht="12.75" customHeight="1">
      <c r="A400" s="18"/>
      <c r="B400" s="17"/>
      <c r="C400" s="17"/>
      <c r="D400" s="17"/>
      <c r="E400" s="17"/>
      <c r="F400" s="18"/>
      <c r="G400" s="18"/>
      <c r="H400" s="18"/>
      <c r="I400" s="18"/>
      <c r="J400" s="18"/>
      <c r="K400" s="18"/>
      <c r="L400" s="39"/>
      <c r="M400" s="39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39"/>
      <c r="AD400" s="39"/>
      <c r="AE400" s="18"/>
      <c r="AF400" s="18"/>
      <c r="AG400" s="18"/>
      <c r="AH400" s="18"/>
      <c r="AI400" s="18"/>
    </row>
    <row r="401" spans="1:35" ht="12.75" customHeight="1">
      <c r="A401" s="18"/>
      <c r="B401" s="17"/>
      <c r="C401" s="17"/>
      <c r="D401" s="17"/>
      <c r="E401" s="17"/>
      <c r="F401" s="18"/>
      <c r="G401" s="18"/>
      <c r="H401" s="18"/>
      <c r="I401" s="18"/>
      <c r="J401" s="18"/>
      <c r="K401" s="18"/>
      <c r="L401" s="39"/>
      <c r="M401" s="39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39"/>
      <c r="AD401" s="39"/>
      <c r="AE401" s="18"/>
      <c r="AF401" s="18"/>
      <c r="AG401" s="18"/>
      <c r="AH401" s="18"/>
      <c r="AI401" s="18"/>
    </row>
    <row r="402" spans="1:35" ht="12.75" customHeight="1">
      <c r="A402" s="18"/>
      <c r="B402" s="17"/>
      <c r="C402" s="17"/>
      <c r="D402" s="17"/>
      <c r="E402" s="17"/>
      <c r="F402" s="18"/>
      <c r="G402" s="18"/>
      <c r="H402" s="18"/>
      <c r="I402" s="18"/>
      <c r="J402" s="18"/>
      <c r="K402" s="18"/>
      <c r="L402" s="39"/>
      <c r="M402" s="39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39"/>
      <c r="AD402" s="39"/>
      <c r="AE402" s="18"/>
      <c r="AF402" s="18"/>
      <c r="AG402" s="18"/>
      <c r="AH402" s="18"/>
      <c r="AI402" s="18"/>
    </row>
    <row r="403" spans="1:35" ht="12.75" customHeight="1">
      <c r="A403" s="18"/>
      <c r="B403" s="17"/>
      <c r="C403" s="17"/>
      <c r="D403" s="17"/>
      <c r="E403" s="17"/>
      <c r="F403" s="18"/>
      <c r="G403" s="18"/>
      <c r="H403" s="18"/>
      <c r="I403" s="18"/>
      <c r="J403" s="18"/>
      <c r="K403" s="18"/>
      <c r="L403" s="39"/>
      <c r="M403" s="39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39"/>
      <c r="AD403" s="39"/>
      <c r="AE403" s="18"/>
      <c r="AF403" s="18"/>
      <c r="AG403" s="18"/>
      <c r="AH403" s="18"/>
      <c r="AI403" s="18"/>
    </row>
    <row r="404" spans="1:35" ht="12.75" customHeight="1">
      <c r="A404" s="18"/>
      <c r="B404" s="17"/>
      <c r="C404" s="17"/>
      <c r="D404" s="17"/>
      <c r="E404" s="17"/>
      <c r="F404" s="18"/>
      <c r="G404" s="18"/>
      <c r="H404" s="18"/>
      <c r="I404" s="18"/>
      <c r="J404" s="18"/>
      <c r="K404" s="18"/>
      <c r="L404" s="39"/>
      <c r="M404" s="39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39"/>
      <c r="AD404" s="39"/>
      <c r="AE404" s="18"/>
      <c r="AF404" s="18"/>
      <c r="AG404" s="18"/>
      <c r="AH404" s="18"/>
      <c r="AI404" s="18"/>
    </row>
    <row r="405" spans="1:35" ht="12.75" customHeight="1">
      <c r="A405" s="18"/>
      <c r="B405" s="17"/>
      <c r="C405" s="17"/>
      <c r="D405" s="17"/>
      <c r="E405" s="17"/>
      <c r="F405" s="18"/>
      <c r="G405" s="18"/>
      <c r="H405" s="18"/>
      <c r="I405" s="18"/>
      <c r="J405" s="18"/>
      <c r="K405" s="18"/>
      <c r="L405" s="39"/>
      <c r="M405" s="39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39"/>
      <c r="AD405" s="39"/>
      <c r="AE405" s="18"/>
      <c r="AF405" s="18"/>
      <c r="AG405" s="18"/>
      <c r="AH405" s="18"/>
      <c r="AI405" s="18"/>
    </row>
    <row r="406" spans="1:35" ht="12.75" customHeight="1">
      <c r="A406" s="18"/>
      <c r="B406" s="17"/>
      <c r="C406" s="17"/>
      <c r="D406" s="17"/>
      <c r="E406" s="17"/>
      <c r="F406" s="18"/>
      <c r="G406" s="18"/>
      <c r="H406" s="18"/>
      <c r="I406" s="18"/>
      <c r="J406" s="18"/>
      <c r="K406" s="18"/>
      <c r="L406" s="39"/>
      <c r="M406" s="39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39"/>
      <c r="AD406" s="39"/>
      <c r="AE406" s="18"/>
      <c r="AF406" s="18"/>
      <c r="AG406" s="18"/>
      <c r="AH406" s="18"/>
      <c r="AI406" s="18"/>
    </row>
    <row r="407" spans="1:35" ht="12.75" customHeight="1">
      <c r="A407" s="18"/>
      <c r="B407" s="17"/>
      <c r="C407" s="17"/>
      <c r="D407" s="17"/>
      <c r="E407" s="17"/>
      <c r="F407" s="18"/>
      <c r="G407" s="18"/>
      <c r="H407" s="18"/>
      <c r="I407" s="18"/>
      <c r="J407" s="18"/>
      <c r="K407" s="18"/>
      <c r="L407" s="39"/>
      <c r="M407" s="39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39"/>
      <c r="AD407" s="39"/>
      <c r="AE407" s="18"/>
      <c r="AF407" s="18"/>
      <c r="AG407" s="18"/>
      <c r="AH407" s="18"/>
      <c r="AI407" s="18"/>
    </row>
    <row r="408" spans="1:35" ht="12.75" customHeight="1">
      <c r="A408" s="18"/>
      <c r="B408" s="17"/>
      <c r="C408" s="17"/>
      <c r="D408" s="17"/>
      <c r="E408" s="17"/>
      <c r="F408" s="18"/>
      <c r="G408" s="18"/>
      <c r="H408" s="18"/>
      <c r="I408" s="18"/>
      <c r="J408" s="18"/>
      <c r="K408" s="18"/>
      <c r="L408" s="39"/>
      <c r="M408" s="39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39"/>
      <c r="AD408" s="39"/>
      <c r="AE408" s="18"/>
      <c r="AF408" s="18"/>
      <c r="AG408" s="18"/>
      <c r="AH408" s="18"/>
      <c r="AI408" s="18"/>
    </row>
    <row r="409" spans="1:35" ht="12.75" customHeight="1">
      <c r="A409" s="18"/>
      <c r="B409" s="17"/>
      <c r="C409" s="17"/>
      <c r="D409" s="17"/>
      <c r="E409" s="17"/>
      <c r="F409" s="18"/>
      <c r="G409" s="18"/>
      <c r="H409" s="18"/>
      <c r="I409" s="18"/>
      <c r="J409" s="18"/>
      <c r="K409" s="18"/>
      <c r="L409" s="39"/>
      <c r="M409" s="39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39"/>
      <c r="AD409" s="39"/>
      <c r="AE409" s="18"/>
      <c r="AF409" s="18"/>
      <c r="AG409" s="18"/>
      <c r="AH409" s="18"/>
      <c r="AI409" s="18"/>
    </row>
    <row r="410" spans="1:35" ht="12.75" customHeight="1">
      <c r="A410" s="18"/>
      <c r="B410" s="17"/>
      <c r="C410" s="17"/>
      <c r="D410" s="17"/>
      <c r="E410" s="17"/>
      <c r="F410" s="18"/>
      <c r="G410" s="18"/>
      <c r="H410" s="18"/>
      <c r="I410" s="18"/>
      <c r="J410" s="18"/>
      <c r="K410" s="18"/>
      <c r="L410" s="39"/>
      <c r="M410" s="39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39"/>
      <c r="AD410" s="39"/>
      <c r="AE410" s="18"/>
      <c r="AF410" s="18"/>
      <c r="AG410" s="18"/>
      <c r="AH410" s="18"/>
      <c r="AI410" s="18"/>
    </row>
    <row r="411" spans="1:35" ht="12.75" customHeight="1">
      <c r="A411" s="18"/>
      <c r="B411" s="17"/>
      <c r="C411" s="17"/>
      <c r="D411" s="17"/>
      <c r="E411" s="17"/>
      <c r="F411" s="18"/>
      <c r="G411" s="18"/>
      <c r="H411" s="18"/>
      <c r="I411" s="18"/>
      <c r="J411" s="18"/>
      <c r="K411" s="18"/>
      <c r="L411" s="39"/>
      <c r="M411" s="39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39"/>
      <c r="AD411" s="39"/>
      <c r="AE411" s="18"/>
      <c r="AF411" s="18"/>
      <c r="AG411" s="18"/>
      <c r="AH411" s="18"/>
      <c r="AI411" s="18"/>
    </row>
    <row r="412" spans="1:35" ht="12.75" customHeight="1">
      <c r="A412" s="18"/>
      <c r="B412" s="17"/>
      <c r="C412" s="17"/>
      <c r="D412" s="17"/>
      <c r="E412" s="17"/>
      <c r="F412" s="18"/>
      <c r="G412" s="18"/>
      <c r="H412" s="18"/>
      <c r="I412" s="18"/>
      <c r="J412" s="18"/>
      <c r="K412" s="18"/>
      <c r="L412" s="39"/>
      <c r="M412" s="39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39"/>
      <c r="AD412" s="39"/>
      <c r="AE412" s="18"/>
      <c r="AF412" s="18"/>
      <c r="AG412" s="18"/>
      <c r="AH412" s="18"/>
      <c r="AI412" s="18"/>
    </row>
    <row r="413" spans="1:35" ht="12.75" customHeight="1">
      <c r="A413" s="18"/>
      <c r="B413" s="17"/>
      <c r="C413" s="17"/>
      <c r="D413" s="17"/>
      <c r="E413" s="17"/>
      <c r="F413" s="18"/>
      <c r="G413" s="18"/>
      <c r="H413" s="18"/>
      <c r="I413" s="18"/>
      <c r="J413" s="18"/>
      <c r="K413" s="18"/>
      <c r="L413" s="39"/>
      <c r="M413" s="39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39"/>
      <c r="AD413" s="39"/>
      <c r="AE413" s="18"/>
      <c r="AF413" s="18"/>
      <c r="AG413" s="18"/>
      <c r="AH413" s="18"/>
      <c r="AI413" s="18"/>
    </row>
    <row r="414" spans="1:35" ht="12.75" customHeight="1">
      <c r="A414" s="18"/>
      <c r="B414" s="17"/>
      <c r="C414" s="17"/>
      <c r="D414" s="17"/>
      <c r="E414" s="17"/>
      <c r="F414" s="18"/>
      <c r="G414" s="18"/>
      <c r="H414" s="18"/>
      <c r="I414" s="18"/>
      <c r="J414" s="18"/>
      <c r="K414" s="18"/>
      <c r="L414" s="39"/>
      <c r="M414" s="39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39"/>
      <c r="AD414" s="39"/>
      <c r="AE414" s="18"/>
      <c r="AF414" s="18"/>
      <c r="AG414" s="18"/>
      <c r="AH414" s="18"/>
      <c r="AI414" s="18"/>
    </row>
    <row r="415" spans="1:35" ht="12.75" customHeight="1">
      <c r="A415" s="18"/>
      <c r="B415" s="17"/>
      <c r="C415" s="17"/>
      <c r="D415" s="17"/>
      <c r="E415" s="17"/>
      <c r="F415" s="18"/>
      <c r="G415" s="18"/>
      <c r="H415" s="18"/>
      <c r="I415" s="18"/>
      <c r="J415" s="18"/>
      <c r="K415" s="18"/>
      <c r="L415" s="39"/>
      <c r="M415" s="39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39"/>
      <c r="AD415" s="39"/>
      <c r="AE415" s="18"/>
      <c r="AF415" s="18"/>
      <c r="AG415" s="18"/>
      <c r="AH415" s="18"/>
      <c r="AI415" s="18"/>
    </row>
    <row r="416" spans="1:35" ht="12.75" customHeight="1">
      <c r="A416" s="18"/>
      <c r="B416" s="17"/>
      <c r="C416" s="17"/>
      <c r="D416" s="17"/>
      <c r="E416" s="17"/>
      <c r="F416" s="18"/>
      <c r="G416" s="18"/>
      <c r="H416" s="18"/>
      <c r="I416" s="18"/>
      <c r="J416" s="18"/>
      <c r="K416" s="18"/>
      <c r="L416" s="39"/>
      <c r="M416" s="39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39"/>
      <c r="AD416" s="39"/>
      <c r="AE416" s="18"/>
      <c r="AF416" s="18"/>
      <c r="AG416" s="18"/>
      <c r="AH416" s="18"/>
      <c r="AI416" s="18"/>
    </row>
    <row r="417" spans="1:35" ht="12.75" customHeight="1">
      <c r="A417" s="18"/>
      <c r="B417" s="17"/>
      <c r="C417" s="17"/>
      <c r="D417" s="17"/>
      <c r="E417" s="17"/>
      <c r="F417" s="18"/>
      <c r="G417" s="18"/>
      <c r="H417" s="18"/>
      <c r="I417" s="18"/>
      <c r="J417" s="18"/>
      <c r="K417" s="18"/>
      <c r="L417" s="39"/>
      <c r="M417" s="39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39"/>
      <c r="AD417" s="39"/>
      <c r="AE417" s="18"/>
      <c r="AF417" s="18"/>
      <c r="AG417" s="18"/>
      <c r="AH417" s="18"/>
      <c r="AI417" s="18"/>
    </row>
    <row r="418" spans="1:35" ht="12.75" customHeight="1">
      <c r="A418" s="18"/>
      <c r="B418" s="17"/>
      <c r="C418" s="17"/>
      <c r="D418" s="17"/>
      <c r="E418" s="17"/>
      <c r="F418" s="18"/>
      <c r="G418" s="18"/>
      <c r="H418" s="18"/>
      <c r="I418" s="18"/>
      <c r="J418" s="18"/>
      <c r="K418" s="18"/>
      <c r="L418" s="39"/>
      <c r="M418" s="39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39"/>
      <c r="AD418" s="39"/>
      <c r="AE418" s="18"/>
      <c r="AF418" s="18"/>
      <c r="AG418" s="18"/>
      <c r="AH418" s="18"/>
      <c r="AI418" s="18"/>
    </row>
    <row r="419" spans="1:35" ht="12.75" customHeight="1">
      <c r="A419" s="18"/>
      <c r="B419" s="17"/>
      <c r="C419" s="17"/>
      <c r="D419" s="17"/>
      <c r="E419" s="17"/>
      <c r="F419" s="18"/>
      <c r="G419" s="18"/>
      <c r="H419" s="18"/>
      <c r="I419" s="18"/>
      <c r="J419" s="18"/>
      <c r="K419" s="18"/>
      <c r="L419" s="39"/>
      <c r="M419" s="39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39"/>
      <c r="AD419" s="39"/>
      <c r="AE419" s="18"/>
      <c r="AF419" s="18"/>
      <c r="AG419" s="18"/>
      <c r="AH419" s="18"/>
      <c r="AI419" s="18"/>
    </row>
    <row r="420" spans="1:35" ht="12.75" customHeight="1">
      <c r="A420" s="18"/>
      <c r="B420" s="17"/>
      <c r="C420" s="17"/>
      <c r="D420" s="17"/>
      <c r="E420" s="17"/>
      <c r="F420" s="18"/>
      <c r="G420" s="18"/>
      <c r="H420" s="18"/>
      <c r="I420" s="18"/>
      <c r="J420" s="18"/>
      <c r="K420" s="18"/>
      <c r="L420" s="39"/>
      <c r="M420" s="39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39"/>
      <c r="AD420" s="39"/>
      <c r="AE420" s="18"/>
      <c r="AF420" s="18"/>
      <c r="AG420" s="18"/>
      <c r="AH420" s="18"/>
      <c r="AI420" s="18"/>
    </row>
    <row r="421" spans="1:35" ht="12.75" customHeight="1">
      <c r="A421" s="18"/>
      <c r="B421" s="17"/>
      <c r="C421" s="17"/>
      <c r="D421" s="17"/>
      <c r="E421" s="17"/>
      <c r="F421" s="18"/>
      <c r="G421" s="18"/>
      <c r="H421" s="18"/>
      <c r="I421" s="18"/>
      <c r="J421" s="18"/>
      <c r="K421" s="18"/>
      <c r="L421" s="39"/>
      <c r="M421" s="39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39"/>
      <c r="AD421" s="39"/>
      <c r="AE421" s="18"/>
      <c r="AF421" s="18"/>
      <c r="AG421" s="18"/>
      <c r="AH421" s="18"/>
      <c r="AI421" s="18"/>
    </row>
    <row r="422" spans="1:35" ht="12.75" customHeight="1">
      <c r="A422" s="18"/>
      <c r="B422" s="17"/>
      <c r="C422" s="17"/>
      <c r="D422" s="17"/>
      <c r="E422" s="17"/>
      <c r="F422" s="18"/>
      <c r="G422" s="18"/>
      <c r="H422" s="18"/>
      <c r="I422" s="18"/>
      <c r="J422" s="18"/>
      <c r="K422" s="18"/>
      <c r="L422" s="39"/>
      <c r="M422" s="39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39"/>
      <c r="AD422" s="39"/>
      <c r="AE422" s="18"/>
      <c r="AF422" s="18"/>
      <c r="AG422" s="18"/>
      <c r="AH422" s="18"/>
      <c r="AI422" s="18"/>
    </row>
    <row r="423" spans="1:35" ht="12.75" customHeight="1">
      <c r="A423" s="18"/>
      <c r="B423" s="17"/>
      <c r="C423" s="17"/>
      <c r="D423" s="17"/>
      <c r="E423" s="17"/>
      <c r="F423" s="18"/>
      <c r="G423" s="18"/>
      <c r="H423" s="18"/>
      <c r="I423" s="18"/>
      <c r="J423" s="18"/>
      <c r="K423" s="18"/>
      <c r="L423" s="39"/>
      <c r="M423" s="39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39"/>
      <c r="AD423" s="39"/>
      <c r="AE423" s="18"/>
      <c r="AF423" s="18"/>
      <c r="AG423" s="18"/>
      <c r="AH423" s="18"/>
      <c r="AI423" s="18"/>
    </row>
    <row r="424" spans="1:35" ht="12.75" customHeight="1">
      <c r="A424" s="18"/>
      <c r="B424" s="17"/>
      <c r="C424" s="17"/>
      <c r="D424" s="17"/>
      <c r="E424" s="17"/>
      <c r="F424" s="18"/>
      <c r="G424" s="18"/>
      <c r="H424" s="18"/>
      <c r="I424" s="18"/>
      <c r="J424" s="18"/>
      <c r="K424" s="18"/>
      <c r="L424" s="39"/>
      <c r="M424" s="39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39"/>
      <c r="AD424" s="39"/>
      <c r="AE424" s="18"/>
      <c r="AF424" s="18"/>
      <c r="AG424" s="18"/>
      <c r="AH424" s="18"/>
      <c r="AI424" s="18"/>
    </row>
    <row r="425" spans="1:35" ht="12.75" customHeight="1">
      <c r="A425" s="18"/>
      <c r="B425" s="17"/>
      <c r="C425" s="17"/>
      <c r="D425" s="17"/>
      <c r="E425" s="17"/>
      <c r="F425" s="18"/>
      <c r="G425" s="18"/>
      <c r="H425" s="18"/>
      <c r="I425" s="18"/>
      <c r="J425" s="18"/>
      <c r="K425" s="18"/>
      <c r="L425" s="39"/>
      <c r="M425" s="39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39"/>
      <c r="AD425" s="39"/>
      <c r="AE425" s="18"/>
      <c r="AF425" s="18"/>
      <c r="AG425" s="18"/>
      <c r="AH425" s="18"/>
      <c r="AI425" s="18"/>
    </row>
    <row r="426" spans="1:35" ht="12.75" customHeight="1">
      <c r="A426" s="18"/>
      <c r="B426" s="17"/>
      <c r="C426" s="17"/>
      <c r="D426" s="17"/>
      <c r="E426" s="17"/>
      <c r="F426" s="18"/>
      <c r="G426" s="18"/>
      <c r="H426" s="18"/>
      <c r="I426" s="18"/>
      <c r="J426" s="18"/>
      <c r="K426" s="18"/>
      <c r="L426" s="39"/>
      <c r="M426" s="39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39"/>
      <c r="AD426" s="39"/>
      <c r="AE426" s="18"/>
      <c r="AF426" s="18"/>
      <c r="AG426" s="18"/>
      <c r="AH426" s="18"/>
      <c r="AI426" s="18"/>
    </row>
    <row r="427" spans="1:35" ht="12.75" customHeight="1">
      <c r="A427" s="18"/>
      <c r="B427" s="17"/>
      <c r="C427" s="17"/>
      <c r="D427" s="17"/>
      <c r="E427" s="17"/>
      <c r="F427" s="18"/>
      <c r="G427" s="18"/>
      <c r="H427" s="18"/>
      <c r="I427" s="18"/>
      <c r="J427" s="18"/>
      <c r="K427" s="18"/>
      <c r="L427" s="39"/>
      <c r="M427" s="39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39"/>
      <c r="AD427" s="39"/>
      <c r="AE427" s="18"/>
      <c r="AF427" s="18"/>
      <c r="AG427" s="18"/>
      <c r="AH427" s="18"/>
      <c r="AI427" s="18"/>
    </row>
    <row r="428" spans="1:35" ht="12.75" customHeight="1">
      <c r="A428" s="18"/>
      <c r="B428" s="17"/>
      <c r="C428" s="17"/>
      <c r="D428" s="17"/>
      <c r="E428" s="17"/>
      <c r="F428" s="18"/>
      <c r="G428" s="18"/>
      <c r="H428" s="18"/>
      <c r="I428" s="18"/>
      <c r="J428" s="18"/>
      <c r="K428" s="18"/>
      <c r="L428" s="39"/>
      <c r="M428" s="39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39"/>
      <c r="AD428" s="39"/>
      <c r="AE428" s="18"/>
      <c r="AF428" s="18"/>
      <c r="AG428" s="18"/>
      <c r="AH428" s="18"/>
      <c r="AI428" s="18"/>
    </row>
    <row r="429" spans="1:35" ht="12.75" customHeight="1">
      <c r="A429" s="18"/>
      <c r="B429" s="17"/>
      <c r="C429" s="17"/>
      <c r="D429" s="17"/>
      <c r="E429" s="17"/>
      <c r="F429" s="18"/>
      <c r="G429" s="18"/>
      <c r="H429" s="18"/>
      <c r="I429" s="18"/>
      <c r="J429" s="18"/>
      <c r="K429" s="18"/>
      <c r="L429" s="39"/>
      <c r="M429" s="39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39"/>
      <c r="AD429" s="39"/>
      <c r="AE429" s="18"/>
      <c r="AF429" s="18"/>
      <c r="AG429" s="18"/>
      <c r="AH429" s="18"/>
      <c r="AI429" s="18"/>
    </row>
    <row r="430" spans="1:35" ht="12.75" customHeight="1">
      <c r="A430" s="18"/>
      <c r="B430" s="17"/>
      <c r="C430" s="17"/>
      <c r="D430" s="17"/>
      <c r="E430" s="17"/>
      <c r="F430" s="18"/>
      <c r="G430" s="18"/>
      <c r="H430" s="18"/>
      <c r="I430" s="18"/>
      <c r="J430" s="18"/>
      <c r="K430" s="18"/>
      <c r="L430" s="39"/>
      <c r="M430" s="39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39"/>
      <c r="AD430" s="39"/>
      <c r="AE430" s="18"/>
      <c r="AF430" s="18"/>
      <c r="AG430" s="18"/>
      <c r="AH430" s="18"/>
      <c r="AI430" s="18"/>
    </row>
    <row r="431" spans="1:35" ht="12.75" customHeight="1">
      <c r="A431" s="18"/>
      <c r="B431" s="17"/>
      <c r="C431" s="17"/>
      <c r="D431" s="17"/>
      <c r="E431" s="17"/>
      <c r="F431" s="18"/>
      <c r="G431" s="18"/>
      <c r="H431" s="18"/>
      <c r="I431" s="18"/>
      <c r="J431" s="18"/>
      <c r="K431" s="18"/>
      <c r="L431" s="39"/>
      <c r="M431" s="39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39"/>
      <c r="AD431" s="39"/>
      <c r="AE431" s="18"/>
      <c r="AF431" s="18"/>
      <c r="AG431" s="18"/>
      <c r="AH431" s="18"/>
      <c r="AI431" s="18"/>
    </row>
    <row r="432" spans="1:35" ht="12.75" customHeight="1">
      <c r="A432" s="18"/>
      <c r="B432" s="17"/>
      <c r="C432" s="17"/>
      <c r="D432" s="17"/>
      <c r="E432" s="17"/>
      <c r="F432" s="18"/>
      <c r="G432" s="18"/>
      <c r="H432" s="18"/>
      <c r="I432" s="18"/>
      <c r="J432" s="18"/>
      <c r="K432" s="18"/>
      <c r="L432" s="39"/>
      <c r="M432" s="39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39"/>
      <c r="AD432" s="39"/>
      <c r="AE432" s="18"/>
      <c r="AF432" s="18"/>
      <c r="AG432" s="18"/>
      <c r="AH432" s="18"/>
      <c r="AI432" s="18"/>
    </row>
    <row r="433" spans="1:35" ht="12.75" customHeight="1">
      <c r="A433" s="18"/>
      <c r="B433" s="17"/>
      <c r="C433" s="17"/>
      <c r="D433" s="17"/>
      <c r="E433" s="17"/>
      <c r="F433" s="18"/>
      <c r="G433" s="18"/>
      <c r="H433" s="18"/>
      <c r="I433" s="18"/>
      <c r="J433" s="18"/>
      <c r="K433" s="18"/>
      <c r="L433" s="39"/>
      <c r="M433" s="39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39"/>
      <c r="AD433" s="39"/>
      <c r="AE433" s="18"/>
      <c r="AF433" s="18"/>
      <c r="AG433" s="18"/>
      <c r="AH433" s="18"/>
      <c r="AI433" s="18"/>
    </row>
    <row r="434" spans="1:35" ht="12.75" customHeight="1">
      <c r="A434" s="18"/>
      <c r="B434" s="17"/>
      <c r="C434" s="17"/>
      <c r="D434" s="17"/>
      <c r="E434" s="17"/>
      <c r="F434" s="18"/>
      <c r="G434" s="18"/>
      <c r="H434" s="18"/>
      <c r="I434" s="18"/>
      <c r="J434" s="18"/>
      <c r="K434" s="18"/>
      <c r="L434" s="39"/>
      <c r="M434" s="39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39"/>
      <c r="AD434" s="39"/>
      <c r="AE434" s="18"/>
      <c r="AF434" s="18"/>
      <c r="AG434" s="18"/>
      <c r="AH434" s="18"/>
      <c r="AI434" s="18"/>
    </row>
    <row r="435" spans="1:35" ht="12.75" customHeight="1">
      <c r="A435" s="18"/>
      <c r="B435" s="17"/>
      <c r="C435" s="17"/>
      <c r="D435" s="17"/>
      <c r="E435" s="17"/>
      <c r="F435" s="18"/>
      <c r="G435" s="18"/>
      <c r="H435" s="18"/>
      <c r="I435" s="18"/>
      <c r="J435" s="18"/>
      <c r="K435" s="18"/>
      <c r="L435" s="39"/>
      <c r="M435" s="39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39"/>
      <c r="AD435" s="39"/>
      <c r="AE435" s="18"/>
      <c r="AF435" s="18"/>
      <c r="AG435" s="18"/>
      <c r="AH435" s="18"/>
      <c r="AI435" s="18"/>
    </row>
    <row r="436" spans="1:35" ht="12.75" customHeight="1">
      <c r="A436" s="18"/>
      <c r="B436" s="17"/>
      <c r="C436" s="17"/>
      <c r="D436" s="17"/>
      <c r="E436" s="17"/>
      <c r="F436" s="18"/>
      <c r="G436" s="18"/>
      <c r="H436" s="18"/>
      <c r="I436" s="18"/>
      <c r="J436" s="18"/>
      <c r="K436" s="18"/>
      <c r="L436" s="39"/>
      <c r="M436" s="39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39"/>
      <c r="AD436" s="39"/>
      <c r="AE436" s="18"/>
      <c r="AF436" s="18"/>
      <c r="AG436" s="18"/>
      <c r="AH436" s="18"/>
      <c r="AI436" s="18"/>
    </row>
    <row r="437" spans="1:35" ht="12.75" customHeight="1">
      <c r="A437" s="18"/>
      <c r="B437" s="17"/>
      <c r="C437" s="17"/>
      <c r="D437" s="17"/>
      <c r="E437" s="17"/>
      <c r="F437" s="18"/>
      <c r="G437" s="18"/>
      <c r="H437" s="18"/>
      <c r="I437" s="18"/>
      <c r="J437" s="18"/>
      <c r="K437" s="18"/>
      <c r="L437" s="39"/>
      <c r="M437" s="39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39"/>
      <c r="AD437" s="39"/>
      <c r="AE437" s="18"/>
      <c r="AF437" s="18"/>
      <c r="AG437" s="18"/>
      <c r="AH437" s="18"/>
      <c r="AI437" s="18"/>
    </row>
    <row r="438" spans="1:35" ht="12.75" customHeight="1">
      <c r="A438" s="18"/>
      <c r="B438" s="17"/>
      <c r="C438" s="17"/>
      <c r="D438" s="17"/>
      <c r="E438" s="17"/>
      <c r="F438" s="18"/>
      <c r="G438" s="18"/>
      <c r="H438" s="18"/>
      <c r="I438" s="18"/>
      <c r="J438" s="18"/>
      <c r="K438" s="18"/>
      <c r="L438" s="39"/>
      <c r="M438" s="39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39"/>
      <c r="AD438" s="39"/>
      <c r="AE438" s="18"/>
      <c r="AF438" s="18"/>
      <c r="AG438" s="18"/>
      <c r="AH438" s="18"/>
      <c r="AI438" s="18"/>
    </row>
    <row r="439" spans="1:35" ht="12.75" customHeight="1">
      <c r="A439" s="18"/>
      <c r="B439" s="17"/>
      <c r="C439" s="17"/>
      <c r="D439" s="17"/>
      <c r="E439" s="17"/>
      <c r="F439" s="18"/>
      <c r="G439" s="18"/>
      <c r="H439" s="18"/>
      <c r="I439" s="18"/>
      <c r="J439" s="18"/>
      <c r="K439" s="18"/>
      <c r="L439" s="39"/>
      <c r="M439" s="39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39"/>
      <c r="AD439" s="39"/>
      <c r="AE439" s="18"/>
      <c r="AF439" s="18"/>
      <c r="AG439" s="18"/>
      <c r="AH439" s="18"/>
      <c r="AI439" s="18"/>
    </row>
    <row r="440" spans="1:35" ht="12.75" customHeight="1">
      <c r="A440" s="18"/>
      <c r="B440" s="17"/>
      <c r="C440" s="17"/>
      <c r="D440" s="17"/>
      <c r="E440" s="17"/>
      <c r="F440" s="18"/>
      <c r="G440" s="18"/>
      <c r="H440" s="18"/>
      <c r="I440" s="18"/>
      <c r="J440" s="18"/>
      <c r="K440" s="18"/>
      <c r="L440" s="39"/>
      <c r="M440" s="39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39"/>
      <c r="AD440" s="39"/>
      <c r="AE440" s="18"/>
      <c r="AF440" s="18"/>
      <c r="AG440" s="18"/>
      <c r="AH440" s="18"/>
      <c r="AI440" s="18"/>
    </row>
    <row r="441" spans="1:35" ht="12.75" customHeight="1">
      <c r="A441" s="18"/>
      <c r="B441" s="17"/>
      <c r="C441" s="17"/>
      <c r="D441" s="17"/>
      <c r="E441" s="17"/>
      <c r="F441" s="18"/>
      <c r="G441" s="18"/>
      <c r="H441" s="18"/>
      <c r="I441" s="18"/>
      <c r="J441" s="18"/>
      <c r="K441" s="18"/>
      <c r="L441" s="39"/>
      <c r="M441" s="39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39"/>
      <c r="AD441" s="39"/>
      <c r="AE441" s="18"/>
      <c r="AF441" s="18"/>
      <c r="AG441" s="18"/>
      <c r="AH441" s="18"/>
      <c r="AI441" s="18"/>
    </row>
    <row r="442" spans="1:35" ht="12.75" customHeight="1">
      <c r="A442" s="18"/>
      <c r="B442" s="17"/>
      <c r="C442" s="17"/>
      <c r="D442" s="17"/>
      <c r="E442" s="17"/>
      <c r="F442" s="18"/>
      <c r="G442" s="18"/>
      <c r="H442" s="18"/>
      <c r="I442" s="18"/>
      <c r="J442" s="18"/>
      <c r="K442" s="18"/>
      <c r="L442" s="39"/>
      <c r="M442" s="39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39"/>
      <c r="AD442" s="39"/>
      <c r="AE442" s="18"/>
      <c r="AF442" s="18"/>
      <c r="AG442" s="18"/>
      <c r="AH442" s="18"/>
      <c r="AI442" s="18"/>
    </row>
    <row r="443" spans="1:35" ht="12.75" customHeight="1">
      <c r="A443" s="18"/>
      <c r="B443" s="17"/>
      <c r="C443" s="17"/>
      <c r="D443" s="17"/>
      <c r="E443" s="17"/>
      <c r="F443" s="18"/>
      <c r="G443" s="18"/>
      <c r="H443" s="18"/>
      <c r="I443" s="18"/>
      <c r="J443" s="18"/>
      <c r="K443" s="18"/>
      <c r="L443" s="39"/>
      <c r="M443" s="39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39"/>
      <c r="AD443" s="39"/>
      <c r="AE443" s="18"/>
      <c r="AF443" s="18"/>
      <c r="AG443" s="18"/>
      <c r="AH443" s="18"/>
      <c r="AI443" s="18"/>
    </row>
    <row r="444" spans="1:35" ht="12.75" customHeight="1">
      <c r="A444" s="18"/>
      <c r="B444" s="17"/>
      <c r="C444" s="17"/>
      <c r="D444" s="17"/>
      <c r="E444" s="17"/>
      <c r="F444" s="18"/>
      <c r="G444" s="18"/>
      <c r="H444" s="18"/>
      <c r="I444" s="18"/>
      <c r="J444" s="18"/>
      <c r="K444" s="18"/>
      <c r="L444" s="39"/>
      <c r="M444" s="39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39"/>
      <c r="AD444" s="39"/>
      <c r="AE444" s="18"/>
      <c r="AF444" s="18"/>
      <c r="AG444" s="18"/>
      <c r="AH444" s="18"/>
      <c r="AI444" s="18"/>
    </row>
    <row r="445" spans="1:35" ht="12.75" customHeight="1">
      <c r="A445" s="18"/>
      <c r="B445" s="17"/>
      <c r="C445" s="17"/>
      <c r="D445" s="17"/>
      <c r="E445" s="17"/>
      <c r="F445" s="18"/>
      <c r="G445" s="18"/>
      <c r="H445" s="18"/>
      <c r="I445" s="18"/>
      <c r="J445" s="18"/>
      <c r="K445" s="18"/>
      <c r="L445" s="39"/>
      <c r="M445" s="39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39"/>
      <c r="AD445" s="39"/>
      <c r="AE445" s="18"/>
      <c r="AF445" s="18"/>
      <c r="AG445" s="18"/>
      <c r="AH445" s="18"/>
      <c r="AI445" s="18"/>
    </row>
    <row r="446" spans="1:35" ht="12.75" customHeight="1">
      <c r="A446" s="18"/>
      <c r="B446" s="17"/>
      <c r="C446" s="17"/>
      <c r="D446" s="17"/>
      <c r="E446" s="17"/>
      <c r="F446" s="18"/>
      <c r="G446" s="18"/>
      <c r="H446" s="18"/>
      <c r="I446" s="18"/>
      <c r="J446" s="18"/>
      <c r="K446" s="18"/>
      <c r="L446" s="39"/>
      <c r="M446" s="39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39"/>
      <c r="AD446" s="39"/>
      <c r="AE446" s="18"/>
      <c r="AF446" s="18"/>
      <c r="AG446" s="18"/>
      <c r="AH446" s="18"/>
      <c r="AI446" s="18"/>
    </row>
    <row r="447" spans="1:35" ht="12.75" customHeight="1">
      <c r="A447" s="18"/>
      <c r="B447" s="17"/>
      <c r="C447" s="17"/>
      <c r="D447" s="17"/>
      <c r="E447" s="17"/>
      <c r="F447" s="18"/>
      <c r="G447" s="18"/>
      <c r="H447" s="18"/>
      <c r="I447" s="18"/>
      <c r="J447" s="18"/>
      <c r="K447" s="18"/>
      <c r="L447" s="39"/>
      <c r="M447" s="39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39"/>
      <c r="AD447" s="39"/>
      <c r="AE447" s="18"/>
      <c r="AF447" s="18"/>
      <c r="AG447" s="18"/>
      <c r="AH447" s="18"/>
      <c r="AI447" s="18"/>
    </row>
    <row r="448" spans="1:35" ht="12.75" customHeight="1">
      <c r="A448" s="18"/>
      <c r="B448" s="17"/>
      <c r="C448" s="17"/>
      <c r="D448" s="17"/>
      <c r="E448" s="17"/>
      <c r="F448" s="18"/>
      <c r="G448" s="18"/>
      <c r="H448" s="18"/>
      <c r="I448" s="18"/>
      <c r="J448" s="18"/>
      <c r="K448" s="18"/>
      <c r="L448" s="39"/>
      <c r="M448" s="39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39"/>
      <c r="AD448" s="39"/>
      <c r="AE448" s="18"/>
      <c r="AF448" s="18"/>
      <c r="AG448" s="18"/>
      <c r="AH448" s="18"/>
      <c r="AI448" s="18"/>
    </row>
    <row r="449" spans="1:35" ht="12.75" customHeight="1">
      <c r="A449" s="18"/>
      <c r="B449" s="17"/>
      <c r="C449" s="17"/>
      <c r="D449" s="17"/>
      <c r="E449" s="17"/>
      <c r="F449" s="18"/>
      <c r="G449" s="18"/>
      <c r="H449" s="18"/>
      <c r="I449" s="18"/>
      <c r="J449" s="18"/>
      <c r="K449" s="18"/>
      <c r="L449" s="39"/>
      <c r="M449" s="39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39"/>
      <c r="AD449" s="39"/>
      <c r="AE449" s="18"/>
      <c r="AF449" s="18"/>
      <c r="AG449" s="18"/>
      <c r="AH449" s="18"/>
      <c r="AI449" s="18"/>
    </row>
    <row r="450" spans="1:35" ht="12.75" customHeight="1">
      <c r="A450" s="18"/>
      <c r="B450" s="17"/>
      <c r="C450" s="17"/>
      <c r="D450" s="17"/>
      <c r="E450" s="17"/>
      <c r="F450" s="18"/>
      <c r="G450" s="18"/>
      <c r="H450" s="18"/>
      <c r="I450" s="18"/>
      <c r="J450" s="18"/>
      <c r="K450" s="18"/>
      <c r="L450" s="39"/>
      <c r="M450" s="39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39"/>
      <c r="AD450" s="39"/>
      <c r="AE450" s="18"/>
      <c r="AF450" s="18"/>
      <c r="AG450" s="18"/>
      <c r="AH450" s="18"/>
      <c r="AI450" s="18"/>
    </row>
    <row r="451" spans="1:35" ht="12.75" customHeight="1">
      <c r="A451" s="18"/>
      <c r="B451" s="17"/>
      <c r="C451" s="17"/>
      <c r="D451" s="17"/>
      <c r="E451" s="17"/>
      <c r="F451" s="18"/>
      <c r="G451" s="18"/>
      <c r="H451" s="18"/>
      <c r="I451" s="18"/>
      <c r="J451" s="18"/>
      <c r="K451" s="18"/>
      <c r="L451" s="39"/>
      <c r="M451" s="39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39"/>
      <c r="AD451" s="39"/>
      <c r="AE451" s="18"/>
      <c r="AF451" s="18"/>
      <c r="AG451" s="18"/>
      <c r="AH451" s="18"/>
      <c r="AI451" s="18"/>
    </row>
    <row r="452" spans="1:35" ht="12.75" customHeight="1">
      <c r="A452" s="18"/>
      <c r="B452" s="17"/>
      <c r="C452" s="17"/>
      <c r="D452" s="17"/>
      <c r="E452" s="17"/>
      <c r="F452" s="18"/>
      <c r="G452" s="18"/>
      <c r="H452" s="18"/>
      <c r="I452" s="18"/>
      <c r="J452" s="18"/>
      <c r="K452" s="18"/>
      <c r="L452" s="39"/>
      <c r="M452" s="39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39"/>
      <c r="AD452" s="39"/>
      <c r="AE452" s="18"/>
      <c r="AF452" s="18"/>
      <c r="AG452" s="18"/>
      <c r="AH452" s="18"/>
      <c r="AI452" s="18"/>
    </row>
    <row r="453" spans="1:35" ht="12.75" customHeight="1">
      <c r="A453" s="18"/>
      <c r="B453" s="17"/>
      <c r="C453" s="17"/>
      <c r="D453" s="17"/>
      <c r="E453" s="17"/>
      <c r="F453" s="18"/>
      <c r="G453" s="18"/>
      <c r="H453" s="18"/>
      <c r="I453" s="18"/>
      <c r="J453" s="18"/>
      <c r="K453" s="18"/>
      <c r="L453" s="39"/>
      <c r="M453" s="39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39"/>
      <c r="AD453" s="39"/>
      <c r="AE453" s="18"/>
      <c r="AF453" s="18"/>
      <c r="AG453" s="18"/>
      <c r="AH453" s="18"/>
      <c r="AI453" s="18"/>
    </row>
    <row r="454" spans="1:35" ht="12.75" customHeight="1">
      <c r="A454" s="18"/>
      <c r="B454" s="17"/>
      <c r="C454" s="17"/>
      <c r="D454" s="17"/>
      <c r="E454" s="17"/>
      <c r="F454" s="18"/>
      <c r="G454" s="18"/>
      <c r="H454" s="18"/>
      <c r="I454" s="18"/>
      <c r="J454" s="18"/>
      <c r="K454" s="18"/>
      <c r="L454" s="39"/>
      <c r="M454" s="39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39"/>
      <c r="AD454" s="39"/>
      <c r="AE454" s="18"/>
      <c r="AF454" s="18"/>
      <c r="AG454" s="18"/>
      <c r="AH454" s="18"/>
      <c r="AI454" s="18"/>
    </row>
    <row r="455" spans="1:35" ht="12.75" customHeight="1">
      <c r="A455" s="18"/>
      <c r="B455" s="17"/>
      <c r="C455" s="17"/>
      <c r="D455" s="17"/>
      <c r="E455" s="17"/>
      <c r="F455" s="18"/>
      <c r="G455" s="18"/>
      <c r="H455" s="18"/>
      <c r="I455" s="18"/>
      <c r="J455" s="18"/>
      <c r="K455" s="18"/>
      <c r="L455" s="39"/>
      <c r="M455" s="39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39"/>
      <c r="AD455" s="39"/>
      <c r="AE455" s="18"/>
      <c r="AF455" s="18"/>
      <c r="AG455" s="18"/>
      <c r="AH455" s="18"/>
      <c r="AI455" s="18"/>
    </row>
    <row r="456" spans="1:35" ht="12.75" customHeight="1">
      <c r="A456" s="18"/>
      <c r="B456" s="17"/>
      <c r="C456" s="17"/>
      <c r="D456" s="17"/>
      <c r="E456" s="17"/>
      <c r="F456" s="18"/>
      <c r="G456" s="18"/>
      <c r="H456" s="18"/>
      <c r="I456" s="18"/>
      <c r="J456" s="18"/>
      <c r="K456" s="18"/>
      <c r="L456" s="39"/>
      <c r="M456" s="39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39"/>
      <c r="AD456" s="39"/>
      <c r="AE456" s="18"/>
      <c r="AF456" s="18"/>
      <c r="AG456" s="18"/>
      <c r="AH456" s="18"/>
      <c r="AI456" s="18"/>
    </row>
    <row r="457" spans="1:35" ht="12.75" customHeight="1">
      <c r="A457" s="18"/>
      <c r="B457" s="17"/>
      <c r="C457" s="17"/>
      <c r="D457" s="17"/>
      <c r="E457" s="17"/>
      <c r="F457" s="18"/>
      <c r="G457" s="18"/>
      <c r="H457" s="18"/>
      <c r="I457" s="18"/>
      <c r="J457" s="18"/>
      <c r="K457" s="18"/>
      <c r="L457" s="39"/>
      <c r="M457" s="39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39"/>
      <c r="AD457" s="39"/>
      <c r="AE457" s="18"/>
      <c r="AF457" s="18"/>
      <c r="AG457" s="18"/>
      <c r="AH457" s="18"/>
      <c r="AI457" s="18"/>
    </row>
    <row r="458" spans="1:35" ht="12.75" customHeight="1">
      <c r="A458" s="18"/>
      <c r="B458" s="17"/>
      <c r="C458" s="17"/>
      <c r="D458" s="17"/>
      <c r="E458" s="17"/>
      <c r="F458" s="18"/>
      <c r="G458" s="18"/>
      <c r="H458" s="18"/>
      <c r="I458" s="18"/>
      <c r="J458" s="18"/>
      <c r="K458" s="18"/>
      <c r="L458" s="39"/>
      <c r="M458" s="39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39"/>
      <c r="AD458" s="39"/>
      <c r="AE458" s="18"/>
      <c r="AF458" s="18"/>
      <c r="AG458" s="18"/>
      <c r="AH458" s="18"/>
      <c r="AI458" s="18"/>
    </row>
    <row r="459" spans="1:35" ht="12.75" customHeight="1">
      <c r="A459" s="18"/>
      <c r="B459" s="17"/>
      <c r="C459" s="17"/>
      <c r="D459" s="17"/>
      <c r="E459" s="17"/>
      <c r="F459" s="18"/>
      <c r="G459" s="18"/>
      <c r="H459" s="18"/>
      <c r="I459" s="18"/>
      <c r="J459" s="18"/>
      <c r="K459" s="18"/>
      <c r="L459" s="39"/>
      <c r="M459" s="39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39"/>
      <c r="AD459" s="39"/>
      <c r="AE459" s="18"/>
      <c r="AF459" s="18"/>
      <c r="AG459" s="18"/>
      <c r="AH459" s="18"/>
      <c r="AI459" s="18"/>
    </row>
    <row r="460" spans="1:35" ht="12.75" customHeight="1">
      <c r="A460" s="18"/>
      <c r="B460" s="17"/>
      <c r="C460" s="17"/>
      <c r="D460" s="17"/>
      <c r="E460" s="17"/>
      <c r="F460" s="18"/>
      <c r="G460" s="18"/>
      <c r="H460" s="18"/>
      <c r="I460" s="18"/>
      <c r="J460" s="18"/>
      <c r="K460" s="18"/>
      <c r="L460" s="39"/>
      <c r="M460" s="39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39"/>
      <c r="AD460" s="39"/>
      <c r="AE460" s="18"/>
      <c r="AF460" s="18"/>
      <c r="AG460" s="18"/>
      <c r="AH460" s="18"/>
      <c r="AI460" s="18"/>
    </row>
    <row r="461" spans="1:35" ht="12.75" customHeight="1">
      <c r="A461" s="18"/>
      <c r="B461" s="17"/>
      <c r="C461" s="17"/>
      <c r="D461" s="17"/>
      <c r="E461" s="17"/>
      <c r="F461" s="18"/>
      <c r="G461" s="18"/>
      <c r="H461" s="18"/>
      <c r="I461" s="18"/>
      <c r="J461" s="18"/>
      <c r="K461" s="18"/>
      <c r="L461" s="39"/>
      <c r="M461" s="39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39"/>
      <c r="AD461" s="39"/>
      <c r="AE461" s="18"/>
      <c r="AF461" s="18"/>
      <c r="AG461" s="18"/>
      <c r="AH461" s="18"/>
      <c r="AI461" s="18"/>
    </row>
    <row r="462" spans="1:35" ht="12.75" customHeight="1">
      <c r="A462" s="18"/>
      <c r="B462" s="17"/>
      <c r="C462" s="17"/>
      <c r="D462" s="17"/>
      <c r="E462" s="17"/>
      <c r="F462" s="18"/>
      <c r="G462" s="18"/>
      <c r="H462" s="18"/>
      <c r="I462" s="18"/>
      <c r="J462" s="18"/>
      <c r="K462" s="18"/>
      <c r="L462" s="39"/>
      <c r="M462" s="39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39"/>
      <c r="AD462" s="39"/>
      <c r="AE462" s="18"/>
      <c r="AF462" s="18"/>
      <c r="AG462" s="18"/>
      <c r="AH462" s="18"/>
      <c r="AI462" s="18"/>
    </row>
    <row r="463" spans="1:35" ht="12.75" customHeight="1">
      <c r="A463" s="18"/>
      <c r="B463" s="17"/>
      <c r="C463" s="17"/>
      <c r="D463" s="17"/>
      <c r="E463" s="17"/>
      <c r="F463" s="18"/>
      <c r="G463" s="18"/>
      <c r="H463" s="18"/>
      <c r="I463" s="18"/>
      <c r="J463" s="18"/>
      <c r="K463" s="18"/>
      <c r="L463" s="39"/>
      <c r="M463" s="39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39"/>
      <c r="AD463" s="39"/>
      <c r="AE463" s="18"/>
      <c r="AF463" s="18"/>
      <c r="AG463" s="18"/>
      <c r="AH463" s="18"/>
      <c r="AI463" s="18"/>
    </row>
    <row r="464" spans="1:35" ht="12.75" customHeight="1">
      <c r="A464" s="18"/>
      <c r="B464" s="17"/>
      <c r="C464" s="17"/>
      <c r="D464" s="17"/>
      <c r="E464" s="17"/>
      <c r="F464" s="18"/>
      <c r="G464" s="18"/>
      <c r="H464" s="18"/>
      <c r="I464" s="18"/>
      <c r="J464" s="18"/>
      <c r="K464" s="18"/>
      <c r="L464" s="39"/>
      <c r="M464" s="39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39"/>
      <c r="AD464" s="39"/>
      <c r="AE464" s="18"/>
      <c r="AF464" s="18"/>
      <c r="AG464" s="18"/>
      <c r="AH464" s="18"/>
      <c r="AI464" s="18"/>
    </row>
    <row r="465" spans="1:35" ht="12.75" customHeight="1">
      <c r="A465" s="18"/>
      <c r="B465" s="17"/>
      <c r="C465" s="17"/>
      <c r="D465" s="17"/>
      <c r="E465" s="17"/>
      <c r="F465" s="18"/>
      <c r="G465" s="18"/>
      <c r="H465" s="18"/>
      <c r="I465" s="18"/>
      <c r="J465" s="18"/>
      <c r="K465" s="18"/>
      <c r="L465" s="39"/>
      <c r="M465" s="39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39"/>
      <c r="AD465" s="39"/>
      <c r="AE465" s="18"/>
      <c r="AF465" s="18"/>
      <c r="AG465" s="18"/>
      <c r="AH465" s="18"/>
      <c r="AI465" s="18"/>
    </row>
    <row r="466" spans="1:35" ht="12.75" customHeight="1">
      <c r="A466" s="18"/>
      <c r="B466" s="17"/>
      <c r="C466" s="17"/>
      <c r="D466" s="17"/>
      <c r="E466" s="17"/>
      <c r="F466" s="18"/>
      <c r="G466" s="18"/>
      <c r="H466" s="18"/>
      <c r="I466" s="18"/>
      <c r="J466" s="18"/>
      <c r="K466" s="18"/>
      <c r="L466" s="39"/>
      <c r="M466" s="39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39"/>
      <c r="AD466" s="39"/>
      <c r="AE466" s="18"/>
      <c r="AF466" s="18"/>
      <c r="AG466" s="18"/>
      <c r="AH466" s="18"/>
      <c r="AI466" s="18"/>
    </row>
    <row r="467" spans="1:35" ht="12.75" customHeight="1">
      <c r="A467" s="18"/>
      <c r="B467" s="17"/>
      <c r="C467" s="17"/>
      <c r="D467" s="17"/>
      <c r="E467" s="17"/>
      <c r="F467" s="18"/>
      <c r="G467" s="18"/>
      <c r="H467" s="18"/>
      <c r="I467" s="18"/>
      <c r="J467" s="18"/>
      <c r="K467" s="18"/>
      <c r="L467" s="39"/>
      <c r="M467" s="39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39"/>
      <c r="AD467" s="39"/>
      <c r="AE467" s="18"/>
      <c r="AF467" s="18"/>
      <c r="AG467" s="18"/>
      <c r="AH467" s="18"/>
      <c r="AI467" s="18"/>
    </row>
    <row r="468" spans="1:35" ht="12.75" customHeight="1">
      <c r="A468" s="18"/>
      <c r="B468" s="17"/>
      <c r="C468" s="17"/>
      <c r="D468" s="17"/>
      <c r="E468" s="17"/>
      <c r="F468" s="18"/>
      <c r="G468" s="18"/>
      <c r="H468" s="18"/>
      <c r="I468" s="18"/>
      <c r="J468" s="18"/>
      <c r="K468" s="18"/>
      <c r="L468" s="39"/>
      <c r="M468" s="39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39"/>
      <c r="AD468" s="39"/>
      <c r="AE468" s="18"/>
      <c r="AF468" s="18"/>
      <c r="AG468" s="18"/>
      <c r="AH468" s="18"/>
      <c r="AI468" s="18"/>
    </row>
    <row r="469" spans="1:35" ht="12.75" customHeight="1">
      <c r="A469" s="18"/>
      <c r="B469" s="17"/>
      <c r="C469" s="17"/>
      <c r="D469" s="17"/>
      <c r="E469" s="17"/>
      <c r="F469" s="18"/>
      <c r="G469" s="18"/>
      <c r="H469" s="18"/>
      <c r="I469" s="18"/>
      <c r="J469" s="18"/>
      <c r="K469" s="18"/>
      <c r="L469" s="39"/>
      <c r="M469" s="39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39"/>
      <c r="AD469" s="39"/>
      <c r="AE469" s="18"/>
      <c r="AF469" s="18"/>
      <c r="AG469" s="18"/>
      <c r="AH469" s="18"/>
      <c r="AI469" s="18"/>
    </row>
    <row r="470" spans="1:35" ht="12.75" customHeight="1">
      <c r="A470" s="18"/>
      <c r="B470" s="17"/>
      <c r="C470" s="17"/>
      <c r="D470" s="17"/>
      <c r="E470" s="17"/>
      <c r="F470" s="18"/>
      <c r="G470" s="18"/>
      <c r="H470" s="18"/>
      <c r="I470" s="18"/>
      <c r="J470" s="18"/>
      <c r="K470" s="18"/>
      <c r="L470" s="39"/>
      <c r="M470" s="39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39"/>
      <c r="AD470" s="39"/>
      <c r="AE470" s="18"/>
      <c r="AF470" s="18"/>
      <c r="AG470" s="18"/>
      <c r="AH470" s="18"/>
      <c r="AI470" s="18"/>
    </row>
    <row r="471" spans="1:35" ht="12.75" customHeight="1">
      <c r="A471" s="18"/>
      <c r="B471" s="17"/>
      <c r="C471" s="17"/>
      <c r="D471" s="17"/>
      <c r="E471" s="17"/>
      <c r="F471" s="18"/>
      <c r="G471" s="18"/>
      <c r="H471" s="18"/>
      <c r="I471" s="18"/>
      <c r="J471" s="18"/>
      <c r="K471" s="18"/>
      <c r="L471" s="39"/>
      <c r="M471" s="39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39"/>
      <c r="AD471" s="39"/>
      <c r="AE471" s="18"/>
      <c r="AF471" s="18"/>
      <c r="AG471" s="18"/>
      <c r="AH471" s="18"/>
      <c r="AI471" s="18"/>
    </row>
    <row r="472" spans="1:35" ht="12.75" customHeight="1">
      <c r="A472" s="18"/>
      <c r="B472" s="17"/>
      <c r="C472" s="17"/>
      <c r="D472" s="17"/>
      <c r="E472" s="17"/>
      <c r="F472" s="18"/>
      <c r="G472" s="18"/>
      <c r="H472" s="18"/>
      <c r="I472" s="18"/>
      <c r="J472" s="18"/>
      <c r="K472" s="18"/>
      <c r="L472" s="39"/>
      <c r="M472" s="39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39"/>
      <c r="AD472" s="39"/>
      <c r="AE472" s="18"/>
      <c r="AF472" s="18"/>
      <c r="AG472" s="18"/>
      <c r="AH472" s="18"/>
      <c r="AI472" s="18"/>
    </row>
    <row r="473" spans="1:35" ht="12.75" customHeight="1">
      <c r="A473" s="18"/>
      <c r="B473" s="17"/>
      <c r="C473" s="17"/>
      <c r="D473" s="17"/>
      <c r="E473" s="17"/>
      <c r="F473" s="18"/>
      <c r="G473" s="18"/>
      <c r="H473" s="18"/>
      <c r="I473" s="18"/>
      <c r="J473" s="18"/>
      <c r="K473" s="18"/>
      <c r="L473" s="39"/>
      <c r="M473" s="39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39"/>
      <c r="AD473" s="39"/>
      <c r="AE473" s="18"/>
      <c r="AF473" s="18"/>
      <c r="AG473" s="18"/>
      <c r="AH473" s="18"/>
      <c r="AI473" s="18"/>
    </row>
    <row r="474" spans="1:35" ht="12.75" customHeight="1">
      <c r="A474" s="18"/>
      <c r="B474" s="17"/>
      <c r="C474" s="17"/>
      <c r="D474" s="17"/>
      <c r="E474" s="17"/>
      <c r="F474" s="18"/>
      <c r="G474" s="18"/>
      <c r="H474" s="18"/>
      <c r="I474" s="18"/>
      <c r="J474" s="18"/>
      <c r="K474" s="18"/>
      <c r="L474" s="39"/>
      <c r="M474" s="39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39"/>
      <c r="AD474" s="39"/>
      <c r="AE474" s="18"/>
      <c r="AF474" s="18"/>
      <c r="AG474" s="18"/>
      <c r="AH474" s="18"/>
      <c r="AI474" s="18"/>
    </row>
    <row r="475" spans="1:35" ht="12.75" customHeight="1">
      <c r="A475" s="18"/>
      <c r="B475" s="17"/>
      <c r="C475" s="17"/>
      <c r="D475" s="17"/>
      <c r="E475" s="17"/>
      <c r="F475" s="18"/>
      <c r="G475" s="18"/>
      <c r="H475" s="18"/>
      <c r="I475" s="18"/>
      <c r="J475" s="18"/>
      <c r="K475" s="18"/>
      <c r="L475" s="39"/>
      <c r="M475" s="39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39"/>
      <c r="AD475" s="39"/>
      <c r="AE475" s="18"/>
      <c r="AF475" s="18"/>
      <c r="AG475" s="18"/>
      <c r="AH475" s="18"/>
      <c r="AI475" s="18"/>
    </row>
    <row r="476" spans="1:35" ht="12.75" customHeight="1">
      <c r="A476" s="18"/>
      <c r="B476" s="17"/>
      <c r="C476" s="17"/>
      <c r="D476" s="17"/>
      <c r="E476" s="17"/>
      <c r="F476" s="18"/>
      <c r="G476" s="18"/>
      <c r="H476" s="18"/>
      <c r="I476" s="18"/>
      <c r="J476" s="18"/>
      <c r="K476" s="18"/>
      <c r="L476" s="39"/>
      <c r="M476" s="39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39"/>
      <c r="AD476" s="39"/>
      <c r="AE476" s="18"/>
      <c r="AF476" s="18"/>
      <c r="AG476" s="18"/>
      <c r="AH476" s="18"/>
      <c r="AI476" s="18"/>
    </row>
    <row r="477" spans="1:35" ht="12.75" customHeight="1">
      <c r="A477" s="18"/>
      <c r="B477" s="17"/>
      <c r="C477" s="17"/>
      <c r="D477" s="17"/>
      <c r="E477" s="17"/>
      <c r="F477" s="18"/>
      <c r="G477" s="18"/>
      <c r="H477" s="18"/>
      <c r="I477" s="18"/>
      <c r="J477" s="18"/>
      <c r="K477" s="18"/>
      <c r="L477" s="39"/>
      <c r="M477" s="39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39"/>
      <c r="AD477" s="39"/>
      <c r="AE477" s="18"/>
      <c r="AF477" s="18"/>
      <c r="AG477" s="18"/>
      <c r="AH477" s="18"/>
      <c r="AI477" s="18"/>
    </row>
    <row r="478" spans="1:35" ht="12.75" customHeight="1">
      <c r="A478" s="18"/>
      <c r="B478" s="17"/>
      <c r="C478" s="17"/>
      <c r="D478" s="17"/>
      <c r="E478" s="17"/>
      <c r="F478" s="18"/>
      <c r="G478" s="18"/>
      <c r="H478" s="18"/>
      <c r="I478" s="18"/>
      <c r="J478" s="18"/>
      <c r="K478" s="18"/>
      <c r="L478" s="39"/>
      <c r="M478" s="39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39"/>
      <c r="AD478" s="39"/>
      <c r="AE478" s="18"/>
      <c r="AF478" s="18"/>
      <c r="AG478" s="18"/>
      <c r="AH478" s="18"/>
      <c r="AI478" s="18"/>
    </row>
    <row r="479" spans="1:35" ht="12.75" customHeight="1">
      <c r="A479" s="18"/>
      <c r="B479" s="17"/>
      <c r="C479" s="17"/>
      <c r="D479" s="17"/>
      <c r="E479" s="17"/>
      <c r="F479" s="18"/>
      <c r="G479" s="18"/>
      <c r="H479" s="18"/>
      <c r="I479" s="18"/>
      <c r="J479" s="18"/>
      <c r="K479" s="18"/>
      <c r="L479" s="39"/>
      <c r="M479" s="39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39"/>
      <c r="AD479" s="39"/>
      <c r="AE479" s="18"/>
      <c r="AF479" s="18"/>
      <c r="AG479" s="18"/>
      <c r="AH479" s="18"/>
      <c r="AI479" s="18"/>
    </row>
    <row r="480" spans="1:35" ht="12.75" customHeight="1">
      <c r="A480" s="18"/>
      <c r="B480" s="17"/>
      <c r="C480" s="17"/>
      <c r="D480" s="17"/>
      <c r="E480" s="17"/>
      <c r="F480" s="18"/>
      <c r="G480" s="18"/>
      <c r="H480" s="18"/>
      <c r="I480" s="18"/>
      <c r="J480" s="18"/>
      <c r="K480" s="18"/>
      <c r="L480" s="39"/>
      <c r="M480" s="39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39"/>
      <c r="AD480" s="39"/>
      <c r="AE480" s="18"/>
      <c r="AF480" s="18"/>
      <c r="AG480" s="18"/>
      <c r="AH480" s="18"/>
      <c r="AI480" s="18"/>
    </row>
    <row r="481" spans="1:35" ht="12.75" customHeight="1">
      <c r="A481" s="18"/>
      <c r="B481" s="17"/>
      <c r="C481" s="17"/>
      <c r="D481" s="17"/>
      <c r="E481" s="17"/>
      <c r="F481" s="18"/>
      <c r="G481" s="18"/>
      <c r="H481" s="18"/>
      <c r="I481" s="18"/>
      <c r="J481" s="18"/>
      <c r="K481" s="18"/>
      <c r="L481" s="39"/>
      <c r="M481" s="39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39"/>
      <c r="AD481" s="39"/>
      <c r="AE481" s="18"/>
      <c r="AF481" s="18"/>
      <c r="AG481" s="18"/>
      <c r="AH481" s="18"/>
      <c r="AI481" s="18"/>
    </row>
    <row r="482" spans="1:35" ht="12.75" customHeight="1">
      <c r="A482" s="18"/>
      <c r="B482" s="17"/>
      <c r="C482" s="17"/>
      <c r="D482" s="17"/>
      <c r="E482" s="17"/>
      <c r="F482" s="18"/>
      <c r="G482" s="18"/>
      <c r="H482" s="18"/>
      <c r="I482" s="18"/>
      <c r="J482" s="18"/>
      <c r="K482" s="18"/>
      <c r="L482" s="39"/>
      <c r="M482" s="39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39"/>
      <c r="AD482" s="39"/>
      <c r="AE482" s="18"/>
      <c r="AF482" s="18"/>
      <c r="AG482" s="18"/>
      <c r="AH482" s="18"/>
      <c r="AI482" s="18"/>
    </row>
    <row r="483" spans="1:35" ht="12.75" customHeight="1">
      <c r="A483" s="18"/>
      <c r="B483" s="17"/>
      <c r="C483" s="17"/>
      <c r="D483" s="17"/>
      <c r="E483" s="17"/>
      <c r="F483" s="18"/>
      <c r="G483" s="18"/>
      <c r="H483" s="18"/>
      <c r="I483" s="18"/>
      <c r="J483" s="18"/>
      <c r="K483" s="18"/>
      <c r="L483" s="39"/>
      <c r="M483" s="39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39"/>
      <c r="AD483" s="39"/>
      <c r="AE483" s="18"/>
      <c r="AF483" s="18"/>
      <c r="AG483" s="18"/>
      <c r="AH483" s="18"/>
      <c r="AI483" s="18"/>
    </row>
    <row r="484" spans="1:35" ht="12.75" customHeight="1">
      <c r="A484" s="18"/>
      <c r="B484" s="17"/>
      <c r="C484" s="17"/>
      <c r="D484" s="17"/>
      <c r="E484" s="17"/>
      <c r="F484" s="18"/>
      <c r="G484" s="18"/>
      <c r="H484" s="18"/>
      <c r="I484" s="18"/>
      <c r="J484" s="18"/>
      <c r="K484" s="18"/>
      <c r="L484" s="39"/>
      <c r="M484" s="39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39"/>
      <c r="AD484" s="39"/>
      <c r="AE484" s="18"/>
      <c r="AF484" s="18"/>
      <c r="AG484" s="18"/>
      <c r="AH484" s="18"/>
      <c r="AI484" s="18"/>
    </row>
    <row r="485" spans="1:35" ht="12.75" customHeight="1">
      <c r="A485" s="18"/>
      <c r="B485" s="17"/>
      <c r="C485" s="17"/>
      <c r="D485" s="17"/>
      <c r="E485" s="17"/>
      <c r="F485" s="18"/>
      <c r="G485" s="18"/>
      <c r="H485" s="18"/>
      <c r="I485" s="18"/>
      <c r="J485" s="18"/>
      <c r="K485" s="18"/>
      <c r="L485" s="39"/>
      <c r="M485" s="39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39"/>
      <c r="AD485" s="39"/>
      <c r="AE485" s="18"/>
      <c r="AF485" s="18"/>
      <c r="AG485" s="18"/>
      <c r="AH485" s="18"/>
      <c r="AI485" s="18"/>
    </row>
    <row r="486" spans="1:35" ht="12.75" customHeight="1">
      <c r="A486" s="18"/>
      <c r="B486" s="17"/>
      <c r="C486" s="17"/>
      <c r="D486" s="17"/>
      <c r="E486" s="17"/>
      <c r="F486" s="18"/>
      <c r="G486" s="18"/>
      <c r="H486" s="18"/>
      <c r="I486" s="18"/>
      <c r="J486" s="18"/>
      <c r="K486" s="18"/>
      <c r="L486" s="39"/>
      <c r="M486" s="39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39"/>
      <c r="AD486" s="39"/>
      <c r="AE486" s="18"/>
      <c r="AF486" s="18"/>
      <c r="AG486" s="18"/>
      <c r="AH486" s="18"/>
      <c r="AI486" s="18"/>
    </row>
    <row r="487" spans="1:35" ht="12.75" customHeight="1">
      <c r="A487" s="18"/>
      <c r="B487" s="17"/>
      <c r="C487" s="17"/>
      <c r="D487" s="17"/>
      <c r="E487" s="17"/>
      <c r="F487" s="18"/>
      <c r="G487" s="18"/>
      <c r="H487" s="18"/>
      <c r="I487" s="18"/>
      <c r="J487" s="18"/>
      <c r="K487" s="18"/>
      <c r="L487" s="39"/>
      <c r="M487" s="39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39"/>
      <c r="AD487" s="39"/>
      <c r="AE487" s="18"/>
      <c r="AF487" s="18"/>
      <c r="AG487" s="18"/>
      <c r="AH487" s="18"/>
      <c r="AI487" s="18"/>
    </row>
    <row r="488" spans="1:35" ht="12.75" customHeight="1">
      <c r="A488" s="18"/>
      <c r="B488" s="17"/>
      <c r="C488" s="17"/>
      <c r="D488" s="17"/>
      <c r="E488" s="17"/>
      <c r="F488" s="18"/>
      <c r="G488" s="18"/>
      <c r="H488" s="18"/>
      <c r="I488" s="18"/>
      <c r="J488" s="18"/>
      <c r="K488" s="18"/>
      <c r="L488" s="39"/>
      <c r="M488" s="39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39"/>
      <c r="AD488" s="39"/>
      <c r="AE488" s="18"/>
      <c r="AF488" s="18"/>
      <c r="AG488" s="18"/>
      <c r="AH488" s="18"/>
      <c r="AI488" s="18"/>
    </row>
    <row r="489" spans="1:35" ht="12.75" customHeight="1">
      <c r="A489" s="18"/>
      <c r="B489" s="17"/>
      <c r="C489" s="17"/>
      <c r="D489" s="17"/>
      <c r="E489" s="17"/>
      <c r="F489" s="18"/>
      <c r="G489" s="18"/>
      <c r="H489" s="18"/>
      <c r="I489" s="18"/>
      <c r="J489" s="18"/>
      <c r="K489" s="18"/>
      <c r="L489" s="39"/>
      <c r="M489" s="39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39"/>
      <c r="AD489" s="39"/>
      <c r="AE489" s="18"/>
      <c r="AF489" s="18"/>
      <c r="AG489" s="18"/>
      <c r="AH489" s="18"/>
      <c r="AI489" s="18"/>
    </row>
    <row r="490" spans="1:35" ht="12.75" customHeight="1">
      <c r="A490" s="18"/>
      <c r="B490" s="17"/>
      <c r="C490" s="17"/>
      <c r="D490" s="17"/>
      <c r="E490" s="17"/>
      <c r="F490" s="18"/>
      <c r="G490" s="18"/>
      <c r="H490" s="18"/>
      <c r="I490" s="18"/>
      <c r="J490" s="18"/>
      <c r="K490" s="18"/>
      <c r="L490" s="39"/>
      <c r="M490" s="39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39"/>
      <c r="AD490" s="39"/>
      <c r="AE490" s="18"/>
      <c r="AF490" s="18"/>
      <c r="AG490" s="18"/>
      <c r="AH490" s="18"/>
      <c r="AI490" s="18"/>
    </row>
    <row r="491" spans="1:35" ht="12.75" customHeight="1">
      <c r="A491" s="18"/>
      <c r="B491" s="17"/>
      <c r="C491" s="17"/>
      <c r="D491" s="17"/>
      <c r="E491" s="17"/>
      <c r="F491" s="18"/>
      <c r="G491" s="18"/>
      <c r="H491" s="18"/>
      <c r="I491" s="18"/>
      <c r="J491" s="18"/>
      <c r="K491" s="18"/>
      <c r="L491" s="39"/>
      <c r="M491" s="39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39"/>
      <c r="AD491" s="39"/>
      <c r="AE491" s="18"/>
      <c r="AF491" s="18"/>
      <c r="AG491" s="18"/>
      <c r="AH491" s="18"/>
      <c r="AI491" s="18"/>
    </row>
    <row r="492" spans="1:35" ht="12.75" customHeight="1">
      <c r="A492" s="18"/>
      <c r="B492" s="17"/>
      <c r="C492" s="17"/>
      <c r="D492" s="17"/>
      <c r="E492" s="17"/>
      <c r="F492" s="18"/>
      <c r="G492" s="18"/>
      <c r="H492" s="18"/>
      <c r="I492" s="18"/>
      <c r="J492" s="18"/>
      <c r="K492" s="18"/>
      <c r="L492" s="39"/>
      <c r="M492" s="39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39"/>
      <c r="AD492" s="39"/>
      <c r="AE492" s="18"/>
      <c r="AF492" s="18"/>
      <c r="AG492" s="18"/>
      <c r="AH492" s="18"/>
      <c r="AI492" s="18"/>
    </row>
    <row r="493" spans="1:35" ht="12.75" customHeight="1">
      <c r="A493" s="18"/>
      <c r="B493" s="17"/>
      <c r="C493" s="17"/>
      <c r="D493" s="17"/>
      <c r="E493" s="17"/>
      <c r="F493" s="18"/>
      <c r="G493" s="18"/>
      <c r="H493" s="18"/>
      <c r="I493" s="18"/>
      <c r="J493" s="18"/>
      <c r="K493" s="18"/>
      <c r="L493" s="39"/>
      <c r="M493" s="39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39"/>
      <c r="AD493" s="39"/>
      <c r="AE493" s="18"/>
      <c r="AF493" s="18"/>
      <c r="AG493" s="18"/>
      <c r="AH493" s="18"/>
      <c r="AI493" s="18"/>
    </row>
    <row r="494" spans="1:35" ht="12.75" customHeight="1">
      <c r="A494" s="18"/>
      <c r="B494" s="17"/>
      <c r="C494" s="17"/>
      <c r="D494" s="17"/>
      <c r="E494" s="17"/>
      <c r="F494" s="18"/>
      <c r="G494" s="18"/>
      <c r="H494" s="18"/>
      <c r="I494" s="18"/>
      <c r="J494" s="18"/>
      <c r="K494" s="18"/>
      <c r="L494" s="39"/>
      <c r="M494" s="39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39"/>
      <c r="AD494" s="39"/>
      <c r="AE494" s="18"/>
      <c r="AF494" s="18"/>
      <c r="AG494" s="18"/>
      <c r="AH494" s="18"/>
      <c r="AI494" s="18"/>
    </row>
    <row r="495" spans="1:35" ht="12.75" customHeight="1">
      <c r="A495" s="18"/>
      <c r="B495" s="17"/>
      <c r="C495" s="17"/>
      <c r="D495" s="17"/>
      <c r="E495" s="17"/>
      <c r="F495" s="18"/>
      <c r="G495" s="18"/>
      <c r="H495" s="18"/>
      <c r="I495" s="18"/>
      <c r="J495" s="18"/>
      <c r="K495" s="18"/>
      <c r="L495" s="39"/>
      <c r="M495" s="39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39"/>
      <c r="AD495" s="39"/>
      <c r="AE495" s="18"/>
      <c r="AF495" s="18"/>
      <c r="AG495" s="18"/>
      <c r="AH495" s="18"/>
      <c r="AI495" s="18"/>
    </row>
    <row r="496" spans="1:35" ht="12.75" customHeight="1">
      <c r="A496" s="18"/>
      <c r="B496" s="17"/>
      <c r="C496" s="17"/>
      <c r="D496" s="17"/>
      <c r="E496" s="17"/>
      <c r="F496" s="18"/>
      <c r="G496" s="18"/>
      <c r="H496" s="18"/>
      <c r="I496" s="18"/>
      <c r="J496" s="18"/>
      <c r="K496" s="18"/>
      <c r="L496" s="39"/>
      <c r="M496" s="39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39"/>
      <c r="AD496" s="39"/>
      <c r="AE496" s="18"/>
      <c r="AF496" s="18"/>
      <c r="AG496" s="18"/>
      <c r="AH496" s="18"/>
      <c r="AI496" s="18"/>
    </row>
    <row r="497" spans="1:35" ht="12.75" customHeight="1">
      <c r="A497" s="18"/>
      <c r="B497" s="17"/>
      <c r="C497" s="17"/>
      <c r="D497" s="17"/>
      <c r="E497" s="17"/>
      <c r="F497" s="18"/>
      <c r="G497" s="18"/>
      <c r="H497" s="18"/>
      <c r="I497" s="18"/>
      <c r="J497" s="18"/>
      <c r="K497" s="18"/>
      <c r="L497" s="39"/>
      <c r="M497" s="39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39"/>
      <c r="AD497" s="39"/>
      <c r="AE497" s="18"/>
      <c r="AF497" s="18"/>
      <c r="AG497" s="18"/>
      <c r="AH497" s="18"/>
      <c r="AI497" s="18"/>
    </row>
    <row r="498" spans="1:35" ht="12.75" customHeight="1">
      <c r="A498" s="18"/>
      <c r="B498" s="17"/>
      <c r="C498" s="17"/>
      <c r="D498" s="17"/>
      <c r="E498" s="17"/>
      <c r="F498" s="18"/>
      <c r="G498" s="18"/>
      <c r="H498" s="18"/>
      <c r="I498" s="18"/>
      <c r="J498" s="18"/>
      <c r="K498" s="18"/>
      <c r="L498" s="39"/>
      <c r="M498" s="39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39"/>
      <c r="AD498" s="39"/>
      <c r="AE498" s="18"/>
      <c r="AF498" s="18"/>
      <c r="AG498" s="18"/>
      <c r="AH498" s="18"/>
      <c r="AI498" s="18"/>
    </row>
    <row r="499" spans="1:35" ht="12.75" customHeight="1">
      <c r="A499" s="18"/>
      <c r="B499" s="17"/>
      <c r="C499" s="17"/>
      <c r="D499" s="17"/>
      <c r="E499" s="17"/>
      <c r="F499" s="18"/>
      <c r="G499" s="18"/>
      <c r="H499" s="18"/>
      <c r="I499" s="18"/>
      <c r="J499" s="18"/>
      <c r="K499" s="18"/>
      <c r="L499" s="39"/>
      <c r="M499" s="39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39"/>
      <c r="AD499" s="39"/>
      <c r="AE499" s="18"/>
      <c r="AF499" s="18"/>
      <c r="AG499" s="18"/>
      <c r="AH499" s="18"/>
      <c r="AI499" s="18"/>
    </row>
    <row r="500" spans="1:35" ht="12.75" customHeight="1">
      <c r="A500" s="18"/>
      <c r="B500" s="17"/>
      <c r="C500" s="17"/>
      <c r="D500" s="17"/>
      <c r="E500" s="17"/>
      <c r="F500" s="18"/>
      <c r="G500" s="18"/>
      <c r="H500" s="18"/>
      <c r="I500" s="18"/>
      <c r="J500" s="18"/>
      <c r="K500" s="18"/>
      <c r="L500" s="39"/>
      <c r="M500" s="39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39"/>
      <c r="AD500" s="39"/>
      <c r="AE500" s="18"/>
      <c r="AF500" s="18"/>
      <c r="AG500" s="18"/>
      <c r="AH500" s="18"/>
      <c r="AI500" s="18"/>
    </row>
    <row r="501" spans="1:35" ht="12.75" customHeight="1">
      <c r="A501" s="18"/>
      <c r="B501" s="17"/>
      <c r="C501" s="17"/>
      <c r="D501" s="17"/>
      <c r="E501" s="17"/>
      <c r="F501" s="18"/>
      <c r="G501" s="18"/>
      <c r="H501" s="18"/>
      <c r="I501" s="18"/>
      <c r="J501" s="18"/>
      <c r="K501" s="18"/>
      <c r="L501" s="39"/>
      <c r="M501" s="39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39"/>
      <c r="AD501" s="39"/>
      <c r="AE501" s="18"/>
      <c r="AF501" s="18"/>
      <c r="AG501" s="18"/>
      <c r="AH501" s="18"/>
      <c r="AI501" s="18"/>
    </row>
    <row r="502" spans="1:35" ht="12.75" customHeight="1">
      <c r="A502" s="18"/>
      <c r="B502" s="17"/>
      <c r="C502" s="17"/>
      <c r="D502" s="17"/>
      <c r="E502" s="17"/>
      <c r="F502" s="18"/>
      <c r="G502" s="18"/>
      <c r="H502" s="18"/>
      <c r="I502" s="18"/>
      <c r="J502" s="18"/>
      <c r="K502" s="18"/>
      <c r="L502" s="39"/>
      <c r="M502" s="39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39"/>
      <c r="AD502" s="39"/>
      <c r="AE502" s="18"/>
      <c r="AF502" s="18"/>
      <c r="AG502" s="18"/>
      <c r="AH502" s="18"/>
      <c r="AI502" s="18"/>
    </row>
    <row r="503" spans="1:35" ht="12.75" customHeight="1">
      <c r="A503" s="18"/>
      <c r="B503" s="17"/>
      <c r="C503" s="17"/>
      <c r="D503" s="17"/>
      <c r="E503" s="17"/>
      <c r="F503" s="18"/>
      <c r="G503" s="18"/>
      <c r="H503" s="18"/>
      <c r="I503" s="18"/>
      <c r="J503" s="18"/>
      <c r="K503" s="18"/>
      <c r="L503" s="39"/>
      <c r="M503" s="39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39"/>
      <c r="AD503" s="39"/>
      <c r="AE503" s="18"/>
      <c r="AF503" s="18"/>
      <c r="AG503" s="18"/>
      <c r="AH503" s="18"/>
      <c r="AI503" s="18"/>
    </row>
    <row r="504" spans="1:35" ht="12.75" customHeight="1">
      <c r="A504" s="18"/>
      <c r="B504" s="17"/>
      <c r="C504" s="17"/>
      <c r="D504" s="17"/>
      <c r="E504" s="17"/>
      <c r="F504" s="18"/>
      <c r="G504" s="18"/>
      <c r="H504" s="18"/>
      <c r="I504" s="18"/>
      <c r="J504" s="18"/>
      <c r="K504" s="18"/>
      <c r="L504" s="39"/>
      <c r="M504" s="39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39"/>
      <c r="AD504" s="39"/>
      <c r="AE504" s="18"/>
      <c r="AF504" s="18"/>
      <c r="AG504" s="18"/>
      <c r="AH504" s="18"/>
      <c r="AI504" s="18"/>
    </row>
    <row r="505" spans="1:35" ht="12.75" customHeight="1">
      <c r="A505" s="18"/>
      <c r="B505" s="17"/>
      <c r="C505" s="17"/>
      <c r="D505" s="17"/>
      <c r="E505" s="17"/>
      <c r="F505" s="18"/>
      <c r="G505" s="18"/>
      <c r="H505" s="18"/>
      <c r="I505" s="18"/>
      <c r="J505" s="18"/>
      <c r="K505" s="18"/>
      <c r="L505" s="39"/>
      <c r="M505" s="39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39"/>
      <c r="AD505" s="39"/>
      <c r="AE505" s="18"/>
      <c r="AF505" s="18"/>
      <c r="AG505" s="18"/>
      <c r="AH505" s="18"/>
      <c r="AI505" s="18"/>
    </row>
    <row r="506" spans="1:35" ht="12.75" customHeight="1">
      <c r="A506" s="18"/>
      <c r="B506" s="17"/>
      <c r="C506" s="17"/>
      <c r="D506" s="17"/>
      <c r="E506" s="17"/>
      <c r="F506" s="18"/>
      <c r="G506" s="18"/>
      <c r="H506" s="18"/>
      <c r="I506" s="18"/>
      <c r="J506" s="18"/>
      <c r="K506" s="18"/>
      <c r="L506" s="39"/>
      <c r="M506" s="39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39"/>
      <c r="AD506" s="39"/>
      <c r="AE506" s="18"/>
      <c r="AF506" s="18"/>
      <c r="AG506" s="18"/>
      <c r="AH506" s="18"/>
      <c r="AI506" s="18"/>
    </row>
    <row r="507" spans="1:35" ht="12.75" customHeight="1">
      <c r="A507" s="18"/>
      <c r="B507" s="17"/>
      <c r="C507" s="17"/>
      <c r="D507" s="17"/>
      <c r="E507" s="17"/>
      <c r="F507" s="18"/>
      <c r="G507" s="18"/>
      <c r="H507" s="18"/>
      <c r="I507" s="18"/>
      <c r="J507" s="18"/>
      <c r="K507" s="18"/>
      <c r="L507" s="39"/>
      <c r="M507" s="39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39"/>
      <c r="AD507" s="39"/>
      <c r="AE507" s="18"/>
      <c r="AF507" s="18"/>
      <c r="AG507" s="18"/>
      <c r="AH507" s="18"/>
      <c r="AI507" s="18"/>
    </row>
    <row r="508" spans="1:35" ht="12.75" customHeight="1">
      <c r="A508" s="18"/>
      <c r="B508" s="17"/>
      <c r="C508" s="17"/>
      <c r="D508" s="17"/>
      <c r="E508" s="17"/>
      <c r="F508" s="18"/>
      <c r="G508" s="18"/>
      <c r="H508" s="18"/>
      <c r="I508" s="18"/>
      <c r="J508" s="18"/>
      <c r="K508" s="18"/>
      <c r="L508" s="39"/>
      <c r="M508" s="39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39"/>
      <c r="AD508" s="39"/>
      <c r="AE508" s="18"/>
      <c r="AF508" s="18"/>
      <c r="AG508" s="18"/>
      <c r="AH508" s="18"/>
      <c r="AI508" s="18"/>
    </row>
    <row r="509" spans="1:35" ht="12.75" customHeight="1">
      <c r="A509" s="18"/>
      <c r="B509" s="17"/>
      <c r="C509" s="17"/>
      <c r="D509" s="17"/>
      <c r="E509" s="17"/>
      <c r="F509" s="18"/>
      <c r="G509" s="18"/>
      <c r="H509" s="18"/>
      <c r="I509" s="18"/>
      <c r="J509" s="18"/>
      <c r="K509" s="18"/>
      <c r="L509" s="39"/>
      <c r="M509" s="39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39"/>
      <c r="AD509" s="39"/>
      <c r="AE509" s="18"/>
      <c r="AF509" s="18"/>
      <c r="AG509" s="18"/>
      <c r="AH509" s="18"/>
      <c r="AI509" s="18"/>
    </row>
    <row r="510" spans="1:35" ht="12.75" customHeight="1">
      <c r="A510" s="18"/>
      <c r="B510" s="17"/>
      <c r="C510" s="17"/>
      <c r="D510" s="17"/>
      <c r="E510" s="17"/>
      <c r="F510" s="18"/>
      <c r="G510" s="18"/>
      <c r="H510" s="18"/>
      <c r="I510" s="18"/>
      <c r="J510" s="18"/>
      <c r="K510" s="18"/>
      <c r="L510" s="39"/>
      <c r="M510" s="39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39"/>
      <c r="AD510" s="39"/>
      <c r="AE510" s="18"/>
      <c r="AF510" s="18"/>
      <c r="AG510" s="18"/>
      <c r="AH510" s="18"/>
      <c r="AI510" s="18"/>
    </row>
    <row r="511" spans="1:35" ht="12.75" customHeight="1">
      <c r="A511" s="18"/>
      <c r="B511" s="17"/>
      <c r="C511" s="17"/>
      <c r="D511" s="17"/>
      <c r="E511" s="17"/>
      <c r="F511" s="18"/>
      <c r="G511" s="18"/>
      <c r="H511" s="18"/>
      <c r="I511" s="18"/>
      <c r="J511" s="18"/>
      <c r="K511" s="18"/>
      <c r="L511" s="39"/>
      <c r="M511" s="39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39"/>
      <c r="AD511" s="39"/>
      <c r="AE511" s="18"/>
      <c r="AF511" s="18"/>
      <c r="AG511" s="18"/>
      <c r="AH511" s="18"/>
      <c r="AI511" s="18"/>
    </row>
    <row r="512" spans="1:35" ht="12.75" customHeight="1">
      <c r="A512" s="18"/>
      <c r="B512" s="17"/>
      <c r="C512" s="17"/>
      <c r="D512" s="17"/>
      <c r="E512" s="17"/>
      <c r="F512" s="18"/>
      <c r="G512" s="18"/>
      <c r="H512" s="18"/>
      <c r="I512" s="18"/>
      <c r="J512" s="18"/>
      <c r="K512" s="18"/>
      <c r="L512" s="39"/>
      <c r="M512" s="39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39"/>
      <c r="AD512" s="39"/>
      <c r="AE512" s="18"/>
      <c r="AF512" s="18"/>
      <c r="AG512" s="18"/>
      <c r="AH512" s="18"/>
      <c r="AI512" s="18"/>
    </row>
    <row r="513" spans="1:35" ht="12.75" customHeight="1">
      <c r="A513" s="18"/>
      <c r="B513" s="17"/>
      <c r="C513" s="17"/>
      <c r="D513" s="17"/>
      <c r="E513" s="17"/>
      <c r="F513" s="18"/>
      <c r="G513" s="18"/>
      <c r="H513" s="18"/>
      <c r="I513" s="18"/>
      <c r="J513" s="18"/>
      <c r="K513" s="18"/>
      <c r="L513" s="39"/>
      <c r="M513" s="39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39"/>
      <c r="AD513" s="39"/>
      <c r="AE513" s="18"/>
      <c r="AF513" s="18"/>
      <c r="AG513" s="18"/>
      <c r="AH513" s="18"/>
      <c r="AI513" s="18"/>
    </row>
    <row r="514" spans="1:35" ht="12.75" customHeight="1">
      <c r="A514" s="18"/>
      <c r="B514" s="17"/>
      <c r="C514" s="17"/>
      <c r="D514" s="17"/>
      <c r="E514" s="17"/>
      <c r="F514" s="18"/>
      <c r="G514" s="18"/>
      <c r="H514" s="18"/>
      <c r="I514" s="18"/>
      <c r="J514" s="18"/>
      <c r="K514" s="18"/>
      <c r="L514" s="39"/>
      <c r="M514" s="39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39"/>
      <c r="AD514" s="39"/>
      <c r="AE514" s="18"/>
      <c r="AF514" s="18"/>
      <c r="AG514" s="18"/>
      <c r="AH514" s="18"/>
      <c r="AI514" s="18"/>
    </row>
    <row r="515" spans="1:35" ht="12.75" customHeight="1">
      <c r="A515" s="18"/>
      <c r="B515" s="17"/>
      <c r="C515" s="17"/>
      <c r="D515" s="17"/>
      <c r="E515" s="17"/>
      <c r="F515" s="18"/>
      <c r="G515" s="18"/>
      <c r="H515" s="18"/>
      <c r="I515" s="18"/>
      <c r="J515" s="18"/>
      <c r="K515" s="18"/>
      <c r="L515" s="39"/>
      <c r="M515" s="39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39"/>
      <c r="AD515" s="39"/>
      <c r="AE515" s="18"/>
      <c r="AF515" s="18"/>
      <c r="AG515" s="18"/>
      <c r="AH515" s="18"/>
      <c r="AI515" s="18"/>
    </row>
    <row r="516" spans="1:35" ht="12.75" customHeight="1">
      <c r="A516" s="18"/>
      <c r="B516" s="17"/>
      <c r="C516" s="17"/>
      <c r="D516" s="17"/>
      <c r="E516" s="17"/>
      <c r="F516" s="18"/>
      <c r="G516" s="18"/>
      <c r="H516" s="18"/>
      <c r="I516" s="18"/>
      <c r="J516" s="18"/>
      <c r="K516" s="18"/>
      <c r="L516" s="39"/>
      <c r="M516" s="39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39"/>
      <c r="AD516" s="39"/>
      <c r="AE516" s="18"/>
      <c r="AF516" s="18"/>
      <c r="AG516" s="18"/>
      <c r="AH516" s="18"/>
      <c r="AI516" s="18"/>
    </row>
    <row r="517" spans="1:35" ht="12.75" customHeight="1">
      <c r="A517" s="18"/>
      <c r="B517" s="17"/>
      <c r="C517" s="17"/>
      <c r="D517" s="17"/>
      <c r="E517" s="17"/>
      <c r="F517" s="18"/>
      <c r="G517" s="18"/>
      <c r="H517" s="18"/>
      <c r="I517" s="18"/>
      <c r="J517" s="18"/>
      <c r="K517" s="18"/>
      <c r="L517" s="39"/>
      <c r="M517" s="39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39"/>
      <c r="AD517" s="39"/>
      <c r="AE517" s="18"/>
      <c r="AF517" s="18"/>
      <c r="AG517" s="18"/>
      <c r="AH517" s="18"/>
      <c r="AI517" s="18"/>
    </row>
    <row r="518" spans="1:35" ht="12.75" customHeight="1">
      <c r="A518" s="18"/>
      <c r="B518" s="17"/>
      <c r="C518" s="17"/>
      <c r="D518" s="17"/>
      <c r="E518" s="17"/>
      <c r="F518" s="18"/>
      <c r="G518" s="18"/>
      <c r="H518" s="18"/>
      <c r="I518" s="18"/>
      <c r="J518" s="18"/>
      <c r="K518" s="18"/>
      <c r="L518" s="39"/>
      <c r="M518" s="39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39"/>
      <c r="AD518" s="39"/>
      <c r="AE518" s="18"/>
      <c r="AF518" s="18"/>
      <c r="AG518" s="18"/>
      <c r="AH518" s="18"/>
      <c r="AI518" s="18"/>
    </row>
    <row r="519" spans="1:35" ht="12.75" customHeight="1">
      <c r="A519" s="18"/>
      <c r="B519" s="17"/>
      <c r="C519" s="17"/>
      <c r="D519" s="17"/>
      <c r="E519" s="17"/>
      <c r="F519" s="18"/>
      <c r="G519" s="18"/>
      <c r="H519" s="18"/>
      <c r="I519" s="18"/>
      <c r="J519" s="18"/>
      <c r="K519" s="18"/>
      <c r="L519" s="39"/>
      <c r="M519" s="39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39"/>
      <c r="AD519" s="39"/>
      <c r="AE519" s="18"/>
      <c r="AF519" s="18"/>
      <c r="AG519" s="18"/>
      <c r="AH519" s="18"/>
      <c r="AI519" s="18"/>
    </row>
    <row r="520" spans="1:35" ht="12.75" customHeight="1">
      <c r="A520" s="18"/>
      <c r="B520" s="17"/>
      <c r="C520" s="17"/>
      <c r="D520" s="17"/>
      <c r="E520" s="17"/>
      <c r="F520" s="18"/>
      <c r="G520" s="18"/>
      <c r="H520" s="18"/>
      <c r="I520" s="18"/>
      <c r="J520" s="18"/>
      <c r="K520" s="18"/>
      <c r="L520" s="39"/>
      <c r="M520" s="39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39"/>
      <c r="AD520" s="39"/>
      <c r="AE520" s="18"/>
      <c r="AF520" s="18"/>
      <c r="AG520" s="18"/>
      <c r="AH520" s="18"/>
      <c r="AI520" s="18"/>
    </row>
    <row r="521" spans="1:35" ht="12.75" customHeight="1">
      <c r="A521" s="18"/>
      <c r="B521" s="17"/>
      <c r="C521" s="17"/>
      <c r="D521" s="17"/>
      <c r="E521" s="17"/>
      <c r="F521" s="18"/>
      <c r="G521" s="18"/>
      <c r="H521" s="18"/>
      <c r="I521" s="18"/>
      <c r="J521" s="18"/>
      <c r="K521" s="18"/>
      <c r="L521" s="39"/>
      <c r="M521" s="39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39"/>
      <c r="AD521" s="39"/>
      <c r="AE521" s="18"/>
      <c r="AF521" s="18"/>
      <c r="AG521" s="18"/>
      <c r="AH521" s="18"/>
      <c r="AI521" s="18"/>
    </row>
    <row r="522" spans="1:35" ht="12.75" customHeight="1">
      <c r="A522" s="18"/>
      <c r="B522" s="17"/>
      <c r="C522" s="17"/>
      <c r="D522" s="17"/>
      <c r="E522" s="17"/>
      <c r="F522" s="18"/>
      <c r="G522" s="18"/>
      <c r="H522" s="18"/>
      <c r="I522" s="18"/>
      <c r="J522" s="18"/>
      <c r="K522" s="18"/>
      <c r="L522" s="39"/>
      <c r="M522" s="39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39"/>
      <c r="AD522" s="39"/>
      <c r="AE522" s="18"/>
      <c r="AF522" s="18"/>
      <c r="AG522" s="18"/>
      <c r="AH522" s="18"/>
      <c r="AI522" s="18"/>
    </row>
    <row r="523" spans="1:35" ht="12.75" customHeight="1">
      <c r="A523" s="18"/>
      <c r="B523" s="17"/>
      <c r="C523" s="17"/>
      <c r="D523" s="17"/>
      <c r="E523" s="17"/>
      <c r="F523" s="18"/>
      <c r="G523" s="18"/>
      <c r="H523" s="18"/>
      <c r="I523" s="18"/>
      <c r="J523" s="18"/>
      <c r="K523" s="18"/>
      <c r="L523" s="39"/>
      <c r="M523" s="39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39"/>
      <c r="AD523" s="39"/>
      <c r="AE523" s="18"/>
      <c r="AF523" s="18"/>
      <c r="AG523" s="18"/>
      <c r="AH523" s="18"/>
      <c r="AI523" s="18"/>
    </row>
    <row r="524" spans="1:35" ht="12.75" customHeight="1">
      <c r="A524" s="18"/>
      <c r="B524" s="17"/>
      <c r="C524" s="17"/>
      <c r="D524" s="17"/>
      <c r="E524" s="17"/>
      <c r="F524" s="18"/>
      <c r="G524" s="18"/>
      <c r="H524" s="18"/>
      <c r="I524" s="18"/>
      <c r="J524" s="18"/>
      <c r="K524" s="18"/>
      <c r="L524" s="39"/>
      <c r="M524" s="39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39"/>
      <c r="AD524" s="39"/>
      <c r="AE524" s="18"/>
      <c r="AF524" s="18"/>
      <c r="AG524" s="18"/>
      <c r="AH524" s="18"/>
      <c r="AI524" s="18"/>
    </row>
    <row r="525" spans="1:35" ht="12.75" customHeight="1">
      <c r="A525" s="18"/>
      <c r="B525" s="17"/>
      <c r="C525" s="17"/>
      <c r="D525" s="17"/>
      <c r="E525" s="17"/>
      <c r="F525" s="18"/>
      <c r="G525" s="18"/>
      <c r="H525" s="18"/>
      <c r="I525" s="18"/>
      <c r="J525" s="18"/>
      <c r="K525" s="18"/>
      <c r="L525" s="39"/>
      <c r="M525" s="39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39"/>
      <c r="AD525" s="39"/>
      <c r="AE525" s="18"/>
      <c r="AF525" s="18"/>
      <c r="AG525" s="18"/>
      <c r="AH525" s="18"/>
      <c r="AI525" s="18"/>
    </row>
    <row r="526" spans="1:35" ht="12.75" customHeight="1">
      <c r="A526" s="18"/>
      <c r="B526" s="17"/>
      <c r="C526" s="17"/>
      <c r="D526" s="17"/>
      <c r="E526" s="17"/>
      <c r="F526" s="18"/>
      <c r="G526" s="18"/>
      <c r="H526" s="18"/>
      <c r="I526" s="18"/>
      <c r="J526" s="18"/>
      <c r="K526" s="18"/>
      <c r="L526" s="39"/>
      <c r="M526" s="39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39"/>
      <c r="AD526" s="39"/>
      <c r="AE526" s="18"/>
      <c r="AF526" s="18"/>
      <c r="AG526" s="18"/>
      <c r="AH526" s="18"/>
      <c r="AI526" s="18"/>
    </row>
    <row r="527" spans="1:35" ht="12.75" customHeight="1">
      <c r="A527" s="18"/>
      <c r="B527" s="17"/>
      <c r="C527" s="17"/>
      <c r="D527" s="17"/>
      <c r="E527" s="17"/>
      <c r="F527" s="18"/>
      <c r="G527" s="18"/>
      <c r="H527" s="18"/>
      <c r="I527" s="18"/>
      <c r="J527" s="18"/>
      <c r="K527" s="18"/>
      <c r="L527" s="39"/>
      <c r="M527" s="39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39"/>
      <c r="AD527" s="39"/>
      <c r="AE527" s="18"/>
      <c r="AF527" s="18"/>
      <c r="AG527" s="18"/>
      <c r="AH527" s="18"/>
      <c r="AI527" s="18"/>
    </row>
    <row r="528" spans="1:35" ht="12.75" customHeight="1">
      <c r="A528" s="18"/>
      <c r="B528" s="17"/>
      <c r="C528" s="17"/>
      <c r="D528" s="17"/>
      <c r="E528" s="17"/>
      <c r="F528" s="18"/>
      <c r="G528" s="18"/>
      <c r="H528" s="18"/>
      <c r="I528" s="18"/>
      <c r="J528" s="18"/>
      <c r="K528" s="18"/>
      <c r="L528" s="39"/>
      <c r="M528" s="39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39"/>
      <c r="AD528" s="39"/>
      <c r="AE528" s="18"/>
      <c r="AF528" s="18"/>
      <c r="AG528" s="18"/>
      <c r="AH528" s="18"/>
      <c r="AI528" s="18"/>
    </row>
    <row r="529" spans="1:35" ht="12.75" customHeight="1">
      <c r="A529" s="18"/>
      <c r="B529" s="17"/>
      <c r="C529" s="17"/>
      <c r="D529" s="17"/>
      <c r="E529" s="17"/>
      <c r="F529" s="18"/>
      <c r="G529" s="18"/>
      <c r="H529" s="18"/>
      <c r="I529" s="18"/>
      <c r="J529" s="18"/>
      <c r="K529" s="18"/>
      <c r="L529" s="39"/>
      <c r="M529" s="39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39"/>
      <c r="AD529" s="39"/>
      <c r="AE529" s="18"/>
      <c r="AF529" s="18"/>
      <c r="AG529" s="18"/>
      <c r="AH529" s="18"/>
      <c r="AI529" s="18"/>
    </row>
    <row r="530" spans="1:35" ht="12.75" customHeight="1">
      <c r="A530" s="18"/>
      <c r="B530" s="17"/>
      <c r="C530" s="17"/>
      <c r="D530" s="17"/>
      <c r="E530" s="17"/>
      <c r="F530" s="18"/>
      <c r="G530" s="18"/>
      <c r="H530" s="18"/>
      <c r="I530" s="18"/>
      <c r="J530" s="18"/>
      <c r="K530" s="18"/>
      <c r="L530" s="39"/>
      <c r="M530" s="39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39"/>
      <c r="AD530" s="39"/>
      <c r="AE530" s="18"/>
      <c r="AF530" s="18"/>
      <c r="AG530" s="18"/>
      <c r="AH530" s="18"/>
      <c r="AI530" s="18"/>
    </row>
    <row r="531" spans="1:35" ht="12.75" customHeight="1">
      <c r="A531" s="18"/>
      <c r="B531" s="17"/>
      <c r="C531" s="17"/>
      <c r="D531" s="17"/>
      <c r="E531" s="17"/>
      <c r="F531" s="18"/>
      <c r="G531" s="18"/>
      <c r="H531" s="18"/>
      <c r="I531" s="18"/>
      <c r="J531" s="18"/>
      <c r="K531" s="18"/>
      <c r="L531" s="39"/>
      <c r="M531" s="39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39"/>
      <c r="AD531" s="39"/>
      <c r="AE531" s="18"/>
      <c r="AF531" s="18"/>
      <c r="AG531" s="18"/>
      <c r="AH531" s="18"/>
      <c r="AI531" s="18"/>
    </row>
    <row r="532" spans="1:35" ht="12.75" customHeight="1">
      <c r="A532" s="18"/>
      <c r="B532" s="17"/>
      <c r="C532" s="17"/>
      <c r="D532" s="17"/>
      <c r="E532" s="17"/>
      <c r="F532" s="18"/>
      <c r="G532" s="18"/>
      <c r="H532" s="18"/>
      <c r="I532" s="18"/>
      <c r="J532" s="18"/>
      <c r="K532" s="18"/>
      <c r="L532" s="39"/>
      <c r="M532" s="39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39"/>
      <c r="AD532" s="39"/>
      <c r="AE532" s="18"/>
      <c r="AF532" s="18"/>
      <c r="AG532" s="18"/>
      <c r="AH532" s="18"/>
      <c r="AI532" s="18"/>
    </row>
    <row r="533" spans="1:35" ht="12.75" customHeight="1">
      <c r="A533" s="18"/>
      <c r="B533" s="17"/>
      <c r="C533" s="17"/>
      <c r="D533" s="17"/>
      <c r="E533" s="17"/>
      <c r="F533" s="18"/>
      <c r="G533" s="18"/>
      <c r="H533" s="18"/>
      <c r="I533" s="18"/>
      <c r="J533" s="18"/>
      <c r="K533" s="18"/>
      <c r="L533" s="39"/>
      <c r="M533" s="39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39"/>
      <c r="AD533" s="39"/>
      <c r="AE533" s="18"/>
      <c r="AF533" s="18"/>
      <c r="AG533" s="18"/>
      <c r="AH533" s="18"/>
      <c r="AI533" s="18"/>
    </row>
    <row r="534" spans="1:35" ht="12.75" customHeight="1">
      <c r="A534" s="18"/>
      <c r="B534" s="17"/>
      <c r="C534" s="17"/>
      <c r="D534" s="17"/>
      <c r="E534" s="17"/>
      <c r="F534" s="18"/>
      <c r="G534" s="18"/>
      <c r="H534" s="18"/>
      <c r="I534" s="18"/>
      <c r="J534" s="18"/>
      <c r="K534" s="18"/>
      <c r="L534" s="39"/>
      <c r="M534" s="39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39"/>
      <c r="AD534" s="39"/>
      <c r="AE534" s="18"/>
      <c r="AF534" s="18"/>
      <c r="AG534" s="18"/>
      <c r="AH534" s="18"/>
      <c r="AI534" s="18"/>
    </row>
    <row r="535" spans="1:35" ht="12.75" customHeight="1">
      <c r="A535" s="18"/>
      <c r="B535" s="17"/>
      <c r="C535" s="17"/>
      <c r="D535" s="17"/>
      <c r="E535" s="17"/>
      <c r="F535" s="18"/>
      <c r="G535" s="18"/>
      <c r="H535" s="18"/>
      <c r="I535" s="18"/>
      <c r="J535" s="18"/>
      <c r="K535" s="18"/>
      <c r="L535" s="39"/>
      <c r="M535" s="39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39"/>
      <c r="AD535" s="39"/>
      <c r="AE535" s="18"/>
      <c r="AF535" s="18"/>
      <c r="AG535" s="18"/>
      <c r="AH535" s="18"/>
      <c r="AI535" s="18"/>
    </row>
    <row r="536" spans="1:35" ht="12.75" customHeight="1">
      <c r="A536" s="18"/>
      <c r="B536" s="17"/>
      <c r="C536" s="17"/>
      <c r="D536" s="17"/>
      <c r="E536" s="17"/>
      <c r="F536" s="18"/>
      <c r="G536" s="18"/>
      <c r="H536" s="18"/>
      <c r="I536" s="18"/>
      <c r="J536" s="18"/>
      <c r="K536" s="18"/>
      <c r="L536" s="39"/>
      <c r="M536" s="39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39"/>
      <c r="AD536" s="39"/>
      <c r="AE536" s="18"/>
      <c r="AF536" s="18"/>
      <c r="AG536" s="18"/>
      <c r="AH536" s="18"/>
      <c r="AI536" s="18"/>
    </row>
    <row r="537" spans="1:35" ht="12.75" customHeight="1">
      <c r="A537" s="18"/>
      <c r="B537" s="17"/>
      <c r="C537" s="17"/>
      <c r="D537" s="17"/>
      <c r="E537" s="17"/>
      <c r="F537" s="18"/>
      <c r="G537" s="18"/>
      <c r="H537" s="18"/>
      <c r="I537" s="18"/>
      <c r="J537" s="18"/>
      <c r="K537" s="18"/>
      <c r="L537" s="39"/>
      <c r="M537" s="39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39"/>
      <c r="AD537" s="39"/>
      <c r="AE537" s="18"/>
      <c r="AF537" s="18"/>
      <c r="AG537" s="18"/>
      <c r="AH537" s="18"/>
      <c r="AI537" s="18"/>
    </row>
    <row r="538" spans="1:35" ht="12.75" customHeight="1">
      <c r="A538" s="18"/>
      <c r="B538" s="17"/>
      <c r="C538" s="17"/>
      <c r="D538" s="17"/>
      <c r="E538" s="17"/>
      <c r="F538" s="18"/>
      <c r="G538" s="18"/>
      <c r="H538" s="18"/>
      <c r="I538" s="18"/>
      <c r="J538" s="18"/>
      <c r="K538" s="18"/>
      <c r="L538" s="39"/>
      <c r="M538" s="39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39"/>
      <c r="AD538" s="39"/>
      <c r="AE538" s="18"/>
      <c r="AF538" s="18"/>
      <c r="AG538" s="18"/>
      <c r="AH538" s="18"/>
      <c r="AI538" s="18"/>
    </row>
    <row r="539" spans="1:35" ht="12.75" customHeight="1">
      <c r="A539" s="18"/>
      <c r="B539" s="17"/>
      <c r="C539" s="17"/>
      <c r="D539" s="17"/>
      <c r="E539" s="17"/>
      <c r="F539" s="18"/>
      <c r="G539" s="18"/>
      <c r="H539" s="18"/>
      <c r="I539" s="18"/>
      <c r="J539" s="18"/>
      <c r="K539" s="18"/>
      <c r="L539" s="39"/>
      <c r="M539" s="39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39"/>
      <c r="AD539" s="39"/>
      <c r="AE539" s="18"/>
      <c r="AF539" s="18"/>
      <c r="AG539" s="18"/>
      <c r="AH539" s="18"/>
      <c r="AI539" s="18"/>
    </row>
    <row r="540" spans="1:35" ht="12.75" customHeight="1">
      <c r="A540" s="18"/>
      <c r="B540" s="17"/>
      <c r="C540" s="17"/>
      <c r="D540" s="17"/>
      <c r="E540" s="17"/>
      <c r="F540" s="18"/>
      <c r="G540" s="18"/>
      <c r="H540" s="18"/>
      <c r="I540" s="18"/>
      <c r="J540" s="18"/>
      <c r="K540" s="18"/>
      <c r="L540" s="39"/>
      <c r="M540" s="39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39"/>
      <c r="AD540" s="39"/>
      <c r="AE540" s="18"/>
      <c r="AF540" s="18"/>
      <c r="AG540" s="18"/>
      <c r="AH540" s="18"/>
      <c r="AI540" s="18"/>
    </row>
    <row r="541" spans="1:35" ht="12.75" customHeight="1">
      <c r="A541" s="18"/>
      <c r="B541" s="17"/>
      <c r="C541" s="17"/>
      <c r="D541" s="17"/>
      <c r="E541" s="17"/>
      <c r="F541" s="18"/>
      <c r="G541" s="18"/>
      <c r="H541" s="18"/>
      <c r="I541" s="18"/>
      <c r="J541" s="18"/>
      <c r="K541" s="18"/>
      <c r="L541" s="39"/>
      <c r="M541" s="39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39"/>
      <c r="AD541" s="39"/>
      <c r="AE541" s="18"/>
      <c r="AF541" s="18"/>
      <c r="AG541" s="18"/>
      <c r="AH541" s="18"/>
      <c r="AI541" s="18"/>
    </row>
    <row r="542" spans="1:35" ht="12.75" customHeight="1">
      <c r="A542" s="18"/>
      <c r="B542" s="17"/>
      <c r="C542" s="17"/>
      <c r="D542" s="17"/>
      <c r="E542" s="17"/>
      <c r="F542" s="18"/>
      <c r="G542" s="18"/>
      <c r="H542" s="18"/>
      <c r="I542" s="18"/>
      <c r="J542" s="18"/>
      <c r="K542" s="18"/>
      <c r="L542" s="39"/>
      <c r="M542" s="39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39"/>
      <c r="AD542" s="39"/>
      <c r="AE542" s="18"/>
      <c r="AF542" s="18"/>
      <c r="AG542" s="18"/>
      <c r="AH542" s="18"/>
      <c r="AI542" s="18"/>
    </row>
    <row r="543" spans="1:35" ht="12.75" customHeight="1">
      <c r="A543" s="18"/>
      <c r="B543" s="17"/>
      <c r="C543" s="17"/>
      <c r="D543" s="17"/>
      <c r="E543" s="17"/>
      <c r="F543" s="18"/>
      <c r="G543" s="18"/>
      <c r="H543" s="18"/>
      <c r="I543" s="18"/>
      <c r="J543" s="18"/>
      <c r="K543" s="18"/>
      <c r="L543" s="39"/>
      <c r="M543" s="39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39"/>
      <c r="AD543" s="39"/>
      <c r="AE543" s="18"/>
      <c r="AF543" s="18"/>
      <c r="AG543" s="18"/>
      <c r="AH543" s="18"/>
      <c r="AI543" s="18"/>
    </row>
    <row r="544" spans="1:35" ht="12.75" customHeight="1">
      <c r="A544" s="18"/>
      <c r="B544" s="17"/>
      <c r="C544" s="17"/>
      <c r="D544" s="17"/>
      <c r="E544" s="17"/>
      <c r="F544" s="18"/>
      <c r="G544" s="18"/>
      <c r="H544" s="18"/>
      <c r="I544" s="18"/>
      <c r="J544" s="18"/>
      <c r="K544" s="18"/>
      <c r="L544" s="39"/>
      <c r="M544" s="39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39"/>
      <c r="AD544" s="39"/>
      <c r="AE544" s="18"/>
      <c r="AF544" s="18"/>
      <c r="AG544" s="18"/>
      <c r="AH544" s="18"/>
      <c r="AI544" s="18"/>
    </row>
    <row r="545" spans="1:35" ht="12.75" customHeight="1">
      <c r="A545" s="18"/>
      <c r="B545" s="17"/>
      <c r="C545" s="17"/>
      <c r="D545" s="17"/>
      <c r="E545" s="17"/>
      <c r="F545" s="18"/>
      <c r="G545" s="18"/>
      <c r="H545" s="18"/>
      <c r="I545" s="18"/>
      <c r="J545" s="18"/>
      <c r="K545" s="18"/>
      <c r="L545" s="39"/>
      <c r="M545" s="39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39"/>
      <c r="AD545" s="39"/>
      <c r="AE545" s="18"/>
      <c r="AF545" s="18"/>
      <c r="AG545" s="18"/>
      <c r="AH545" s="18"/>
      <c r="AI545" s="18"/>
    </row>
    <row r="546" spans="1:35" ht="12.75" customHeight="1">
      <c r="A546" s="18"/>
      <c r="B546" s="17"/>
      <c r="C546" s="17"/>
      <c r="D546" s="17"/>
      <c r="E546" s="17"/>
      <c r="F546" s="18"/>
      <c r="G546" s="18"/>
      <c r="H546" s="18"/>
      <c r="I546" s="18"/>
      <c r="J546" s="18"/>
      <c r="K546" s="18"/>
      <c r="L546" s="39"/>
      <c r="M546" s="39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39"/>
      <c r="AD546" s="39"/>
      <c r="AE546" s="18"/>
      <c r="AF546" s="18"/>
      <c r="AG546" s="18"/>
      <c r="AH546" s="18"/>
      <c r="AI546" s="18"/>
    </row>
    <row r="547" spans="1:35" ht="12.75" customHeight="1">
      <c r="A547" s="18"/>
      <c r="B547" s="17"/>
      <c r="C547" s="17"/>
      <c r="D547" s="17"/>
      <c r="E547" s="17"/>
      <c r="F547" s="18"/>
      <c r="G547" s="18"/>
      <c r="H547" s="18"/>
      <c r="I547" s="18"/>
      <c r="J547" s="18"/>
      <c r="K547" s="18"/>
      <c r="L547" s="39"/>
      <c r="M547" s="39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39"/>
      <c r="AD547" s="39"/>
      <c r="AE547" s="18"/>
      <c r="AF547" s="18"/>
      <c r="AG547" s="18"/>
      <c r="AH547" s="18"/>
      <c r="AI547" s="18"/>
    </row>
    <row r="548" spans="1:35" ht="12.75" customHeight="1">
      <c r="A548" s="18"/>
      <c r="B548" s="17"/>
      <c r="C548" s="17"/>
      <c r="D548" s="17"/>
      <c r="E548" s="17"/>
      <c r="F548" s="18"/>
      <c r="G548" s="18"/>
      <c r="H548" s="18"/>
      <c r="I548" s="18"/>
      <c r="J548" s="18"/>
      <c r="K548" s="18"/>
      <c r="L548" s="39"/>
      <c r="M548" s="39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39"/>
      <c r="AD548" s="39"/>
      <c r="AE548" s="18"/>
      <c r="AF548" s="18"/>
      <c r="AG548" s="18"/>
      <c r="AH548" s="18"/>
      <c r="AI548" s="18"/>
    </row>
    <row r="549" spans="1:35" ht="12.75" customHeight="1">
      <c r="A549" s="18"/>
      <c r="B549" s="17"/>
      <c r="C549" s="17"/>
      <c r="D549" s="17"/>
      <c r="E549" s="17"/>
      <c r="F549" s="18"/>
      <c r="G549" s="18"/>
      <c r="H549" s="18"/>
      <c r="I549" s="18"/>
      <c r="J549" s="18"/>
      <c r="K549" s="18"/>
      <c r="L549" s="39"/>
      <c r="M549" s="39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39"/>
      <c r="AD549" s="39"/>
      <c r="AE549" s="18"/>
      <c r="AF549" s="18"/>
      <c r="AG549" s="18"/>
      <c r="AH549" s="18"/>
      <c r="AI549" s="18"/>
    </row>
    <row r="550" spans="1:35" ht="12.75" customHeight="1">
      <c r="A550" s="18"/>
      <c r="B550" s="17"/>
      <c r="C550" s="17"/>
      <c r="D550" s="17"/>
      <c r="E550" s="17"/>
      <c r="F550" s="18"/>
      <c r="G550" s="18"/>
      <c r="H550" s="18"/>
      <c r="I550" s="18"/>
      <c r="J550" s="18"/>
      <c r="K550" s="18"/>
      <c r="L550" s="39"/>
      <c r="M550" s="39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39"/>
      <c r="AD550" s="39"/>
      <c r="AE550" s="18"/>
      <c r="AF550" s="18"/>
      <c r="AG550" s="18"/>
      <c r="AH550" s="18"/>
      <c r="AI550" s="18"/>
    </row>
    <row r="551" spans="1:35" ht="12.75" customHeight="1">
      <c r="A551" s="18"/>
      <c r="B551" s="17"/>
      <c r="C551" s="17"/>
      <c r="D551" s="17"/>
      <c r="E551" s="17"/>
      <c r="F551" s="18"/>
      <c r="G551" s="18"/>
      <c r="H551" s="18"/>
      <c r="I551" s="18"/>
      <c r="J551" s="18"/>
      <c r="K551" s="18"/>
      <c r="L551" s="39"/>
      <c r="M551" s="39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39"/>
      <c r="AD551" s="39"/>
      <c r="AE551" s="18"/>
      <c r="AF551" s="18"/>
      <c r="AG551" s="18"/>
      <c r="AH551" s="18"/>
      <c r="AI551" s="18"/>
    </row>
    <row r="552" spans="1:35" ht="12.75" customHeight="1">
      <c r="A552" s="18"/>
      <c r="B552" s="17"/>
      <c r="C552" s="17"/>
      <c r="D552" s="17"/>
      <c r="E552" s="17"/>
      <c r="F552" s="18"/>
      <c r="G552" s="18"/>
      <c r="H552" s="18"/>
      <c r="I552" s="18"/>
      <c r="J552" s="18"/>
      <c r="K552" s="18"/>
      <c r="L552" s="39"/>
      <c r="M552" s="39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39"/>
      <c r="AD552" s="39"/>
      <c r="AE552" s="18"/>
      <c r="AF552" s="18"/>
      <c r="AG552" s="18"/>
      <c r="AH552" s="18"/>
      <c r="AI552" s="18"/>
    </row>
    <row r="553" spans="1:35" ht="12.75" customHeight="1">
      <c r="A553" s="18"/>
      <c r="B553" s="17"/>
      <c r="C553" s="17"/>
      <c r="D553" s="17"/>
      <c r="E553" s="17"/>
      <c r="F553" s="18"/>
      <c r="G553" s="18"/>
      <c r="H553" s="18"/>
      <c r="I553" s="18"/>
      <c r="J553" s="18"/>
      <c r="K553" s="18"/>
      <c r="L553" s="39"/>
      <c r="M553" s="39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39"/>
      <c r="AD553" s="39"/>
      <c r="AE553" s="18"/>
      <c r="AF553" s="18"/>
      <c r="AG553" s="18"/>
      <c r="AH553" s="18"/>
      <c r="AI553" s="18"/>
    </row>
    <row r="554" spans="1:35" ht="12.75" customHeight="1">
      <c r="A554" s="18"/>
      <c r="B554" s="17"/>
      <c r="C554" s="17"/>
      <c r="D554" s="17"/>
      <c r="E554" s="17"/>
      <c r="F554" s="18"/>
      <c r="G554" s="18"/>
      <c r="H554" s="18"/>
      <c r="I554" s="18"/>
      <c r="J554" s="18"/>
      <c r="K554" s="18"/>
      <c r="L554" s="39"/>
      <c r="M554" s="39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39"/>
      <c r="AD554" s="39"/>
      <c r="AE554" s="18"/>
      <c r="AF554" s="18"/>
      <c r="AG554" s="18"/>
      <c r="AH554" s="18"/>
      <c r="AI554" s="18"/>
    </row>
    <row r="555" spans="1:35" ht="12.75" customHeight="1">
      <c r="A555" s="18"/>
      <c r="B555" s="17"/>
      <c r="C555" s="17"/>
      <c r="D555" s="17"/>
      <c r="E555" s="17"/>
      <c r="F555" s="18"/>
      <c r="G555" s="18"/>
      <c r="H555" s="18"/>
      <c r="I555" s="18"/>
      <c r="J555" s="18"/>
      <c r="K555" s="18"/>
      <c r="L555" s="39"/>
      <c r="M555" s="39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39"/>
      <c r="AD555" s="39"/>
      <c r="AE555" s="18"/>
      <c r="AF555" s="18"/>
      <c r="AG555" s="18"/>
      <c r="AH555" s="18"/>
      <c r="AI555" s="18"/>
    </row>
    <row r="556" spans="1:35" ht="12.75" customHeight="1">
      <c r="A556" s="18"/>
      <c r="B556" s="17"/>
      <c r="C556" s="17"/>
      <c r="D556" s="17"/>
      <c r="E556" s="17"/>
      <c r="F556" s="18"/>
      <c r="G556" s="18"/>
      <c r="H556" s="18"/>
      <c r="I556" s="18"/>
      <c r="J556" s="18"/>
      <c r="K556" s="18"/>
      <c r="L556" s="39"/>
      <c r="M556" s="39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39"/>
      <c r="AD556" s="39"/>
      <c r="AE556" s="18"/>
      <c r="AF556" s="18"/>
      <c r="AG556" s="18"/>
      <c r="AH556" s="18"/>
      <c r="AI556" s="18"/>
    </row>
    <row r="557" spans="1:35" ht="12.75" customHeight="1">
      <c r="A557" s="18"/>
      <c r="B557" s="17"/>
      <c r="C557" s="17"/>
      <c r="D557" s="17"/>
      <c r="E557" s="17"/>
      <c r="F557" s="18"/>
      <c r="G557" s="18"/>
      <c r="H557" s="18"/>
      <c r="I557" s="18"/>
      <c r="J557" s="18"/>
      <c r="K557" s="18"/>
      <c r="L557" s="39"/>
      <c r="M557" s="39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39"/>
      <c r="AD557" s="39"/>
      <c r="AE557" s="18"/>
      <c r="AF557" s="18"/>
      <c r="AG557" s="18"/>
      <c r="AH557" s="18"/>
      <c r="AI557" s="18"/>
    </row>
    <row r="558" spans="1:35" ht="12.75" customHeight="1">
      <c r="A558" s="18"/>
      <c r="B558" s="17"/>
      <c r="C558" s="17"/>
      <c r="D558" s="17"/>
      <c r="E558" s="17"/>
      <c r="F558" s="18"/>
      <c r="G558" s="18"/>
      <c r="H558" s="18"/>
      <c r="I558" s="18"/>
      <c r="J558" s="18"/>
      <c r="K558" s="18"/>
      <c r="L558" s="39"/>
      <c r="M558" s="39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39"/>
      <c r="AD558" s="39"/>
      <c r="AE558" s="18"/>
      <c r="AF558" s="18"/>
      <c r="AG558" s="18"/>
      <c r="AH558" s="18"/>
      <c r="AI558" s="18"/>
    </row>
    <row r="559" spans="1:35" ht="12.75" customHeight="1">
      <c r="A559" s="18"/>
      <c r="B559" s="17"/>
      <c r="C559" s="17"/>
      <c r="D559" s="17"/>
      <c r="E559" s="17"/>
      <c r="F559" s="18"/>
      <c r="G559" s="18"/>
      <c r="H559" s="18"/>
      <c r="I559" s="18"/>
      <c r="J559" s="18"/>
      <c r="K559" s="18"/>
      <c r="L559" s="39"/>
      <c r="M559" s="39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39"/>
      <c r="AD559" s="39"/>
      <c r="AE559" s="18"/>
      <c r="AF559" s="18"/>
      <c r="AG559" s="18"/>
      <c r="AH559" s="18"/>
      <c r="AI559" s="18"/>
    </row>
    <row r="560" spans="1:35" ht="12.75" customHeight="1">
      <c r="A560" s="18"/>
      <c r="B560" s="17"/>
      <c r="C560" s="17"/>
      <c r="D560" s="17"/>
      <c r="E560" s="17"/>
      <c r="F560" s="18"/>
      <c r="G560" s="18"/>
      <c r="H560" s="18"/>
      <c r="I560" s="18"/>
      <c r="J560" s="18"/>
      <c r="K560" s="18"/>
      <c r="L560" s="39"/>
      <c r="M560" s="39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39"/>
      <c r="AD560" s="39"/>
      <c r="AE560" s="18"/>
      <c r="AF560" s="18"/>
      <c r="AG560" s="18"/>
      <c r="AH560" s="18"/>
      <c r="AI560" s="18"/>
    </row>
    <row r="561" spans="1:35" ht="12.75" customHeight="1">
      <c r="A561" s="18"/>
      <c r="B561" s="17"/>
      <c r="C561" s="17"/>
      <c r="D561" s="17"/>
      <c r="E561" s="17"/>
      <c r="F561" s="18"/>
      <c r="G561" s="18"/>
      <c r="H561" s="18"/>
      <c r="I561" s="18"/>
      <c r="J561" s="18"/>
      <c r="K561" s="18"/>
      <c r="L561" s="39"/>
      <c r="M561" s="39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39"/>
      <c r="AD561" s="39"/>
      <c r="AE561" s="18"/>
      <c r="AF561" s="18"/>
      <c r="AG561" s="18"/>
      <c r="AH561" s="18"/>
      <c r="AI561" s="18"/>
    </row>
    <row r="562" spans="1:35" ht="12.75" customHeight="1">
      <c r="A562" s="18"/>
      <c r="B562" s="17"/>
      <c r="C562" s="17"/>
      <c r="D562" s="17"/>
      <c r="E562" s="17"/>
      <c r="F562" s="18"/>
      <c r="G562" s="18"/>
      <c r="H562" s="18"/>
      <c r="I562" s="18"/>
      <c r="J562" s="18"/>
      <c r="K562" s="18"/>
      <c r="L562" s="39"/>
      <c r="M562" s="39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39"/>
      <c r="AD562" s="39"/>
      <c r="AE562" s="18"/>
      <c r="AF562" s="18"/>
      <c r="AG562" s="18"/>
      <c r="AH562" s="18"/>
      <c r="AI562" s="18"/>
    </row>
    <row r="563" spans="1:35" ht="12.75" customHeight="1">
      <c r="A563" s="18"/>
      <c r="B563" s="17"/>
      <c r="C563" s="17"/>
      <c r="D563" s="17"/>
      <c r="E563" s="17"/>
      <c r="F563" s="18"/>
      <c r="G563" s="18"/>
      <c r="H563" s="18"/>
      <c r="I563" s="18"/>
      <c r="J563" s="18"/>
      <c r="K563" s="18"/>
      <c r="L563" s="39"/>
      <c r="M563" s="39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39"/>
      <c r="AD563" s="39"/>
      <c r="AE563" s="18"/>
      <c r="AF563" s="18"/>
      <c r="AG563" s="18"/>
      <c r="AH563" s="18"/>
      <c r="AI563" s="18"/>
    </row>
    <row r="564" spans="1:35" ht="12.75" customHeight="1">
      <c r="A564" s="18"/>
      <c r="B564" s="17"/>
      <c r="C564" s="17"/>
      <c r="D564" s="17"/>
      <c r="E564" s="17"/>
      <c r="F564" s="18"/>
      <c r="G564" s="18"/>
      <c r="H564" s="18"/>
      <c r="I564" s="18"/>
      <c r="J564" s="18"/>
      <c r="K564" s="18"/>
      <c r="L564" s="39"/>
      <c r="M564" s="39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39"/>
      <c r="AD564" s="39"/>
      <c r="AE564" s="18"/>
      <c r="AF564" s="18"/>
      <c r="AG564" s="18"/>
      <c r="AH564" s="18"/>
      <c r="AI564" s="18"/>
    </row>
    <row r="565" spans="1:35" ht="12.75" customHeight="1">
      <c r="A565" s="18"/>
      <c r="B565" s="17"/>
      <c r="C565" s="17"/>
      <c r="D565" s="17"/>
      <c r="E565" s="17"/>
      <c r="F565" s="18"/>
      <c r="G565" s="18"/>
      <c r="H565" s="18"/>
      <c r="I565" s="18"/>
      <c r="J565" s="18"/>
      <c r="K565" s="18"/>
      <c r="L565" s="39"/>
      <c r="M565" s="39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39"/>
      <c r="AD565" s="39"/>
      <c r="AE565" s="18"/>
      <c r="AF565" s="18"/>
      <c r="AG565" s="18"/>
      <c r="AH565" s="18"/>
      <c r="AI565" s="18"/>
    </row>
    <row r="566" spans="1:35" ht="12.75" customHeight="1">
      <c r="A566" s="18"/>
      <c r="B566" s="17"/>
      <c r="C566" s="17"/>
      <c r="D566" s="17"/>
      <c r="E566" s="17"/>
      <c r="F566" s="18"/>
      <c r="G566" s="18"/>
      <c r="H566" s="18"/>
      <c r="I566" s="18"/>
      <c r="J566" s="18"/>
      <c r="K566" s="18"/>
      <c r="L566" s="39"/>
      <c r="M566" s="39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39"/>
      <c r="AD566" s="39"/>
      <c r="AE566" s="18"/>
      <c r="AF566" s="18"/>
      <c r="AG566" s="18"/>
      <c r="AH566" s="18"/>
      <c r="AI566" s="18"/>
    </row>
    <row r="567" spans="1:35" ht="12.75" customHeight="1">
      <c r="A567" s="18"/>
      <c r="B567" s="17"/>
      <c r="C567" s="17"/>
      <c r="D567" s="17"/>
      <c r="E567" s="17"/>
      <c r="F567" s="18"/>
      <c r="G567" s="18"/>
      <c r="H567" s="18"/>
      <c r="I567" s="18"/>
      <c r="J567" s="18"/>
      <c r="K567" s="18"/>
      <c r="L567" s="39"/>
      <c r="M567" s="39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39"/>
      <c r="AD567" s="39"/>
      <c r="AE567" s="18"/>
      <c r="AF567" s="18"/>
      <c r="AG567" s="18"/>
      <c r="AH567" s="18"/>
      <c r="AI567" s="18"/>
    </row>
    <row r="568" spans="1:35" ht="12.75" customHeight="1">
      <c r="A568" s="18"/>
      <c r="B568" s="17"/>
      <c r="C568" s="17"/>
      <c r="D568" s="17"/>
      <c r="E568" s="17"/>
      <c r="F568" s="18"/>
      <c r="G568" s="18"/>
      <c r="H568" s="18"/>
      <c r="I568" s="18"/>
      <c r="J568" s="18"/>
      <c r="K568" s="18"/>
      <c r="L568" s="39"/>
      <c r="M568" s="39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39"/>
      <c r="AD568" s="39"/>
      <c r="AE568" s="18"/>
      <c r="AF568" s="18"/>
      <c r="AG568" s="18"/>
      <c r="AH568" s="18"/>
      <c r="AI568" s="18"/>
    </row>
    <row r="569" spans="1:35" ht="12.75" customHeight="1">
      <c r="A569" s="18"/>
      <c r="B569" s="17"/>
      <c r="C569" s="17"/>
      <c r="D569" s="17"/>
      <c r="E569" s="17"/>
      <c r="F569" s="18"/>
      <c r="G569" s="18"/>
      <c r="H569" s="18"/>
      <c r="I569" s="18"/>
      <c r="J569" s="18"/>
      <c r="K569" s="18"/>
      <c r="L569" s="39"/>
      <c r="M569" s="39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39"/>
      <c r="AD569" s="39"/>
      <c r="AE569" s="18"/>
      <c r="AF569" s="18"/>
      <c r="AG569" s="18"/>
      <c r="AH569" s="18"/>
      <c r="AI569" s="18"/>
    </row>
    <row r="570" spans="1:35" ht="12.75" customHeight="1">
      <c r="A570" s="18"/>
      <c r="B570" s="17"/>
      <c r="C570" s="17"/>
      <c r="D570" s="17"/>
      <c r="E570" s="17"/>
      <c r="F570" s="18"/>
      <c r="G570" s="18"/>
      <c r="H570" s="18"/>
      <c r="I570" s="18"/>
      <c r="J570" s="18"/>
      <c r="K570" s="18"/>
      <c r="L570" s="39"/>
      <c r="M570" s="39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39"/>
      <c r="AD570" s="39"/>
      <c r="AE570" s="18"/>
      <c r="AF570" s="18"/>
      <c r="AG570" s="18"/>
      <c r="AH570" s="18"/>
      <c r="AI570" s="18"/>
    </row>
    <row r="571" spans="1:35" ht="12.75" customHeight="1">
      <c r="A571" s="18"/>
      <c r="B571" s="17"/>
      <c r="C571" s="17"/>
      <c r="D571" s="17"/>
      <c r="E571" s="17"/>
      <c r="F571" s="18"/>
      <c r="G571" s="18"/>
      <c r="H571" s="18"/>
      <c r="I571" s="18"/>
      <c r="J571" s="18"/>
      <c r="K571" s="18"/>
      <c r="L571" s="39"/>
      <c r="M571" s="39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39"/>
      <c r="AD571" s="39"/>
      <c r="AE571" s="18"/>
      <c r="AF571" s="18"/>
      <c r="AG571" s="18"/>
      <c r="AH571" s="18"/>
      <c r="AI571" s="18"/>
    </row>
    <row r="572" spans="1:35" ht="12.75" customHeight="1">
      <c r="A572" s="18"/>
      <c r="B572" s="17"/>
      <c r="C572" s="17"/>
      <c r="D572" s="17"/>
      <c r="E572" s="17"/>
      <c r="F572" s="18"/>
      <c r="G572" s="18"/>
      <c r="H572" s="18"/>
      <c r="I572" s="18"/>
      <c r="J572" s="18"/>
      <c r="K572" s="18"/>
      <c r="L572" s="39"/>
      <c r="M572" s="39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39"/>
      <c r="AD572" s="39"/>
      <c r="AE572" s="18"/>
      <c r="AF572" s="18"/>
      <c r="AG572" s="18"/>
      <c r="AH572" s="18"/>
      <c r="AI572" s="18"/>
    </row>
    <row r="573" spans="1:35" ht="12.75" customHeight="1">
      <c r="A573" s="18"/>
      <c r="B573" s="17"/>
      <c r="C573" s="17"/>
      <c r="D573" s="17"/>
      <c r="E573" s="17"/>
      <c r="F573" s="18"/>
      <c r="G573" s="18"/>
      <c r="H573" s="18"/>
      <c r="I573" s="18"/>
      <c r="J573" s="18"/>
      <c r="K573" s="18"/>
      <c r="L573" s="39"/>
      <c r="M573" s="39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39"/>
      <c r="AD573" s="39"/>
      <c r="AE573" s="18"/>
      <c r="AF573" s="18"/>
      <c r="AG573" s="18"/>
      <c r="AH573" s="18"/>
      <c r="AI573" s="18"/>
    </row>
    <row r="574" spans="1:35" ht="12.75" customHeight="1">
      <c r="A574" s="18"/>
      <c r="B574" s="17"/>
      <c r="C574" s="17"/>
      <c r="D574" s="17"/>
      <c r="E574" s="17"/>
      <c r="F574" s="18"/>
      <c r="G574" s="18"/>
      <c r="H574" s="18"/>
      <c r="I574" s="18"/>
      <c r="J574" s="18"/>
      <c r="K574" s="18"/>
      <c r="L574" s="39"/>
      <c r="M574" s="39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39"/>
      <c r="AD574" s="39"/>
      <c r="AE574" s="18"/>
      <c r="AF574" s="18"/>
      <c r="AG574" s="18"/>
      <c r="AH574" s="18"/>
      <c r="AI574" s="18"/>
    </row>
    <row r="575" spans="1:35" ht="12.75" customHeight="1">
      <c r="A575" s="18"/>
      <c r="B575" s="17"/>
      <c r="C575" s="17"/>
      <c r="D575" s="17"/>
      <c r="E575" s="17"/>
      <c r="F575" s="18"/>
      <c r="G575" s="18"/>
      <c r="H575" s="18"/>
      <c r="I575" s="18"/>
      <c r="J575" s="18"/>
      <c r="K575" s="18"/>
      <c r="L575" s="39"/>
      <c r="M575" s="39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39"/>
      <c r="AD575" s="39"/>
      <c r="AE575" s="18"/>
      <c r="AF575" s="18"/>
      <c r="AG575" s="18"/>
      <c r="AH575" s="18"/>
      <c r="AI575" s="18"/>
    </row>
    <row r="576" spans="1:35" ht="12.75" customHeight="1">
      <c r="A576" s="18"/>
      <c r="B576" s="17"/>
      <c r="C576" s="17"/>
      <c r="D576" s="17"/>
      <c r="E576" s="17"/>
      <c r="F576" s="18"/>
      <c r="G576" s="18"/>
      <c r="H576" s="18"/>
      <c r="I576" s="18"/>
      <c r="J576" s="18"/>
      <c r="K576" s="18"/>
      <c r="L576" s="39"/>
      <c r="M576" s="39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39"/>
      <c r="AD576" s="39"/>
      <c r="AE576" s="18"/>
      <c r="AF576" s="18"/>
      <c r="AG576" s="18"/>
      <c r="AH576" s="18"/>
      <c r="AI576" s="18"/>
    </row>
    <row r="577" spans="1:35" ht="12.75" customHeight="1">
      <c r="A577" s="18"/>
      <c r="B577" s="17"/>
      <c r="C577" s="17"/>
      <c r="D577" s="17"/>
      <c r="E577" s="17"/>
      <c r="F577" s="18"/>
      <c r="G577" s="18"/>
      <c r="H577" s="18"/>
      <c r="I577" s="18"/>
      <c r="J577" s="18"/>
      <c r="K577" s="18"/>
      <c r="L577" s="39"/>
      <c r="M577" s="39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39"/>
      <c r="AD577" s="39"/>
      <c r="AE577" s="18"/>
      <c r="AF577" s="18"/>
      <c r="AG577" s="18"/>
      <c r="AH577" s="18"/>
      <c r="AI577" s="18"/>
    </row>
    <row r="578" spans="1:35" ht="12.75" customHeight="1">
      <c r="A578" s="18"/>
      <c r="B578" s="17"/>
      <c r="C578" s="17"/>
      <c r="D578" s="17"/>
      <c r="E578" s="17"/>
      <c r="F578" s="18"/>
      <c r="G578" s="18"/>
      <c r="H578" s="18"/>
      <c r="I578" s="18"/>
      <c r="J578" s="18"/>
      <c r="K578" s="18"/>
      <c r="L578" s="39"/>
      <c r="M578" s="39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39"/>
      <c r="AD578" s="39"/>
      <c r="AE578" s="18"/>
      <c r="AF578" s="18"/>
      <c r="AG578" s="18"/>
      <c r="AH578" s="18"/>
      <c r="AI578" s="18"/>
    </row>
    <row r="579" spans="1:35" ht="12.75" customHeight="1">
      <c r="A579" s="18"/>
      <c r="B579" s="17"/>
      <c r="C579" s="17"/>
      <c r="D579" s="17"/>
      <c r="E579" s="17"/>
      <c r="F579" s="18"/>
      <c r="G579" s="18"/>
      <c r="H579" s="18"/>
      <c r="I579" s="18"/>
      <c r="J579" s="18"/>
      <c r="K579" s="18"/>
      <c r="L579" s="39"/>
      <c r="M579" s="39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39"/>
      <c r="AD579" s="39"/>
      <c r="AE579" s="18"/>
      <c r="AF579" s="18"/>
      <c r="AG579" s="18"/>
      <c r="AH579" s="18"/>
      <c r="AI579" s="18"/>
    </row>
    <row r="580" spans="1:35" ht="12.75" customHeight="1">
      <c r="A580" s="18"/>
      <c r="B580" s="17"/>
      <c r="C580" s="17"/>
      <c r="D580" s="17"/>
      <c r="E580" s="17"/>
      <c r="F580" s="18"/>
      <c r="G580" s="18"/>
      <c r="H580" s="18"/>
      <c r="I580" s="18"/>
      <c r="J580" s="18"/>
      <c r="K580" s="18"/>
      <c r="L580" s="39"/>
      <c r="M580" s="39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39"/>
      <c r="AD580" s="39"/>
      <c r="AE580" s="18"/>
      <c r="AF580" s="18"/>
      <c r="AG580" s="18"/>
      <c r="AH580" s="18"/>
      <c r="AI580" s="18"/>
    </row>
    <row r="581" spans="1:35" ht="12.75" customHeight="1">
      <c r="A581" s="18"/>
      <c r="B581" s="17"/>
      <c r="C581" s="17"/>
      <c r="D581" s="17"/>
      <c r="E581" s="17"/>
      <c r="F581" s="18"/>
      <c r="G581" s="18"/>
      <c r="H581" s="18"/>
      <c r="I581" s="18"/>
      <c r="J581" s="18"/>
      <c r="K581" s="18"/>
      <c r="L581" s="39"/>
      <c r="M581" s="39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39"/>
      <c r="AD581" s="39"/>
      <c r="AE581" s="18"/>
      <c r="AF581" s="18"/>
      <c r="AG581" s="18"/>
      <c r="AH581" s="18"/>
      <c r="AI581" s="18"/>
    </row>
    <row r="582" spans="1:35" ht="12.75" customHeight="1">
      <c r="A582" s="18"/>
      <c r="B582" s="17"/>
      <c r="C582" s="17"/>
      <c r="D582" s="17"/>
      <c r="E582" s="17"/>
      <c r="F582" s="18"/>
      <c r="G582" s="18"/>
      <c r="H582" s="18"/>
      <c r="I582" s="18"/>
      <c r="J582" s="18"/>
      <c r="K582" s="18"/>
      <c r="L582" s="39"/>
      <c r="M582" s="39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39"/>
      <c r="AD582" s="39"/>
      <c r="AE582" s="18"/>
      <c r="AF582" s="18"/>
      <c r="AG582" s="18"/>
      <c r="AH582" s="18"/>
      <c r="AI582" s="18"/>
    </row>
    <row r="583" spans="1:35" ht="12.75" customHeight="1">
      <c r="A583" s="18"/>
      <c r="B583" s="17"/>
      <c r="C583" s="17"/>
      <c r="D583" s="17"/>
      <c r="E583" s="17"/>
      <c r="F583" s="18"/>
      <c r="G583" s="18"/>
      <c r="H583" s="18"/>
      <c r="I583" s="18"/>
      <c r="J583" s="18"/>
      <c r="K583" s="18"/>
      <c r="L583" s="39"/>
      <c r="M583" s="39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39"/>
      <c r="AD583" s="39"/>
      <c r="AE583" s="18"/>
      <c r="AF583" s="18"/>
      <c r="AG583" s="18"/>
      <c r="AH583" s="18"/>
      <c r="AI583" s="18"/>
    </row>
    <row r="584" spans="1:35" ht="12.75" customHeight="1">
      <c r="A584" s="18"/>
      <c r="B584" s="17"/>
      <c r="C584" s="17"/>
      <c r="D584" s="17"/>
      <c r="E584" s="17"/>
      <c r="F584" s="18"/>
      <c r="G584" s="18"/>
      <c r="H584" s="18"/>
      <c r="I584" s="18"/>
      <c r="J584" s="18"/>
      <c r="K584" s="18"/>
      <c r="L584" s="39"/>
      <c r="M584" s="39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39"/>
      <c r="AD584" s="39"/>
      <c r="AE584" s="18"/>
      <c r="AF584" s="18"/>
      <c r="AG584" s="18"/>
      <c r="AH584" s="18"/>
      <c r="AI584" s="18"/>
    </row>
    <row r="585" spans="1:35" ht="12.75" customHeight="1">
      <c r="A585" s="18"/>
      <c r="B585" s="17"/>
      <c r="C585" s="17"/>
      <c r="D585" s="17"/>
      <c r="E585" s="17"/>
      <c r="F585" s="18"/>
      <c r="G585" s="18"/>
      <c r="H585" s="18"/>
      <c r="I585" s="18"/>
      <c r="J585" s="18"/>
      <c r="K585" s="18"/>
      <c r="L585" s="39"/>
      <c r="M585" s="39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39"/>
      <c r="AD585" s="39"/>
      <c r="AE585" s="18"/>
      <c r="AF585" s="18"/>
      <c r="AG585" s="18"/>
      <c r="AH585" s="18"/>
      <c r="AI585" s="18"/>
    </row>
    <row r="586" spans="1:35" ht="12.75" customHeight="1">
      <c r="A586" s="18"/>
      <c r="B586" s="17"/>
      <c r="C586" s="17"/>
      <c r="D586" s="17"/>
      <c r="E586" s="17"/>
      <c r="F586" s="18"/>
      <c r="G586" s="18"/>
      <c r="H586" s="18"/>
      <c r="I586" s="18"/>
      <c r="J586" s="18"/>
      <c r="K586" s="18"/>
      <c r="L586" s="39"/>
      <c r="M586" s="39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39"/>
      <c r="AD586" s="39"/>
      <c r="AE586" s="18"/>
      <c r="AF586" s="18"/>
      <c r="AG586" s="18"/>
      <c r="AH586" s="18"/>
      <c r="AI586" s="18"/>
    </row>
    <row r="587" spans="1:35" ht="12.75" customHeight="1">
      <c r="A587" s="18"/>
      <c r="B587" s="17"/>
      <c r="C587" s="17"/>
      <c r="D587" s="17"/>
      <c r="E587" s="17"/>
      <c r="F587" s="18"/>
      <c r="G587" s="18"/>
      <c r="H587" s="18"/>
      <c r="I587" s="18"/>
      <c r="J587" s="18"/>
      <c r="K587" s="18"/>
      <c r="L587" s="39"/>
      <c r="M587" s="39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39"/>
      <c r="AD587" s="39"/>
      <c r="AE587" s="18"/>
      <c r="AF587" s="18"/>
      <c r="AG587" s="18"/>
      <c r="AH587" s="18"/>
      <c r="AI587" s="18"/>
    </row>
    <row r="588" spans="1:35" ht="12.75" customHeight="1">
      <c r="A588" s="18"/>
      <c r="B588" s="17"/>
      <c r="C588" s="17"/>
      <c r="D588" s="17"/>
      <c r="E588" s="17"/>
      <c r="F588" s="18"/>
      <c r="G588" s="18"/>
      <c r="H588" s="18"/>
      <c r="I588" s="18"/>
      <c r="J588" s="18"/>
      <c r="K588" s="18"/>
      <c r="L588" s="39"/>
      <c r="M588" s="39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39"/>
      <c r="AD588" s="39"/>
      <c r="AE588" s="18"/>
      <c r="AF588" s="18"/>
      <c r="AG588" s="18"/>
      <c r="AH588" s="18"/>
      <c r="AI588" s="18"/>
    </row>
    <row r="589" spans="1:35" ht="12.75" customHeight="1">
      <c r="A589" s="18"/>
      <c r="B589" s="17"/>
      <c r="C589" s="17"/>
      <c r="D589" s="17"/>
      <c r="E589" s="17"/>
      <c r="F589" s="18"/>
      <c r="G589" s="18"/>
      <c r="H589" s="18"/>
      <c r="I589" s="18"/>
      <c r="J589" s="18"/>
      <c r="K589" s="18"/>
      <c r="L589" s="39"/>
      <c r="M589" s="39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39"/>
      <c r="AD589" s="39"/>
      <c r="AE589" s="18"/>
      <c r="AF589" s="18"/>
      <c r="AG589" s="18"/>
      <c r="AH589" s="18"/>
      <c r="AI589" s="18"/>
    </row>
    <row r="590" spans="1:35" ht="12.75" customHeight="1">
      <c r="A590" s="18"/>
      <c r="B590" s="17"/>
      <c r="C590" s="17"/>
      <c r="D590" s="17"/>
      <c r="E590" s="17"/>
      <c r="F590" s="18"/>
      <c r="G590" s="18"/>
      <c r="H590" s="18"/>
      <c r="I590" s="18"/>
      <c r="J590" s="18"/>
      <c r="K590" s="18"/>
      <c r="L590" s="39"/>
      <c r="M590" s="39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39"/>
      <c r="AD590" s="39"/>
      <c r="AE590" s="18"/>
      <c r="AF590" s="18"/>
      <c r="AG590" s="18"/>
      <c r="AH590" s="18"/>
      <c r="AI590" s="18"/>
    </row>
    <row r="591" spans="1:35" ht="12.75" customHeight="1">
      <c r="A591" s="18"/>
      <c r="B591" s="17"/>
      <c r="C591" s="17"/>
      <c r="D591" s="17"/>
      <c r="E591" s="17"/>
      <c r="F591" s="18"/>
      <c r="G591" s="18"/>
      <c r="H591" s="18"/>
      <c r="I591" s="18"/>
      <c r="J591" s="18"/>
      <c r="K591" s="18"/>
      <c r="L591" s="39"/>
      <c r="M591" s="39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39"/>
      <c r="AD591" s="39"/>
      <c r="AE591" s="18"/>
      <c r="AF591" s="18"/>
      <c r="AG591" s="18"/>
      <c r="AH591" s="18"/>
      <c r="AI591" s="18"/>
    </row>
    <row r="592" spans="1:35" ht="12.75" customHeight="1">
      <c r="A592" s="18"/>
      <c r="B592" s="17"/>
      <c r="C592" s="17"/>
      <c r="D592" s="17"/>
      <c r="E592" s="17"/>
      <c r="F592" s="18"/>
      <c r="G592" s="18"/>
      <c r="H592" s="18"/>
      <c r="I592" s="18"/>
      <c r="J592" s="18"/>
      <c r="K592" s="18"/>
      <c r="L592" s="39"/>
      <c r="M592" s="39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39"/>
      <c r="AD592" s="39"/>
      <c r="AE592" s="18"/>
      <c r="AF592" s="18"/>
      <c r="AG592" s="18"/>
      <c r="AH592" s="18"/>
      <c r="AI592" s="18"/>
    </row>
    <row r="593" spans="1:35" ht="12.75" customHeight="1">
      <c r="A593" s="18"/>
      <c r="B593" s="17"/>
      <c r="C593" s="17"/>
      <c r="D593" s="17"/>
      <c r="E593" s="17"/>
      <c r="F593" s="18"/>
      <c r="G593" s="18"/>
      <c r="H593" s="18"/>
      <c r="I593" s="18"/>
      <c r="J593" s="18"/>
      <c r="K593" s="18"/>
      <c r="L593" s="39"/>
      <c r="M593" s="39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39"/>
      <c r="AD593" s="39"/>
      <c r="AE593" s="18"/>
      <c r="AF593" s="18"/>
      <c r="AG593" s="18"/>
      <c r="AH593" s="18"/>
      <c r="AI593" s="18"/>
    </row>
    <row r="594" spans="1:35" ht="12.75" customHeight="1">
      <c r="A594" s="18"/>
      <c r="B594" s="17"/>
      <c r="C594" s="17"/>
      <c r="D594" s="17"/>
      <c r="E594" s="17"/>
      <c r="F594" s="18"/>
      <c r="G594" s="18"/>
      <c r="H594" s="18"/>
      <c r="I594" s="18"/>
      <c r="J594" s="18"/>
      <c r="K594" s="18"/>
      <c r="L594" s="39"/>
      <c r="M594" s="39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39"/>
      <c r="AD594" s="39"/>
      <c r="AE594" s="18"/>
      <c r="AF594" s="18"/>
      <c r="AG594" s="18"/>
      <c r="AH594" s="18"/>
      <c r="AI594" s="18"/>
    </row>
    <row r="595" spans="1:35" ht="12.75" customHeight="1">
      <c r="A595" s="18"/>
      <c r="B595" s="17"/>
      <c r="C595" s="17"/>
      <c r="D595" s="17"/>
      <c r="E595" s="17"/>
      <c r="F595" s="18"/>
      <c r="G595" s="18"/>
      <c r="H595" s="18"/>
      <c r="I595" s="18"/>
      <c r="J595" s="18"/>
      <c r="K595" s="18"/>
      <c r="L595" s="39"/>
      <c r="M595" s="39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39"/>
      <c r="AD595" s="39"/>
      <c r="AE595" s="18"/>
      <c r="AF595" s="18"/>
      <c r="AG595" s="18"/>
      <c r="AH595" s="18"/>
      <c r="AI595" s="18"/>
    </row>
    <row r="596" spans="1:35" ht="12.75" customHeight="1">
      <c r="A596" s="18"/>
      <c r="B596" s="17"/>
      <c r="C596" s="17"/>
      <c r="D596" s="17"/>
      <c r="E596" s="17"/>
      <c r="F596" s="18"/>
      <c r="G596" s="18"/>
      <c r="H596" s="18"/>
      <c r="I596" s="18"/>
      <c r="J596" s="18"/>
      <c r="K596" s="18"/>
      <c r="L596" s="39"/>
      <c r="M596" s="39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39"/>
      <c r="AD596" s="39"/>
      <c r="AE596" s="18"/>
      <c r="AF596" s="18"/>
      <c r="AG596" s="18"/>
      <c r="AH596" s="18"/>
      <c r="AI596" s="18"/>
    </row>
    <row r="597" spans="1:35" ht="12.75" customHeight="1">
      <c r="A597" s="18"/>
      <c r="B597" s="17"/>
      <c r="C597" s="17"/>
      <c r="D597" s="17"/>
      <c r="E597" s="17"/>
      <c r="F597" s="18"/>
      <c r="G597" s="18"/>
      <c r="H597" s="18"/>
      <c r="I597" s="18"/>
      <c r="J597" s="18"/>
      <c r="K597" s="18"/>
      <c r="L597" s="39"/>
      <c r="M597" s="39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39"/>
      <c r="AD597" s="39"/>
      <c r="AE597" s="18"/>
      <c r="AF597" s="18"/>
      <c r="AG597" s="18"/>
      <c r="AH597" s="18"/>
      <c r="AI597" s="18"/>
    </row>
    <row r="598" spans="1:35" ht="12.75" customHeight="1">
      <c r="A598" s="18"/>
      <c r="B598" s="17"/>
      <c r="C598" s="17"/>
      <c r="D598" s="17"/>
      <c r="E598" s="17"/>
      <c r="F598" s="18"/>
      <c r="G598" s="18"/>
      <c r="H598" s="18"/>
      <c r="I598" s="18"/>
      <c r="J598" s="18"/>
      <c r="K598" s="18"/>
      <c r="L598" s="39"/>
      <c r="M598" s="39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39"/>
      <c r="AD598" s="39"/>
      <c r="AE598" s="18"/>
      <c r="AF598" s="18"/>
      <c r="AG598" s="18"/>
      <c r="AH598" s="18"/>
      <c r="AI598" s="18"/>
    </row>
    <row r="599" spans="1:35" ht="12.75" customHeight="1">
      <c r="A599" s="18"/>
      <c r="B599" s="17"/>
      <c r="C599" s="17"/>
      <c r="D599" s="17"/>
      <c r="E599" s="17"/>
      <c r="F599" s="18"/>
      <c r="G599" s="18"/>
      <c r="H599" s="18"/>
      <c r="I599" s="18"/>
      <c r="J599" s="18"/>
      <c r="K599" s="18"/>
      <c r="L599" s="39"/>
      <c r="M599" s="39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39"/>
      <c r="AD599" s="39"/>
      <c r="AE599" s="18"/>
      <c r="AF599" s="18"/>
      <c r="AG599" s="18"/>
      <c r="AH599" s="18"/>
      <c r="AI599" s="18"/>
    </row>
    <row r="600" spans="1:35" ht="12.75" customHeight="1">
      <c r="A600" s="18"/>
      <c r="B600" s="17"/>
      <c r="C600" s="17"/>
      <c r="D600" s="17"/>
      <c r="E600" s="17"/>
      <c r="F600" s="18"/>
      <c r="G600" s="18"/>
      <c r="H600" s="18"/>
      <c r="I600" s="18"/>
      <c r="J600" s="18"/>
      <c r="K600" s="18"/>
      <c r="L600" s="39"/>
      <c r="M600" s="39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39"/>
      <c r="AD600" s="39"/>
      <c r="AE600" s="18"/>
      <c r="AF600" s="18"/>
      <c r="AG600" s="18"/>
      <c r="AH600" s="18"/>
      <c r="AI600" s="18"/>
    </row>
    <row r="601" spans="1:35" ht="12.75" customHeight="1">
      <c r="A601" s="18"/>
      <c r="B601" s="17"/>
      <c r="C601" s="17"/>
      <c r="D601" s="17"/>
      <c r="E601" s="17"/>
      <c r="F601" s="18"/>
      <c r="G601" s="18"/>
      <c r="H601" s="18"/>
      <c r="I601" s="18"/>
      <c r="J601" s="18"/>
      <c r="K601" s="18"/>
      <c r="L601" s="39"/>
      <c r="M601" s="39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39"/>
      <c r="AD601" s="39"/>
      <c r="AE601" s="18"/>
      <c r="AF601" s="18"/>
      <c r="AG601" s="18"/>
      <c r="AH601" s="18"/>
      <c r="AI601" s="18"/>
    </row>
    <row r="602" spans="1:35" ht="12.75" customHeight="1">
      <c r="A602" s="18"/>
      <c r="B602" s="17"/>
      <c r="C602" s="17"/>
      <c r="D602" s="17"/>
      <c r="E602" s="17"/>
      <c r="F602" s="18"/>
      <c r="G602" s="18"/>
      <c r="H602" s="18"/>
      <c r="I602" s="18"/>
      <c r="J602" s="18"/>
      <c r="K602" s="18"/>
      <c r="L602" s="39"/>
      <c r="M602" s="39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39"/>
      <c r="AD602" s="39"/>
      <c r="AE602" s="18"/>
      <c r="AF602" s="18"/>
      <c r="AG602" s="18"/>
      <c r="AH602" s="18"/>
      <c r="AI602" s="18"/>
    </row>
    <row r="603" spans="1:35" ht="12.75" customHeight="1">
      <c r="A603" s="18"/>
      <c r="B603" s="17"/>
      <c r="C603" s="17"/>
      <c r="D603" s="17"/>
      <c r="E603" s="17"/>
      <c r="F603" s="18"/>
      <c r="G603" s="18"/>
      <c r="H603" s="18"/>
      <c r="I603" s="18"/>
      <c r="J603" s="18"/>
      <c r="K603" s="18"/>
      <c r="L603" s="39"/>
      <c r="M603" s="39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39"/>
      <c r="AD603" s="39"/>
      <c r="AE603" s="18"/>
      <c r="AF603" s="18"/>
      <c r="AG603" s="18"/>
      <c r="AH603" s="18"/>
      <c r="AI603" s="18"/>
    </row>
    <row r="604" spans="1:35" ht="12.75" customHeight="1">
      <c r="A604" s="18"/>
      <c r="B604" s="17"/>
      <c r="C604" s="17"/>
      <c r="D604" s="17"/>
      <c r="E604" s="17"/>
      <c r="F604" s="18"/>
      <c r="G604" s="18"/>
      <c r="H604" s="18"/>
      <c r="I604" s="18"/>
      <c r="J604" s="18"/>
      <c r="K604" s="18"/>
      <c r="L604" s="39"/>
      <c r="M604" s="39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39"/>
      <c r="AD604" s="39"/>
      <c r="AE604" s="18"/>
      <c r="AF604" s="18"/>
      <c r="AG604" s="18"/>
      <c r="AH604" s="18"/>
      <c r="AI604" s="18"/>
    </row>
    <row r="605" spans="1:35" ht="12.75" customHeight="1">
      <c r="A605" s="18"/>
      <c r="B605" s="17"/>
      <c r="C605" s="17"/>
      <c r="D605" s="17"/>
      <c r="E605" s="17"/>
      <c r="F605" s="18"/>
      <c r="G605" s="18"/>
      <c r="H605" s="18"/>
      <c r="I605" s="18"/>
      <c r="J605" s="18"/>
      <c r="K605" s="18"/>
      <c r="L605" s="39"/>
      <c r="M605" s="39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39"/>
      <c r="AD605" s="39"/>
      <c r="AE605" s="18"/>
      <c r="AF605" s="18"/>
      <c r="AG605" s="18"/>
      <c r="AH605" s="18"/>
      <c r="AI605" s="18"/>
    </row>
    <row r="606" spans="1:35" ht="12.75" customHeight="1">
      <c r="A606" s="18"/>
      <c r="B606" s="17"/>
      <c r="C606" s="17"/>
      <c r="D606" s="17"/>
      <c r="E606" s="17"/>
      <c r="F606" s="18"/>
      <c r="G606" s="18"/>
      <c r="H606" s="18"/>
      <c r="I606" s="18"/>
      <c r="J606" s="18"/>
      <c r="K606" s="18"/>
      <c r="L606" s="39"/>
      <c r="M606" s="39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39"/>
      <c r="AD606" s="39"/>
      <c r="AE606" s="18"/>
      <c r="AF606" s="18"/>
      <c r="AG606" s="18"/>
      <c r="AH606" s="18"/>
      <c r="AI606" s="18"/>
    </row>
    <row r="607" spans="1:35" ht="12.75" customHeight="1">
      <c r="A607" s="18"/>
      <c r="B607" s="17"/>
      <c r="C607" s="17"/>
      <c r="D607" s="17"/>
      <c r="E607" s="17"/>
      <c r="F607" s="18"/>
      <c r="G607" s="18"/>
      <c r="H607" s="18"/>
      <c r="I607" s="18"/>
      <c r="J607" s="18"/>
      <c r="K607" s="18"/>
      <c r="L607" s="39"/>
      <c r="M607" s="39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39"/>
      <c r="AD607" s="39"/>
      <c r="AE607" s="18"/>
      <c r="AF607" s="18"/>
      <c r="AG607" s="18"/>
      <c r="AH607" s="18"/>
      <c r="AI607" s="18"/>
    </row>
    <row r="608" spans="1:35" ht="12.75" customHeight="1">
      <c r="A608" s="18"/>
      <c r="B608" s="17"/>
      <c r="C608" s="17"/>
      <c r="D608" s="17"/>
      <c r="E608" s="17"/>
      <c r="F608" s="18"/>
      <c r="G608" s="18"/>
      <c r="H608" s="18"/>
      <c r="I608" s="18"/>
      <c r="J608" s="18"/>
      <c r="K608" s="18"/>
      <c r="L608" s="39"/>
      <c r="M608" s="39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39"/>
      <c r="AD608" s="39"/>
      <c r="AE608" s="18"/>
      <c r="AF608" s="18"/>
      <c r="AG608" s="18"/>
      <c r="AH608" s="18"/>
      <c r="AI608" s="18"/>
    </row>
    <row r="609" spans="1:35" ht="12.75" customHeight="1">
      <c r="A609" s="18"/>
      <c r="B609" s="17"/>
      <c r="C609" s="17"/>
      <c r="D609" s="17"/>
      <c r="E609" s="17"/>
      <c r="F609" s="18"/>
      <c r="G609" s="18"/>
      <c r="H609" s="18"/>
      <c r="I609" s="18"/>
      <c r="J609" s="18"/>
      <c r="K609" s="18"/>
      <c r="L609" s="39"/>
      <c r="M609" s="39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39"/>
      <c r="AD609" s="39"/>
      <c r="AE609" s="18"/>
      <c r="AF609" s="18"/>
      <c r="AG609" s="18"/>
      <c r="AH609" s="18"/>
      <c r="AI609" s="18"/>
    </row>
    <row r="610" spans="1:35" ht="12.75" customHeight="1">
      <c r="A610" s="18"/>
      <c r="B610" s="17"/>
      <c r="C610" s="17"/>
      <c r="D610" s="17"/>
      <c r="E610" s="17"/>
      <c r="F610" s="18"/>
      <c r="G610" s="18"/>
      <c r="H610" s="18"/>
      <c r="I610" s="18"/>
      <c r="J610" s="18"/>
      <c r="K610" s="18"/>
      <c r="L610" s="39"/>
      <c r="M610" s="39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39"/>
      <c r="AD610" s="39"/>
      <c r="AE610" s="18"/>
      <c r="AF610" s="18"/>
      <c r="AG610" s="18"/>
      <c r="AH610" s="18"/>
      <c r="AI610" s="18"/>
    </row>
    <row r="611" spans="1:35" ht="12.75" customHeight="1">
      <c r="A611" s="18"/>
      <c r="B611" s="17"/>
      <c r="C611" s="17"/>
      <c r="D611" s="17"/>
      <c r="E611" s="17"/>
      <c r="F611" s="18"/>
      <c r="G611" s="18"/>
      <c r="H611" s="18"/>
      <c r="I611" s="18"/>
      <c r="J611" s="18"/>
      <c r="K611" s="18"/>
      <c r="L611" s="39"/>
      <c r="M611" s="39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39"/>
      <c r="AD611" s="39"/>
      <c r="AE611" s="18"/>
      <c r="AF611" s="18"/>
      <c r="AG611" s="18"/>
      <c r="AH611" s="18"/>
      <c r="AI611" s="18"/>
    </row>
    <row r="612" spans="1:35" ht="12.75" customHeight="1">
      <c r="A612" s="18"/>
      <c r="B612" s="17"/>
      <c r="C612" s="17"/>
      <c r="D612" s="17"/>
      <c r="E612" s="17"/>
      <c r="F612" s="18"/>
      <c r="G612" s="18"/>
      <c r="H612" s="18"/>
      <c r="I612" s="18"/>
      <c r="J612" s="18"/>
      <c r="K612" s="18"/>
      <c r="L612" s="39"/>
      <c r="M612" s="39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39"/>
      <c r="AD612" s="39"/>
      <c r="AE612" s="18"/>
      <c r="AF612" s="18"/>
      <c r="AG612" s="18"/>
      <c r="AH612" s="18"/>
      <c r="AI612" s="18"/>
    </row>
    <row r="613" spans="1:35" ht="12.75" customHeight="1">
      <c r="A613" s="18"/>
      <c r="B613" s="17"/>
      <c r="C613" s="17"/>
      <c r="D613" s="17"/>
      <c r="E613" s="17"/>
      <c r="F613" s="18"/>
      <c r="G613" s="18"/>
      <c r="H613" s="18"/>
      <c r="I613" s="18"/>
      <c r="J613" s="18"/>
      <c r="K613" s="18"/>
      <c r="L613" s="39"/>
      <c r="M613" s="39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39"/>
      <c r="AD613" s="39"/>
      <c r="AE613" s="18"/>
      <c r="AF613" s="18"/>
      <c r="AG613" s="18"/>
      <c r="AH613" s="18"/>
      <c r="AI613" s="18"/>
    </row>
    <row r="614" spans="1:35" ht="12.75" customHeight="1">
      <c r="A614" s="18"/>
      <c r="B614" s="17"/>
      <c r="C614" s="17"/>
      <c r="D614" s="17"/>
      <c r="E614" s="17"/>
      <c r="F614" s="18"/>
      <c r="G614" s="18"/>
      <c r="H614" s="18"/>
      <c r="I614" s="18"/>
      <c r="J614" s="18"/>
      <c r="K614" s="18"/>
      <c r="L614" s="39"/>
      <c r="M614" s="39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39"/>
      <c r="AD614" s="39"/>
      <c r="AE614" s="18"/>
      <c r="AF614" s="18"/>
      <c r="AG614" s="18"/>
      <c r="AH614" s="18"/>
      <c r="AI614" s="18"/>
    </row>
    <row r="615" spans="1:35" ht="12.75" customHeight="1">
      <c r="A615" s="18"/>
      <c r="B615" s="17"/>
      <c r="C615" s="17"/>
      <c r="D615" s="17"/>
      <c r="E615" s="17"/>
      <c r="F615" s="18"/>
      <c r="G615" s="18"/>
      <c r="H615" s="18"/>
      <c r="I615" s="18"/>
      <c r="J615" s="18"/>
      <c r="K615" s="18"/>
      <c r="L615" s="39"/>
      <c r="M615" s="39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39"/>
      <c r="AD615" s="39"/>
      <c r="AE615" s="18"/>
      <c r="AF615" s="18"/>
      <c r="AG615" s="18"/>
      <c r="AH615" s="18"/>
      <c r="AI615" s="18"/>
    </row>
    <row r="616" spans="1:35" ht="12.75" customHeight="1">
      <c r="A616" s="18"/>
      <c r="B616" s="17"/>
      <c r="C616" s="17"/>
      <c r="D616" s="17"/>
      <c r="E616" s="17"/>
      <c r="F616" s="18"/>
      <c r="G616" s="18"/>
      <c r="H616" s="18"/>
      <c r="I616" s="18"/>
      <c r="J616" s="18"/>
      <c r="K616" s="18"/>
      <c r="L616" s="39"/>
      <c r="M616" s="39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39"/>
      <c r="AD616" s="39"/>
      <c r="AE616" s="18"/>
      <c r="AF616" s="18"/>
      <c r="AG616" s="18"/>
      <c r="AH616" s="18"/>
      <c r="AI616" s="18"/>
    </row>
    <row r="617" spans="1:35" ht="12.75" customHeight="1">
      <c r="A617" s="18"/>
      <c r="B617" s="17"/>
      <c r="C617" s="17"/>
      <c r="D617" s="17"/>
      <c r="E617" s="17"/>
      <c r="F617" s="18"/>
      <c r="G617" s="18"/>
      <c r="H617" s="18"/>
      <c r="I617" s="18"/>
      <c r="J617" s="18"/>
      <c r="K617" s="18"/>
      <c r="L617" s="39"/>
      <c r="M617" s="39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39"/>
      <c r="AD617" s="39"/>
      <c r="AE617" s="18"/>
      <c r="AF617" s="18"/>
      <c r="AG617" s="18"/>
      <c r="AH617" s="18"/>
      <c r="AI617" s="18"/>
    </row>
    <row r="618" spans="1:35" ht="12.75" customHeight="1">
      <c r="A618" s="18"/>
      <c r="B618" s="17"/>
      <c r="C618" s="17"/>
      <c r="D618" s="17"/>
      <c r="E618" s="17"/>
      <c r="F618" s="18"/>
      <c r="G618" s="18"/>
      <c r="H618" s="18"/>
      <c r="I618" s="18"/>
      <c r="J618" s="18"/>
      <c r="K618" s="18"/>
      <c r="L618" s="39"/>
      <c r="M618" s="39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39"/>
      <c r="AD618" s="39"/>
      <c r="AE618" s="18"/>
      <c r="AF618" s="18"/>
      <c r="AG618" s="18"/>
      <c r="AH618" s="18"/>
      <c r="AI618" s="18"/>
    </row>
    <row r="619" spans="1:35" ht="12.75" customHeight="1">
      <c r="A619" s="18"/>
      <c r="B619" s="17"/>
      <c r="C619" s="17"/>
      <c r="D619" s="17"/>
      <c r="E619" s="17"/>
      <c r="F619" s="18"/>
      <c r="G619" s="18"/>
      <c r="H619" s="18"/>
      <c r="I619" s="18"/>
      <c r="J619" s="18"/>
      <c r="K619" s="18"/>
      <c r="L619" s="39"/>
      <c r="M619" s="39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39"/>
      <c r="AD619" s="39"/>
      <c r="AE619" s="18"/>
      <c r="AF619" s="18"/>
      <c r="AG619" s="18"/>
      <c r="AH619" s="18"/>
      <c r="AI619" s="18"/>
    </row>
    <row r="620" spans="1:35" ht="12.75" customHeight="1">
      <c r="A620" s="18"/>
      <c r="B620" s="17"/>
      <c r="C620" s="17"/>
      <c r="D620" s="17"/>
      <c r="E620" s="17"/>
      <c r="F620" s="18"/>
      <c r="G620" s="18"/>
      <c r="H620" s="18"/>
      <c r="I620" s="18"/>
      <c r="J620" s="18"/>
      <c r="K620" s="18"/>
      <c r="L620" s="39"/>
      <c r="M620" s="39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39"/>
      <c r="AD620" s="39"/>
      <c r="AE620" s="18"/>
      <c r="AF620" s="18"/>
      <c r="AG620" s="18"/>
      <c r="AH620" s="18"/>
      <c r="AI620" s="18"/>
    </row>
    <row r="621" spans="1:35" ht="12.75" customHeight="1">
      <c r="A621" s="18"/>
      <c r="B621" s="17"/>
      <c r="C621" s="17"/>
      <c r="D621" s="17"/>
      <c r="E621" s="17"/>
      <c r="F621" s="18"/>
      <c r="G621" s="18"/>
      <c r="H621" s="18"/>
      <c r="I621" s="18"/>
      <c r="J621" s="18"/>
      <c r="K621" s="18"/>
      <c r="L621" s="39"/>
      <c r="M621" s="39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39"/>
      <c r="AD621" s="39"/>
      <c r="AE621" s="18"/>
      <c r="AF621" s="18"/>
      <c r="AG621" s="18"/>
      <c r="AH621" s="18"/>
      <c r="AI621" s="18"/>
    </row>
    <row r="622" spans="1:35" ht="12.75" customHeight="1">
      <c r="A622" s="18"/>
      <c r="B622" s="17"/>
      <c r="C622" s="17"/>
      <c r="D622" s="17"/>
      <c r="E622" s="17"/>
      <c r="F622" s="18"/>
      <c r="G622" s="18"/>
      <c r="H622" s="18"/>
      <c r="I622" s="18"/>
      <c r="J622" s="18"/>
      <c r="K622" s="18"/>
      <c r="L622" s="39"/>
      <c r="M622" s="39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39"/>
      <c r="AD622" s="39"/>
      <c r="AE622" s="18"/>
      <c r="AF622" s="18"/>
      <c r="AG622" s="18"/>
      <c r="AH622" s="18"/>
      <c r="AI622" s="18"/>
    </row>
    <row r="623" spans="1:35" ht="12.75" customHeight="1">
      <c r="A623" s="18"/>
      <c r="B623" s="17"/>
      <c r="C623" s="17"/>
      <c r="D623" s="17"/>
      <c r="E623" s="17"/>
      <c r="F623" s="18"/>
      <c r="G623" s="18"/>
      <c r="H623" s="18"/>
      <c r="I623" s="18"/>
      <c r="J623" s="18"/>
      <c r="K623" s="18"/>
      <c r="L623" s="39"/>
      <c r="M623" s="39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39"/>
      <c r="AD623" s="39"/>
      <c r="AE623" s="18"/>
      <c r="AF623" s="18"/>
      <c r="AG623" s="18"/>
      <c r="AH623" s="18"/>
      <c r="AI623" s="18"/>
    </row>
    <row r="624" spans="1:35" ht="12.75" customHeight="1">
      <c r="A624" s="18"/>
      <c r="B624" s="17"/>
      <c r="C624" s="17"/>
      <c r="D624" s="17"/>
      <c r="E624" s="17"/>
      <c r="F624" s="18"/>
      <c r="G624" s="18"/>
      <c r="H624" s="18"/>
      <c r="I624" s="18"/>
      <c r="J624" s="18"/>
      <c r="K624" s="18"/>
      <c r="L624" s="39"/>
      <c r="M624" s="39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39"/>
      <c r="AD624" s="39"/>
      <c r="AE624" s="18"/>
      <c r="AF624" s="18"/>
      <c r="AG624" s="18"/>
      <c r="AH624" s="18"/>
      <c r="AI624" s="18"/>
    </row>
    <row r="625" spans="1:35" ht="12.75" customHeight="1">
      <c r="A625" s="18"/>
      <c r="B625" s="17"/>
      <c r="C625" s="17"/>
      <c r="D625" s="17"/>
      <c r="E625" s="17"/>
      <c r="F625" s="18"/>
      <c r="G625" s="18"/>
      <c r="H625" s="18"/>
      <c r="I625" s="18"/>
      <c r="J625" s="18"/>
      <c r="K625" s="18"/>
      <c r="L625" s="39"/>
      <c r="M625" s="39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39"/>
      <c r="AD625" s="39"/>
      <c r="AE625" s="18"/>
      <c r="AF625" s="18"/>
      <c r="AG625" s="18"/>
      <c r="AH625" s="18"/>
      <c r="AI625" s="18"/>
    </row>
    <row r="626" spans="1:35" ht="12.75" customHeight="1">
      <c r="A626" s="18"/>
      <c r="B626" s="17"/>
      <c r="C626" s="17"/>
      <c r="D626" s="17"/>
      <c r="E626" s="17"/>
      <c r="F626" s="18"/>
      <c r="G626" s="18"/>
      <c r="H626" s="18"/>
      <c r="I626" s="18"/>
      <c r="J626" s="18"/>
      <c r="K626" s="18"/>
      <c r="L626" s="39"/>
      <c r="M626" s="39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39"/>
      <c r="AD626" s="39"/>
      <c r="AE626" s="18"/>
      <c r="AF626" s="18"/>
      <c r="AG626" s="18"/>
      <c r="AH626" s="18"/>
      <c r="AI626" s="18"/>
    </row>
    <row r="627" spans="1:35" ht="12.75" customHeight="1">
      <c r="A627" s="18"/>
      <c r="B627" s="17"/>
      <c r="C627" s="17"/>
      <c r="D627" s="17"/>
      <c r="E627" s="17"/>
      <c r="F627" s="18"/>
      <c r="G627" s="18"/>
      <c r="H627" s="18"/>
      <c r="I627" s="18"/>
      <c r="J627" s="18"/>
      <c r="K627" s="18"/>
      <c r="L627" s="39"/>
      <c r="M627" s="39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39"/>
      <c r="AD627" s="39"/>
      <c r="AE627" s="18"/>
      <c r="AF627" s="18"/>
      <c r="AG627" s="18"/>
      <c r="AH627" s="18"/>
      <c r="AI627" s="18"/>
    </row>
    <row r="628" spans="1:35" ht="12.75" customHeight="1">
      <c r="A628" s="18"/>
      <c r="B628" s="17"/>
      <c r="C628" s="17"/>
      <c r="D628" s="17"/>
      <c r="E628" s="17"/>
      <c r="F628" s="18"/>
      <c r="G628" s="18"/>
      <c r="H628" s="18"/>
      <c r="I628" s="18"/>
      <c r="J628" s="18"/>
      <c r="K628" s="18"/>
      <c r="L628" s="39"/>
      <c r="M628" s="39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39"/>
      <c r="AD628" s="39"/>
      <c r="AE628" s="18"/>
      <c r="AF628" s="18"/>
      <c r="AG628" s="18"/>
      <c r="AH628" s="18"/>
      <c r="AI628" s="18"/>
    </row>
    <row r="629" spans="1:35" ht="12.75" customHeight="1">
      <c r="A629" s="18"/>
      <c r="B629" s="17"/>
      <c r="C629" s="17"/>
      <c r="D629" s="17"/>
      <c r="E629" s="17"/>
      <c r="F629" s="18"/>
      <c r="G629" s="18"/>
      <c r="H629" s="18"/>
      <c r="I629" s="18"/>
      <c r="J629" s="18"/>
      <c r="K629" s="18"/>
      <c r="L629" s="39"/>
      <c r="M629" s="39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39"/>
      <c r="AD629" s="39"/>
      <c r="AE629" s="18"/>
      <c r="AF629" s="18"/>
      <c r="AG629" s="18"/>
      <c r="AH629" s="18"/>
      <c r="AI629" s="18"/>
    </row>
    <row r="630" spans="1:35" ht="12.75" customHeight="1">
      <c r="A630" s="18"/>
      <c r="B630" s="17"/>
      <c r="C630" s="17"/>
      <c r="D630" s="17"/>
      <c r="E630" s="17"/>
      <c r="F630" s="18"/>
      <c r="G630" s="18"/>
      <c r="H630" s="18"/>
      <c r="I630" s="18"/>
      <c r="J630" s="18"/>
      <c r="K630" s="18"/>
      <c r="L630" s="39"/>
      <c r="M630" s="39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39"/>
      <c r="AD630" s="39"/>
      <c r="AE630" s="18"/>
      <c r="AF630" s="18"/>
      <c r="AG630" s="18"/>
      <c r="AH630" s="18"/>
      <c r="AI630" s="18"/>
    </row>
    <row r="631" spans="1:35" ht="12.75" customHeight="1">
      <c r="A631" s="18"/>
      <c r="B631" s="17"/>
      <c r="C631" s="17"/>
      <c r="D631" s="17"/>
      <c r="E631" s="17"/>
      <c r="F631" s="18"/>
      <c r="G631" s="18"/>
      <c r="H631" s="18"/>
      <c r="I631" s="18"/>
      <c r="J631" s="18"/>
      <c r="K631" s="18"/>
      <c r="L631" s="39"/>
      <c r="M631" s="39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39"/>
      <c r="AD631" s="39"/>
      <c r="AE631" s="18"/>
      <c r="AF631" s="18"/>
      <c r="AG631" s="18"/>
      <c r="AH631" s="18"/>
      <c r="AI631" s="18"/>
    </row>
    <row r="632" spans="1:35" ht="12.75" customHeight="1">
      <c r="A632" s="18"/>
      <c r="B632" s="17"/>
      <c r="C632" s="17"/>
      <c r="D632" s="17"/>
      <c r="E632" s="17"/>
      <c r="F632" s="18"/>
      <c r="G632" s="18"/>
      <c r="H632" s="18"/>
      <c r="I632" s="18"/>
      <c r="J632" s="18"/>
      <c r="K632" s="18"/>
      <c r="L632" s="39"/>
      <c r="M632" s="39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39"/>
      <c r="AD632" s="39"/>
      <c r="AE632" s="18"/>
      <c r="AF632" s="18"/>
      <c r="AG632" s="18"/>
      <c r="AH632" s="18"/>
      <c r="AI632" s="18"/>
    </row>
    <row r="633" spans="1:35" ht="12.75" customHeight="1">
      <c r="A633" s="18"/>
      <c r="B633" s="17"/>
      <c r="C633" s="17"/>
      <c r="D633" s="17"/>
      <c r="E633" s="17"/>
      <c r="F633" s="18"/>
      <c r="G633" s="18"/>
      <c r="H633" s="18"/>
      <c r="I633" s="18"/>
      <c r="J633" s="18"/>
      <c r="K633" s="18"/>
      <c r="L633" s="39"/>
      <c r="M633" s="39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39"/>
      <c r="AD633" s="39"/>
      <c r="AE633" s="18"/>
      <c r="AF633" s="18"/>
      <c r="AG633" s="18"/>
      <c r="AH633" s="18"/>
      <c r="AI633" s="18"/>
    </row>
    <row r="634" spans="1:35" ht="12.75" customHeight="1">
      <c r="A634" s="18"/>
      <c r="B634" s="17"/>
      <c r="C634" s="17"/>
      <c r="D634" s="17"/>
      <c r="E634" s="17"/>
      <c r="F634" s="18"/>
      <c r="G634" s="18"/>
      <c r="H634" s="18"/>
      <c r="I634" s="18"/>
      <c r="J634" s="18"/>
      <c r="K634" s="18"/>
      <c r="L634" s="39"/>
      <c r="M634" s="39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39"/>
      <c r="AD634" s="39"/>
      <c r="AE634" s="18"/>
      <c r="AF634" s="18"/>
      <c r="AG634" s="18"/>
      <c r="AH634" s="18"/>
      <c r="AI634" s="18"/>
    </row>
    <row r="635" spans="1:35" ht="12.75" customHeight="1">
      <c r="A635" s="18"/>
      <c r="B635" s="17"/>
      <c r="C635" s="17"/>
      <c r="D635" s="17"/>
      <c r="E635" s="17"/>
      <c r="F635" s="18"/>
      <c r="G635" s="18"/>
      <c r="H635" s="18"/>
      <c r="I635" s="18"/>
      <c r="J635" s="18"/>
      <c r="K635" s="18"/>
      <c r="L635" s="39"/>
      <c r="M635" s="39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39"/>
      <c r="AD635" s="39"/>
      <c r="AE635" s="18"/>
      <c r="AF635" s="18"/>
      <c r="AG635" s="18"/>
      <c r="AH635" s="18"/>
      <c r="AI635" s="18"/>
    </row>
    <row r="636" spans="1:35" ht="12.75" customHeight="1">
      <c r="A636" s="18"/>
      <c r="B636" s="17"/>
      <c r="C636" s="17"/>
      <c r="D636" s="17"/>
      <c r="E636" s="17"/>
      <c r="F636" s="18"/>
      <c r="G636" s="18"/>
      <c r="H636" s="18"/>
      <c r="I636" s="18"/>
      <c r="J636" s="18"/>
      <c r="K636" s="18"/>
      <c r="L636" s="39"/>
      <c r="M636" s="39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39"/>
      <c r="AD636" s="39"/>
      <c r="AE636" s="18"/>
      <c r="AF636" s="18"/>
      <c r="AG636" s="18"/>
      <c r="AH636" s="18"/>
      <c r="AI636" s="18"/>
    </row>
    <row r="637" spans="1:35" ht="12.75" customHeight="1">
      <c r="A637" s="18"/>
      <c r="B637" s="17"/>
      <c r="C637" s="17"/>
      <c r="D637" s="17"/>
      <c r="E637" s="17"/>
      <c r="F637" s="18"/>
      <c r="G637" s="18"/>
      <c r="H637" s="18"/>
      <c r="I637" s="18"/>
      <c r="J637" s="18"/>
      <c r="K637" s="18"/>
      <c r="L637" s="39"/>
      <c r="M637" s="39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39"/>
      <c r="AD637" s="39"/>
      <c r="AE637" s="18"/>
      <c r="AF637" s="18"/>
      <c r="AG637" s="18"/>
      <c r="AH637" s="18"/>
      <c r="AI637" s="18"/>
    </row>
    <row r="638" spans="1:35" ht="12.75" customHeight="1">
      <c r="A638" s="18"/>
      <c r="B638" s="17"/>
      <c r="C638" s="17"/>
      <c r="D638" s="17"/>
      <c r="E638" s="17"/>
      <c r="F638" s="18"/>
      <c r="G638" s="18"/>
      <c r="H638" s="18"/>
      <c r="I638" s="18"/>
      <c r="J638" s="18"/>
      <c r="K638" s="18"/>
      <c r="L638" s="39"/>
      <c r="M638" s="39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39"/>
      <c r="AD638" s="39"/>
      <c r="AE638" s="18"/>
      <c r="AF638" s="18"/>
      <c r="AG638" s="18"/>
      <c r="AH638" s="18"/>
      <c r="AI638" s="18"/>
    </row>
    <row r="639" spans="1:35" ht="12.75" customHeight="1">
      <c r="A639" s="18"/>
      <c r="B639" s="17"/>
      <c r="C639" s="17"/>
      <c r="D639" s="17"/>
      <c r="E639" s="17"/>
      <c r="F639" s="18"/>
      <c r="G639" s="18"/>
      <c r="H639" s="18"/>
      <c r="I639" s="18"/>
      <c r="J639" s="18"/>
      <c r="K639" s="18"/>
      <c r="L639" s="39"/>
      <c r="M639" s="39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39"/>
      <c r="AD639" s="39"/>
      <c r="AE639" s="18"/>
      <c r="AF639" s="18"/>
      <c r="AG639" s="18"/>
      <c r="AH639" s="18"/>
      <c r="AI639" s="18"/>
    </row>
    <row r="640" spans="1:35" ht="12.75" customHeight="1">
      <c r="A640" s="18"/>
      <c r="B640" s="17"/>
      <c r="C640" s="17"/>
      <c r="D640" s="17"/>
      <c r="E640" s="17"/>
      <c r="F640" s="18"/>
      <c r="G640" s="18"/>
      <c r="H640" s="18"/>
      <c r="I640" s="18"/>
      <c r="J640" s="18"/>
      <c r="K640" s="18"/>
      <c r="L640" s="39"/>
      <c r="M640" s="39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39"/>
      <c r="AD640" s="39"/>
      <c r="AE640" s="18"/>
      <c r="AF640" s="18"/>
      <c r="AG640" s="18"/>
      <c r="AH640" s="18"/>
      <c r="AI640" s="18"/>
    </row>
    <row r="641" spans="1:35" ht="12.75" customHeight="1">
      <c r="A641" s="18"/>
      <c r="B641" s="17"/>
      <c r="C641" s="17"/>
      <c r="D641" s="17"/>
      <c r="E641" s="17"/>
      <c r="F641" s="18"/>
      <c r="G641" s="18"/>
      <c r="H641" s="18"/>
      <c r="I641" s="18"/>
      <c r="J641" s="18"/>
      <c r="K641" s="18"/>
      <c r="L641" s="39"/>
      <c r="M641" s="39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39"/>
      <c r="AD641" s="39"/>
      <c r="AE641" s="18"/>
      <c r="AF641" s="18"/>
      <c r="AG641" s="18"/>
      <c r="AH641" s="18"/>
      <c r="AI641" s="18"/>
    </row>
    <row r="642" spans="1:35" ht="12.75" customHeight="1">
      <c r="A642" s="18"/>
      <c r="B642" s="17"/>
      <c r="C642" s="17"/>
      <c r="D642" s="17"/>
      <c r="E642" s="17"/>
      <c r="F642" s="18"/>
      <c r="G642" s="18"/>
      <c r="H642" s="18"/>
      <c r="I642" s="18"/>
      <c r="J642" s="18"/>
      <c r="K642" s="18"/>
      <c r="L642" s="39"/>
      <c r="M642" s="39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39"/>
      <c r="AD642" s="39"/>
      <c r="AE642" s="18"/>
      <c r="AF642" s="18"/>
      <c r="AG642" s="18"/>
      <c r="AH642" s="18"/>
      <c r="AI642" s="18"/>
    </row>
    <row r="643" spans="1:35" ht="12.75" customHeight="1">
      <c r="A643" s="18"/>
      <c r="B643" s="17"/>
      <c r="C643" s="17"/>
      <c r="D643" s="17"/>
      <c r="E643" s="17"/>
      <c r="F643" s="18"/>
      <c r="G643" s="18"/>
      <c r="H643" s="18"/>
      <c r="I643" s="18"/>
      <c r="J643" s="18"/>
      <c r="K643" s="18"/>
      <c r="L643" s="39"/>
      <c r="M643" s="39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39"/>
      <c r="AD643" s="39"/>
      <c r="AE643" s="18"/>
      <c r="AF643" s="18"/>
      <c r="AG643" s="18"/>
      <c r="AH643" s="18"/>
      <c r="AI643" s="18"/>
    </row>
    <row r="644" spans="1:35" ht="12.75" customHeight="1">
      <c r="A644" s="18"/>
      <c r="B644" s="17"/>
      <c r="C644" s="17"/>
      <c r="D644" s="17"/>
      <c r="E644" s="17"/>
      <c r="F644" s="18"/>
      <c r="G644" s="18"/>
      <c r="H644" s="18"/>
      <c r="I644" s="18"/>
      <c r="J644" s="18"/>
      <c r="K644" s="18"/>
      <c r="L644" s="39"/>
      <c r="M644" s="39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39"/>
      <c r="AD644" s="39"/>
      <c r="AE644" s="18"/>
      <c r="AF644" s="18"/>
      <c r="AG644" s="18"/>
      <c r="AH644" s="18"/>
      <c r="AI644" s="18"/>
    </row>
    <row r="645" spans="1:35" ht="12.75" customHeight="1">
      <c r="A645" s="18"/>
      <c r="B645" s="17"/>
      <c r="C645" s="17"/>
      <c r="D645" s="17"/>
      <c r="E645" s="17"/>
      <c r="F645" s="18"/>
      <c r="G645" s="18"/>
      <c r="H645" s="18"/>
      <c r="I645" s="18"/>
      <c r="J645" s="18"/>
      <c r="K645" s="18"/>
      <c r="L645" s="39"/>
      <c r="M645" s="39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39"/>
      <c r="AD645" s="39"/>
      <c r="AE645" s="18"/>
      <c r="AF645" s="18"/>
      <c r="AG645" s="18"/>
      <c r="AH645" s="18"/>
      <c r="AI645" s="18"/>
    </row>
    <row r="646" spans="1:35" ht="12.75" customHeight="1">
      <c r="A646" s="18"/>
      <c r="B646" s="17"/>
      <c r="C646" s="17"/>
      <c r="D646" s="17"/>
      <c r="E646" s="17"/>
      <c r="F646" s="18"/>
      <c r="G646" s="18"/>
      <c r="H646" s="18"/>
      <c r="I646" s="18"/>
      <c r="J646" s="18"/>
      <c r="K646" s="18"/>
      <c r="L646" s="39"/>
      <c r="M646" s="39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39"/>
      <c r="AD646" s="39"/>
      <c r="AE646" s="18"/>
      <c r="AF646" s="18"/>
      <c r="AG646" s="18"/>
      <c r="AH646" s="18"/>
      <c r="AI646" s="18"/>
    </row>
    <row r="647" spans="1:35" ht="12.75" customHeight="1">
      <c r="A647" s="18"/>
      <c r="B647" s="17"/>
      <c r="C647" s="17"/>
      <c r="D647" s="17"/>
      <c r="E647" s="17"/>
      <c r="F647" s="18"/>
      <c r="G647" s="18"/>
      <c r="H647" s="18"/>
      <c r="I647" s="18"/>
      <c r="J647" s="18"/>
      <c r="K647" s="18"/>
      <c r="L647" s="39"/>
      <c r="M647" s="39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39"/>
      <c r="AD647" s="39"/>
      <c r="AE647" s="18"/>
      <c r="AF647" s="18"/>
      <c r="AG647" s="18"/>
      <c r="AH647" s="18"/>
      <c r="AI647" s="18"/>
    </row>
    <row r="648" spans="1:35" ht="12.75" customHeight="1">
      <c r="A648" s="18"/>
      <c r="B648" s="17"/>
      <c r="C648" s="17"/>
      <c r="D648" s="17"/>
      <c r="E648" s="17"/>
      <c r="F648" s="18"/>
      <c r="G648" s="18"/>
      <c r="H648" s="18"/>
      <c r="I648" s="18"/>
      <c r="J648" s="18"/>
      <c r="K648" s="18"/>
      <c r="L648" s="39"/>
      <c r="M648" s="39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39"/>
      <c r="AD648" s="39"/>
      <c r="AE648" s="18"/>
      <c r="AF648" s="18"/>
      <c r="AG648" s="18"/>
      <c r="AH648" s="18"/>
      <c r="AI648" s="18"/>
    </row>
    <row r="649" spans="1:35" ht="12.75" customHeight="1">
      <c r="A649" s="18"/>
      <c r="B649" s="17"/>
      <c r="C649" s="17"/>
      <c r="D649" s="17"/>
      <c r="E649" s="17"/>
      <c r="F649" s="18"/>
      <c r="G649" s="18"/>
      <c r="H649" s="18"/>
      <c r="I649" s="18"/>
      <c r="J649" s="18"/>
      <c r="K649" s="18"/>
      <c r="L649" s="39"/>
      <c r="M649" s="39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39"/>
      <c r="AD649" s="39"/>
      <c r="AE649" s="18"/>
      <c r="AF649" s="18"/>
      <c r="AG649" s="18"/>
      <c r="AH649" s="18"/>
      <c r="AI649" s="18"/>
    </row>
    <row r="650" spans="1:35" ht="12.75" customHeight="1">
      <c r="A650" s="18"/>
      <c r="B650" s="17"/>
      <c r="C650" s="17"/>
      <c r="D650" s="17"/>
      <c r="E650" s="17"/>
      <c r="F650" s="18"/>
      <c r="G650" s="18"/>
      <c r="H650" s="18"/>
      <c r="I650" s="18"/>
      <c r="J650" s="18"/>
      <c r="K650" s="18"/>
      <c r="L650" s="39"/>
      <c r="M650" s="39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39"/>
      <c r="AD650" s="39"/>
      <c r="AE650" s="18"/>
      <c r="AF650" s="18"/>
      <c r="AG650" s="18"/>
      <c r="AH650" s="18"/>
      <c r="AI650" s="18"/>
    </row>
    <row r="651" spans="1:35" ht="12.75" customHeight="1">
      <c r="A651" s="18"/>
      <c r="B651" s="17"/>
      <c r="C651" s="17"/>
      <c r="D651" s="17"/>
      <c r="E651" s="17"/>
      <c r="F651" s="18"/>
      <c r="G651" s="18"/>
      <c r="H651" s="18"/>
      <c r="I651" s="18"/>
      <c r="J651" s="18"/>
      <c r="K651" s="18"/>
      <c r="L651" s="39"/>
      <c r="M651" s="39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39"/>
      <c r="AD651" s="39"/>
      <c r="AE651" s="18"/>
      <c r="AF651" s="18"/>
      <c r="AG651" s="18"/>
      <c r="AH651" s="18"/>
      <c r="AI651" s="18"/>
    </row>
    <row r="652" spans="1:35" ht="12.75" customHeight="1">
      <c r="A652" s="18"/>
      <c r="B652" s="17"/>
      <c r="C652" s="17"/>
      <c r="D652" s="17"/>
      <c r="E652" s="17"/>
      <c r="F652" s="18"/>
      <c r="G652" s="18"/>
      <c r="H652" s="18"/>
      <c r="I652" s="18"/>
      <c r="J652" s="18"/>
      <c r="K652" s="18"/>
      <c r="L652" s="39"/>
      <c r="M652" s="39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39"/>
      <c r="AD652" s="39"/>
      <c r="AE652" s="18"/>
      <c r="AF652" s="18"/>
      <c r="AG652" s="18"/>
      <c r="AH652" s="18"/>
      <c r="AI652" s="18"/>
    </row>
    <row r="653" spans="1:35" ht="12.75" customHeight="1">
      <c r="A653" s="18"/>
      <c r="B653" s="17"/>
      <c r="C653" s="17"/>
      <c r="D653" s="17"/>
      <c r="E653" s="17"/>
      <c r="F653" s="18"/>
      <c r="G653" s="18"/>
      <c r="H653" s="18"/>
      <c r="I653" s="18"/>
      <c r="J653" s="18"/>
      <c r="K653" s="18"/>
      <c r="L653" s="39"/>
      <c r="M653" s="39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39"/>
      <c r="AD653" s="39"/>
      <c r="AE653" s="18"/>
      <c r="AF653" s="18"/>
      <c r="AG653" s="18"/>
      <c r="AH653" s="18"/>
      <c r="AI653" s="18"/>
    </row>
    <row r="654" spans="1:35" ht="12.75" customHeight="1">
      <c r="A654" s="18"/>
      <c r="B654" s="17"/>
      <c r="C654" s="17"/>
      <c r="D654" s="17"/>
      <c r="E654" s="17"/>
      <c r="F654" s="18"/>
      <c r="G654" s="18"/>
      <c r="H654" s="18"/>
      <c r="I654" s="18"/>
      <c r="J654" s="18"/>
      <c r="K654" s="18"/>
      <c r="L654" s="39"/>
      <c r="M654" s="39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39"/>
      <c r="AD654" s="39"/>
      <c r="AE654" s="18"/>
      <c r="AF654" s="18"/>
      <c r="AG654" s="18"/>
      <c r="AH654" s="18"/>
      <c r="AI654" s="18"/>
    </row>
    <row r="655" spans="1:35" ht="12.75" customHeight="1">
      <c r="A655" s="18"/>
      <c r="B655" s="17"/>
      <c r="C655" s="17"/>
      <c r="D655" s="17"/>
      <c r="E655" s="17"/>
      <c r="F655" s="18"/>
      <c r="G655" s="18"/>
      <c r="H655" s="18"/>
      <c r="I655" s="18"/>
      <c r="J655" s="18"/>
      <c r="K655" s="18"/>
      <c r="L655" s="39"/>
      <c r="M655" s="39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39"/>
      <c r="AD655" s="39"/>
      <c r="AE655" s="18"/>
      <c r="AF655" s="18"/>
      <c r="AG655" s="18"/>
      <c r="AH655" s="18"/>
      <c r="AI655" s="18"/>
    </row>
    <row r="656" spans="1:35" ht="12.75" customHeight="1">
      <c r="A656" s="18"/>
      <c r="B656" s="17"/>
      <c r="C656" s="17"/>
      <c r="D656" s="17"/>
      <c r="E656" s="17"/>
      <c r="F656" s="18"/>
      <c r="G656" s="18"/>
      <c r="H656" s="18"/>
      <c r="I656" s="18"/>
      <c r="J656" s="18"/>
      <c r="K656" s="18"/>
      <c r="L656" s="39"/>
      <c r="M656" s="39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39"/>
      <c r="AD656" s="39"/>
      <c r="AE656" s="18"/>
      <c r="AF656" s="18"/>
      <c r="AG656" s="18"/>
      <c r="AH656" s="18"/>
      <c r="AI656" s="18"/>
    </row>
    <row r="657" spans="1:35" ht="12.75" customHeight="1">
      <c r="A657" s="18"/>
      <c r="B657" s="17"/>
      <c r="C657" s="17"/>
      <c r="D657" s="17"/>
      <c r="E657" s="17"/>
      <c r="F657" s="18"/>
      <c r="G657" s="18"/>
      <c r="H657" s="18"/>
      <c r="I657" s="18"/>
      <c r="J657" s="18"/>
      <c r="K657" s="18"/>
      <c r="L657" s="39"/>
      <c r="M657" s="39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39"/>
      <c r="AD657" s="39"/>
      <c r="AE657" s="18"/>
      <c r="AF657" s="18"/>
      <c r="AG657" s="18"/>
      <c r="AH657" s="18"/>
      <c r="AI657" s="18"/>
    </row>
    <row r="658" spans="1:35" ht="12.75" customHeight="1">
      <c r="A658" s="18"/>
      <c r="B658" s="17"/>
      <c r="C658" s="17"/>
      <c r="D658" s="17"/>
      <c r="E658" s="17"/>
      <c r="F658" s="18"/>
      <c r="G658" s="18"/>
      <c r="H658" s="18"/>
      <c r="I658" s="18"/>
      <c r="J658" s="18"/>
      <c r="K658" s="18"/>
      <c r="L658" s="39"/>
      <c r="M658" s="39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39"/>
      <c r="AD658" s="39"/>
      <c r="AE658" s="18"/>
      <c r="AF658" s="18"/>
      <c r="AG658" s="18"/>
      <c r="AH658" s="18"/>
      <c r="AI658" s="18"/>
    </row>
    <row r="659" spans="1:35" ht="12.75" customHeight="1">
      <c r="A659" s="18"/>
      <c r="B659" s="17"/>
      <c r="C659" s="17"/>
      <c r="D659" s="17"/>
      <c r="E659" s="17"/>
      <c r="F659" s="18"/>
      <c r="G659" s="18"/>
      <c r="H659" s="18"/>
      <c r="I659" s="18"/>
      <c r="J659" s="18"/>
      <c r="K659" s="18"/>
      <c r="L659" s="39"/>
      <c r="M659" s="39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39"/>
      <c r="AD659" s="39"/>
      <c r="AE659" s="18"/>
      <c r="AF659" s="18"/>
      <c r="AG659" s="18"/>
      <c r="AH659" s="18"/>
      <c r="AI659" s="18"/>
    </row>
    <row r="660" spans="1:35" ht="12.75" customHeight="1">
      <c r="A660" s="18"/>
      <c r="B660" s="17"/>
      <c r="C660" s="17"/>
      <c r="D660" s="17"/>
      <c r="E660" s="17"/>
      <c r="F660" s="18"/>
      <c r="G660" s="18"/>
      <c r="H660" s="18"/>
      <c r="I660" s="18"/>
      <c r="J660" s="18"/>
      <c r="K660" s="18"/>
      <c r="L660" s="39"/>
      <c r="M660" s="39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39"/>
      <c r="AD660" s="39"/>
      <c r="AE660" s="18"/>
      <c r="AF660" s="18"/>
      <c r="AG660" s="18"/>
      <c r="AH660" s="18"/>
      <c r="AI660" s="18"/>
    </row>
    <row r="661" spans="1:35" ht="12.75" customHeight="1">
      <c r="A661" s="18"/>
      <c r="B661" s="17"/>
      <c r="C661" s="17"/>
      <c r="D661" s="17"/>
      <c r="E661" s="17"/>
      <c r="F661" s="18"/>
      <c r="G661" s="18"/>
      <c r="H661" s="18"/>
      <c r="I661" s="18"/>
      <c r="J661" s="18"/>
      <c r="K661" s="18"/>
      <c r="L661" s="39"/>
      <c r="M661" s="39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39"/>
      <c r="AD661" s="39"/>
      <c r="AE661" s="18"/>
      <c r="AF661" s="18"/>
      <c r="AG661" s="18"/>
      <c r="AH661" s="18"/>
      <c r="AI661" s="18"/>
    </row>
    <row r="662" spans="1:35" ht="12.75" customHeight="1">
      <c r="A662" s="18"/>
      <c r="B662" s="17"/>
      <c r="C662" s="17"/>
      <c r="D662" s="17"/>
      <c r="E662" s="17"/>
      <c r="F662" s="18"/>
      <c r="G662" s="18"/>
      <c r="H662" s="18"/>
      <c r="I662" s="18"/>
      <c r="J662" s="18"/>
      <c r="K662" s="18"/>
      <c r="L662" s="39"/>
      <c r="M662" s="39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39"/>
      <c r="AD662" s="39"/>
      <c r="AE662" s="18"/>
      <c r="AF662" s="18"/>
      <c r="AG662" s="18"/>
      <c r="AH662" s="18"/>
      <c r="AI662" s="18"/>
    </row>
    <row r="663" spans="1:35" ht="12.75" customHeight="1">
      <c r="A663" s="18"/>
      <c r="B663" s="17"/>
      <c r="C663" s="17"/>
      <c r="D663" s="17"/>
      <c r="E663" s="17"/>
      <c r="F663" s="18"/>
      <c r="G663" s="18"/>
      <c r="H663" s="18"/>
      <c r="I663" s="18"/>
      <c r="J663" s="18"/>
      <c r="K663" s="18"/>
      <c r="L663" s="39"/>
      <c r="M663" s="39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39"/>
      <c r="AD663" s="39"/>
      <c r="AE663" s="18"/>
      <c r="AF663" s="18"/>
      <c r="AG663" s="18"/>
      <c r="AH663" s="18"/>
      <c r="AI663" s="18"/>
    </row>
    <row r="664" spans="1:35" ht="12.75" customHeight="1">
      <c r="A664" s="18"/>
      <c r="B664" s="17"/>
      <c r="C664" s="17"/>
      <c r="D664" s="17"/>
      <c r="E664" s="17"/>
      <c r="F664" s="18"/>
      <c r="G664" s="18"/>
      <c r="H664" s="18"/>
      <c r="I664" s="18"/>
      <c r="J664" s="18"/>
      <c r="K664" s="18"/>
      <c r="L664" s="39"/>
      <c r="M664" s="39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39"/>
      <c r="AD664" s="39"/>
      <c r="AE664" s="18"/>
      <c r="AF664" s="18"/>
      <c r="AG664" s="18"/>
      <c r="AH664" s="18"/>
      <c r="AI664" s="18"/>
    </row>
    <row r="665" spans="1:35" ht="12.75" customHeight="1">
      <c r="A665" s="18"/>
      <c r="B665" s="17"/>
      <c r="C665" s="17"/>
      <c r="D665" s="17"/>
      <c r="E665" s="17"/>
      <c r="F665" s="18"/>
      <c r="G665" s="18"/>
      <c r="H665" s="18"/>
      <c r="I665" s="18"/>
      <c r="J665" s="18"/>
      <c r="K665" s="18"/>
      <c r="L665" s="39"/>
      <c r="M665" s="39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39"/>
      <c r="AD665" s="39"/>
      <c r="AE665" s="18"/>
      <c r="AF665" s="18"/>
      <c r="AG665" s="18"/>
      <c r="AH665" s="18"/>
      <c r="AI665" s="18"/>
    </row>
    <row r="666" spans="1:35" ht="12.75" customHeight="1">
      <c r="A666" s="18"/>
      <c r="B666" s="17"/>
      <c r="C666" s="17"/>
      <c r="D666" s="17"/>
      <c r="E666" s="17"/>
      <c r="F666" s="18"/>
      <c r="G666" s="18"/>
      <c r="H666" s="18"/>
      <c r="I666" s="18"/>
      <c r="J666" s="18"/>
      <c r="K666" s="18"/>
      <c r="L666" s="39"/>
      <c r="M666" s="39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39"/>
      <c r="AD666" s="39"/>
      <c r="AE666" s="18"/>
      <c r="AF666" s="18"/>
      <c r="AG666" s="18"/>
      <c r="AH666" s="18"/>
      <c r="AI666" s="18"/>
    </row>
    <row r="667" spans="1:35" ht="12.75" customHeight="1">
      <c r="A667" s="18"/>
      <c r="B667" s="17"/>
      <c r="C667" s="17"/>
      <c r="D667" s="17"/>
      <c r="E667" s="17"/>
      <c r="F667" s="18"/>
      <c r="G667" s="18"/>
      <c r="H667" s="18"/>
      <c r="I667" s="18"/>
      <c r="J667" s="18"/>
      <c r="K667" s="18"/>
      <c r="L667" s="39"/>
      <c r="M667" s="39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39"/>
      <c r="AD667" s="39"/>
      <c r="AE667" s="18"/>
      <c r="AF667" s="18"/>
      <c r="AG667" s="18"/>
      <c r="AH667" s="18"/>
      <c r="AI667" s="18"/>
    </row>
    <row r="668" spans="1:35" ht="12.75" customHeight="1">
      <c r="A668" s="18"/>
      <c r="B668" s="17"/>
      <c r="C668" s="17"/>
      <c r="D668" s="17"/>
      <c r="E668" s="17"/>
      <c r="F668" s="18"/>
      <c r="G668" s="18"/>
      <c r="H668" s="18"/>
      <c r="I668" s="18"/>
      <c r="J668" s="18"/>
      <c r="K668" s="18"/>
      <c r="L668" s="39"/>
      <c r="M668" s="39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39"/>
      <c r="AD668" s="39"/>
      <c r="AE668" s="18"/>
      <c r="AF668" s="18"/>
      <c r="AG668" s="18"/>
      <c r="AH668" s="18"/>
      <c r="AI668" s="18"/>
    </row>
    <row r="669" spans="1:35" ht="12.75" customHeight="1">
      <c r="A669" s="18"/>
      <c r="B669" s="17"/>
      <c r="C669" s="17"/>
      <c r="D669" s="17"/>
      <c r="E669" s="17"/>
      <c r="F669" s="18"/>
      <c r="G669" s="18"/>
      <c r="H669" s="18"/>
      <c r="I669" s="18"/>
      <c r="J669" s="18"/>
      <c r="K669" s="18"/>
      <c r="L669" s="39"/>
      <c r="M669" s="39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39"/>
      <c r="AD669" s="39"/>
      <c r="AE669" s="18"/>
      <c r="AF669" s="18"/>
      <c r="AG669" s="18"/>
      <c r="AH669" s="18"/>
      <c r="AI669" s="18"/>
    </row>
    <row r="670" spans="1:35" ht="12.75" customHeight="1">
      <c r="A670" s="18"/>
      <c r="B670" s="17"/>
      <c r="C670" s="17"/>
      <c r="D670" s="17"/>
      <c r="E670" s="17"/>
      <c r="F670" s="18"/>
      <c r="G670" s="18"/>
      <c r="H670" s="18"/>
      <c r="I670" s="18"/>
      <c r="J670" s="18"/>
      <c r="K670" s="18"/>
      <c r="L670" s="39"/>
      <c r="M670" s="39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39"/>
      <c r="AD670" s="39"/>
      <c r="AE670" s="18"/>
      <c r="AF670" s="18"/>
      <c r="AG670" s="18"/>
      <c r="AH670" s="18"/>
      <c r="AI670" s="18"/>
    </row>
    <row r="671" spans="1:35" ht="12.75" customHeight="1">
      <c r="A671" s="18"/>
      <c r="B671" s="17"/>
      <c r="C671" s="17"/>
      <c r="D671" s="17"/>
      <c r="E671" s="17"/>
      <c r="F671" s="18"/>
      <c r="G671" s="18"/>
      <c r="H671" s="18"/>
      <c r="I671" s="18"/>
      <c r="J671" s="18"/>
      <c r="K671" s="18"/>
      <c r="L671" s="39"/>
      <c r="M671" s="39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39"/>
      <c r="AD671" s="39"/>
      <c r="AE671" s="18"/>
      <c r="AF671" s="18"/>
      <c r="AG671" s="18"/>
      <c r="AH671" s="18"/>
      <c r="AI671" s="18"/>
    </row>
    <row r="672" spans="1:35" ht="12.75" customHeight="1">
      <c r="A672" s="18"/>
      <c r="B672" s="17"/>
      <c r="C672" s="17"/>
      <c r="D672" s="17"/>
      <c r="E672" s="17"/>
      <c r="F672" s="18"/>
      <c r="G672" s="18"/>
      <c r="H672" s="18"/>
      <c r="I672" s="18"/>
      <c r="J672" s="18"/>
      <c r="K672" s="18"/>
      <c r="L672" s="39"/>
      <c r="M672" s="39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39"/>
      <c r="AD672" s="39"/>
      <c r="AE672" s="18"/>
      <c r="AF672" s="18"/>
      <c r="AG672" s="18"/>
      <c r="AH672" s="18"/>
      <c r="AI672" s="18"/>
    </row>
    <row r="673" spans="1:35" ht="12.75" customHeight="1">
      <c r="A673" s="18"/>
      <c r="B673" s="17"/>
      <c r="C673" s="17"/>
      <c r="D673" s="17"/>
      <c r="E673" s="17"/>
      <c r="F673" s="18"/>
      <c r="G673" s="18"/>
      <c r="H673" s="18"/>
      <c r="I673" s="18"/>
      <c r="J673" s="18"/>
      <c r="K673" s="18"/>
      <c r="L673" s="39"/>
      <c r="M673" s="39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39"/>
      <c r="AD673" s="39"/>
      <c r="AE673" s="18"/>
      <c r="AF673" s="18"/>
      <c r="AG673" s="18"/>
      <c r="AH673" s="18"/>
      <c r="AI673" s="18"/>
    </row>
    <row r="674" spans="1:35" ht="12.75" customHeight="1">
      <c r="A674" s="18"/>
      <c r="B674" s="17"/>
      <c r="C674" s="17"/>
      <c r="D674" s="17"/>
      <c r="E674" s="17"/>
      <c r="F674" s="18"/>
      <c r="G674" s="18"/>
      <c r="H674" s="18"/>
      <c r="I674" s="18"/>
      <c r="J674" s="18"/>
      <c r="K674" s="18"/>
      <c r="L674" s="39"/>
      <c r="M674" s="39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39"/>
      <c r="AD674" s="39"/>
      <c r="AE674" s="18"/>
      <c r="AF674" s="18"/>
      <c r="AG674" s="18"/>
      <c r="AH674" s="18"/>
      <c r="AI674" s="18"/>
    </row>
    <row r="675" spans="1:35" ht="12.75" customHeight="1">
      <c r="A675" s="18"/>
      <c r="B675" s="17"/>
      <c r="C675" s="17"/>
      <c r="D675" s="17"/>
      <c r="E675" s="17"/>
      <c r="F675" s="18"/>
      <c r="G675" s="18"/>
      <c r="H675" s="18"/>
      <c r="I675" s="18"/>
      <c r="J675" s="18"/>
      <c r="K675" s="18"/>
      <c r="L675" s="39"/>
      <c r="M675" s="39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39"/>
      <c r="AD675" s="39"/>
      <c r="AE675" s="18"/>
      <c r="AF675" s="18"/>
      <c r="AG675" s="18"/>
      <c r="AH675" s="18"/>
      <c r="AI675" s="18"/>
    </row>
    <row r="676" spans="1:35" ht="12.75" customHeight="1">
      <c r="A676" s="18"/>
      <c r="B676" s="17"/>
      <c r="C676" s="17"/>
      <c r="D676" s="17"/>
      <c r="E676" s="17"/>
      <c r="F676" s="18"/>
      <c r="G676" s="18"/>
      <c r="H676" s="18"/>
      <c r="I676" s="18"/>
      <c r="J676" s="18"/>
      <c r="K676" s="18"/>
      <c r="L676" s="39"/>
      <c r="M676" s="39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39"/>
      <c r="AD676" s="39"/>
      <c r="AE676" s="18"/>
      <c r="AF676" s="18"/>
      <c r="AG676" s="18"/>
      <c r="AH676" s="18"/>
      <c r="AI676" s="18"/>
    </row>
    <row r="677" spans="1:35" ht="12.75" customHeight="1">
      <c r="A677" s="18"/>
      <c r="B677" s="17"/>
      <c r="C677" s="17"/>
      <c r="D677" s="17"/>
      <c r="E677" s="17"/>
      <c r="F677" s="18"/>
      <c r="G677" s="18"/>
      <c r="H677" s="18"/>
      <c r="I677" s="18"/>
      <c r="J677" s="18"/>
      <c r="K677" s="18"/>
      <c r="L677" s="39"/>
      <c r="M677" s="39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39"/>
      <c r="AD677" s="39"/>
      <c r="AE677" s="18"/>
      <c r="AF677" s="18"/>
      <c r="AG677" s="18"/>
      <c r="AH677" s="18"/>
      <c r="AI677" s="18"/>
    </row>
    <row r="678" spans="1:35" ht="12.75" customHeight="1">
      <c r="A678" s="18"/>
      <c r="B678" s="17"/>
      <c r="C678" s="17"/>
      <c r="D678" s="17"/>
      <c r="E678" s="17"/>
      <c r="F678" s="18"/>
      <c r="G678" s="18"/>
      <c r="H678" s="18"/>
      <c r="I678" s="18"/>
      <c r="J678" s="18"/>
      <c r="K678" s="18"/>
      <c r="L678" s="39"/>
      <c r="M678" s="39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39"/>
      <c r="AD678" s="39"/>
      <c r="AE678" s="18"/>
      <c r="AF678" s="18"/>
      <c r="AG678" s="18"/>
      <c r="AH678" s="18"/>
      <c r="AI678" s="18"/>
    </row>
    <row r="679" spans="1:35" ht="12.75" customHeight="1">
      <c r="A679" s="18"/>
      <c r="B679" s="17"/>
      <c r="C679" s="17"/>
      <c r="D679" s="17"/>
      <c r="E679" s="17"/>
      <c r="F679" s="18"/>
      <c r="G679" s="18"/>
      <c r="H679" s="18"/>
      <c r="I679" s="18"/>
      <c r="J679" s="18"/>
      <c r="K679" s="18"/>
      <c r="L679" s="39"/>
      <c r="M679" s="39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39"/>
      <c r="AD679" s="39"/>
      <c r="AE679" s="18"/>
      <c r="AF679" s="18"/>
      <c r="AG679" s="18"/>
      <c r="AH679" s="18"/>
      <c r="AI679" s="18"/>
    </row>
    <row r="680" spans="1:35" ht="12.75" customHeight="1">
      <c r="A680" s="18"/>
      <c r="B680" s="17"/>
      <c r="C680" s="17"/>
      <c r="D680" s="17"/>
      <c r="E680" s="17"/>
      <c r="F680" s="18"/>
      <c r="G680" s="18"/>
      <c r="H680" s="18"/>
      <c r="I680" s="18"/>
      <c r="J680" s="18"/>
      <c r="K680" s="18"/>
      <c r="L680" s="39"/>
      <c r="M680" s="39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39"/>
      <c r="AD680" s="39"/>
      <c r="AE680" s="18"/>
      <c r="AF680" s="18"/>
      <c r="AG680" s="18"/>
      <c r="AH680" s="18"/>
      <c r="AI680" s="18"/>
    </row>
    <row r="681" spans="1:35" ht="12.75" customHeight="1">
      <c r="A681" s="18"/>
      <c r="B681" s="17"/>
      <c r="C681" s="17"/>
      <c r="D681" s="17"/>
      <c r="E681" s="17"/>
      <c r="F681" s="18"/>
      <c r="G681" s="18"/>
      <c r="H681" s="18"/>
      <c r="I681" s="18"/>
      <c r="J681" s="18"/>
      <c r="K681" s="18"/>
      <c r="L681" s="39"/>
      <c r="M681" s="39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39"/>
      <c r="AD681" s="39"/>
      <c r="AE681" s="18"/>
      <c r="AF681" s="18"/>
      <c r="AG681" s="18"/>
      <c r="AH681" s="18"/>
      <c r="AI681" s="18"/>
    </row>
    <row r="682" spans="1:35" ht="12.75" customHeight="1">
      <c r="A682" s="18"/>
      <c r="B682" s="17"/>
      <c r="C682" s="17"/>
      <c r="D682" s="17"/>
      <c r="E682" s="17"/>
      <c r="F682" s="18"/>
      <c r="G682" s="18"/>
      <c r="H682" s="18"/>
      <c r="I682" s="18"/>
      <c r="J682" s="18"/>
      <c r="K682" s="18"/>
      <c r="L682" s="39"/>
      <c r="M682" s="39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39"/>
      <c r="AD682" s="39"/>
      <c r="AE682" s="18"/>
      <c r="AF682" s="18"/>
      <c r="AG682" s="18"/>
      <c r="AH682" s="18"/>
      <c r="AI682" s="18"/>
    </row>
    <row r="683" spans="1:35" ht="12.75" customHeight="1">
      <c r="A683" s="18"/>
      <c r="B683" s="17"/>
      <c r="C683" s="17"/>
      <c r="D683" s="17"/>
      <c r="E683" s="17"/>
      <c r="F683" s="18"/>
      <c r="G683" s="18"/>
      <c r="H683" s="18"/>
      <c r="I683" s="18"/>
      <c r="J683" s="18"/>
      <c r="K683" s="18"/>
      <c r="L683" s="39"/>
      <c r="M683" s="39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39"/>
      <c r="AD683" s="39"/>
      <c r="AE683" s="18"/>
      <c r="AF683" s="18"/>
      <c r="AG683" s="18"/>
      <c r="AH683" s="18"/>
      <c r="AI683" s="18"/>
    </row>
    <row r="684" spans="1:35" ht="12.75" customHeight="1">
      <c r="A684" s="18"/>
      <c r="B684" s="17"/>
      <c r="C684" s="17"/>
      <c r="D684" s="17"/>
      <c r="E684" s="17"/>
      <c r="F684" s="18"/>
      <c r="G684" s="18"/>
      <c r="H684" s="18"/>
      <c r="I684" s="18"/>
      <c r="J684" s="18"/>
      <c r="K684" s="18"/>
      <c r="L684" s="39"/>
      <c r="M684" s="39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39"/>
      <c r="AD684" s="39"/>
      <c r="AE684" s="18"/>
      <c r="AF684" s="18"/>
      <c r="AG684" s="18"/>
      <c r="AH684" s="18"/>
      <c r="AI684" s="18"/>
    </row>
    <row r="685" spans="1:35" ht="12.75" customHeight="1">
      <c r="A685" s="18"/>
      <c r="B685" s="17"/>
      <c r="C685" s="17"/>
      <c r="D685" s="17"/>
      <c r="E685" s="17"/>
      <c r="F685" s="18"/>
      <c r="G685" s="18"/>
      <c r="H685" s="18"/>
      <c r="I685" s="18"/>
      <c r="J685" s="18"/>
      <c r="K685" s="18"/>
      <c r="L685" s="39"/>
      <c r="M685" s="39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39"/>
      <c r="AD685" s="39"/>
      <c r="AE685" s="18"/>
      <c r="AF685" s="18"/>
      <c r="AG685" s="18"/>
      <c r="AH685" s="18"/>
      <c r="AI685" s="18"/>
    </row>
    <row r="686" spans="1:35" ht="12.75" customHeight="1">
      <c r="A686" s="18"/>
      <c r="B686" s="17"/>
      <c r="C686" s="17"/>
      <c r="D686" s="17"/>
      <c r="E686" s="17"/>
      <c r="F686" s="18"/>
      <c r="G686" s="18"/>
      <c r="H686" s="18"/>
      <c r="I686" s="18"/>
      <c r="J686" s="18"/>
      <c r="K686" s="18"/>
      <c r="L686" s="39"/>
      <c r="M686" s="39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39"/>
      <c r="AD686" s="39"/>
      <c r="AE686" s="18"/>
      <c r="AF686" s="18"/>
      <c r="AG686" s="18"/>
      <c r="AH686" s="18"/>
      <c r="AI686" s="18"/>
    </row>
    <row r="687" spans="1:35" ht="12.75" customHeight="1">
      <c r="A687" s="18"/>
      <c r="B687" s="17"/>
      <c r="C687" s="17"/>
      <c r="D687" s="17"/>
      <c r="E687" s="17"/>
      <c r="F687" s="18"/>
      <c r="G687" s="18"/>
      <c r="H687" s="18"/>
      <c r="I687" s="18"/>
      <c r="J687" s="18"/>
      <c r="K687" s="18"/>
      <c r="L687" s="39"/>
      <c r="M687" s="39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39"/>
      <c r="AD687" s="39"/>
      <c r="AE687" s="18"/>
      <c r="AF687" s="18"/>
      <c r="AG687" s="18"/>
      <c r="AH687" s="18"/>
      <c r="AI687" s="18"/>
    </row>
    <row r="688" spans="1:35" ht="12.75" customHeight="1">
      <c r="A688" s="18"/>
      <c r="B688" s="17"/>
      <c r="C688" s="17"/>
      <c r="D688" s="17"/>
      <c r="E688" s="17"/>
      <c r="F688" s="18"/>
      <c r="G688" s="18"/>
      <c r="H688" s="18"/>
      <c r="I688" s="18"/>
      <c r="J688" s="18"/>
      <c r="K688" s="18"/>
      <c r="L688" s="39"/>
      <c r="M688" s="39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39"/>
      <c r="AD688" s="39"/>
      <c r="AE688" s="18"/>
      <c r="AF688" s="18"/>
      <c r="AG688" s="18"/>
      <c r="AH688" s="18"/>
      <c r="AI688" s="18"/>
    </row>
    <row r="689" spans="1:35" ht="12.75" customHeight="1">
      <c r="A689" s="18"/>
      <c r="B689" s="17"/>
      <c r="C689" s="17"/>
      <c r="D689" s="17"/>
      <c r="E689" s="17"/>
      <c r="F689" s="18"/>
      <c r="G689" s="18"/>
      <c r="H689" s="18"/>
      <c r="I689" s="18"/>
      <c r="J689" s="18"/>
      <c r="K689" s="18"/>
      <c r="L689" s="39"/>
      <c r="M689" s="39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39"/>
      <c r="AD689" s="39"/>
      <c r="AE689" s="18"/>
      <c r="AF689" s="18"/>
      <c r="AG689" s="18"/>
      <c r="AH689" s="18"/>
      <c r="AI689" s="18"/>
    </row>
    <row r="690" spans="1:35" ht="12.75" customHeight="1">
      <c r="A690" s="18"/>
      <c r="B690" s="17"/>
      <c r="C690" s="17"/>
      <c r="D690" s="17"/>
      <c r="E690" s="17"/>
      <c r="F690" s="18"/>
      <c r="G690" s="18"/>
      <c r="H690" s="18"/>
      <c r="I690" s="18"/>
      <c r="J690" s="18"/>
      <c r="K690" s="18"/>
      <c r="L690" s="39"/>
      <c r="M690" s="39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39"/>
      <c r="AD690" s="39"/>
      <c r="AE690" s="18"/>
      <c r="AF690" s="18"/>
      <c r="AG690" s="18"/>
      <c r="AH690" s="18"/>
      <c r="AI690" s="18"/>
    </row>
    <row r="691" spans="1:35" ht="12.75" customHeight="1">
      <c r="A691" s="18"/>
      <c r="B691" s="17"/>
      <c r="C691" s="17"/>
      <c r="D691" s="17"/>
      <c r="E691" s="17"/>
      <c r="F691" s="18"/>
      <c r="G691" s="18"/>
      <c r="H691" s="18"/>
      <c r="I691" s="18"/>
      <c r="J691" s="18"/>
      <c r="K691" s="18"/>
      <c r="L691" s="39"/>
      <c r="M691" s="39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39"/>
      <c r="AD691" s="39"/>
      <c r="AE691" s="18"/>
      <c r="AF691" s="18"/>
      <c r="AG691" s="18"/>
      <c r="AH691" s="18"/>
      <c r="AI691" s="18"/>
    </row>
    <row r="692" spans="1:35" ht="12.75" customHeight="1">
      <c r="A692" s="18"/>
      <c r="B692" s="17"/>
      <c r="C692" s="17"/>
      <c r="D692" s="17"/>
      <c r="E692" s="17"/>
      <c r="F692" s="18"/>
      <c r="G692" s="18"/>
      <c r="H692" s="18"/>
      <c r="I692" s="18"/>
      <c r="J692" s="18"/>
      <c r="K692" s="18"/>
      <c r="L692" s="39"/>
      <c r="M692" s="39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39"/>
      <c r="AD692" s="39"/>
      <c r="AE692" s="18"/>
      <c r="AF692" s="18"/>
      <c r="AG692" s="18"/>
      <c r="AH692" s="18"/>
      <c r="AI692" s="18"/>
    </row>
    <row r="693" spans="1:35" ht="12.75" customHeight="1">
      <c r="A693" s="18"/>
      <c r="B693" s="17"/>
      <c r="C693" s="17"/>
      <c r="D693" s="17"/>
      <c r="E693" s="17"/>
      <c r="F693" s="18"/>
      <c r="G693" s="18"/>
      <c r="H693" s="18"/>
      <c r="I693" s="18"/>
      <c r="J693" s="18"/>
      <c r="K693" s="18"/>
      <c r="L693" s="39"/>
      <c r="M693" s="39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39"/>
      <c r="AD693" s="39"/>
      <c r="AE693" s="18"/>
      <c r="AF693" s="18"/>
      <c r="AG693" s="18"/>
      <c r="AH693" s="18"/>
      <c r="AI693" s="18"/>
    </row>
    <row r="694" spans="1:35" ht="12.75" customHeight="1">
      <c r="A694" s="18"/>
      <c r="B694" s="17"/>
      <c r="C694" s="17"/>
      <c r="D694" s="17"/>
      <c r="E694" s="17"/>
      <c r="F694" s="18"/>
      <c r="G694" s="18"/>
      <c r="H694" s="18"/>
      <c r="I694" s="18"/>
      <c r="J694" s="18"/>
      <c r="K694" s="18"/>
      <c r="L694" s="39"/>
      <c r="M694" s="39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39"/>
      <c r="AD694" s="39"/>
      <c r="AE694" s="18"/>
      <c r="AF694" s="18"/>
      <c r="AG694" s="18"/>
      <c r="AH694" s="18"/>
      <c r="AI694" s="18"/>
    </row>
    <row r="695" spans="1:35" ht="12.75" customHeight="1">
      <c r="A695" s="18"/>
      <c r="B695" s="17"/>
      <c r="C695" s="17"/>
      <c r="D695" s="17"/>
      <c r="E695" s="17"/>
      <c r="F695" s="18"/>
      <c r="G695" s="18"/>
      <c r="H695" s="18"/>
      <c r="I695" s="18"/>
      <c r="J695" s="18"/>
      <c r="K695" s="18"/>
      <c r="L695" s="39"/>
      <c r="M695" s="39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39"/>
      <c r="AD695" s="39"/>
      <c r="AE695" s="18"/>
      <c r="AF695" s="18"/>
      <c r="AG695" s="18"/>
      <c r="AH695" s="18"/>
      <c r="AI695" s="18"/>
    </row>
    <row r="696" spans="1:35" ht="12.75" customHeight="1">
      <c r="A696" s="18"/>
      <c r="B696" s="17"/>
      <c r="C696" s="17"/>
      <c r="D696" s="17"/>
      <c r="E696" s="17"/>
      <c r="F696" s="18"/>
      <c r="G696" s="18"/>
      <c r="H696" s="18"/>
      <c r="I696" s="18"/>
      <c r="J696" s="18"/>
      <c r="K696" s="18"/>
      <c r="L696" s="39"/>
      <c r="M696" s="39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39"/>
      <c r="AD696" s="39"/>
      <c r="AE696" s="18"/>
      <c r="AF696" s="18"/>
      <c r="AG696" s="18"/>
      <c r="AH696" s="18"/>
      <c r="AI696" s="18"/>
    </row>
    <row r="697" spans="1:35" ht="12.75" customHeight="1">
      <c r="A697" s="18"/>
      <c r="B697" s="17"/>
      <c r="C697" s="17"/>
      <c r="D697" s="17"/>
      <c r="E697" s="17"/>
      <c r="F697" s="18"/>
      <c r="G697" s="18"/>
      <c r="H697" s="18"/>
      <c r="I697" s="18"/>
      <c r="J697" s="18"/>
      <c r="K697" s="18"/>
      <c r="L697" s="39"/>
      <c r="M697" s="39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39"/>
      <c r="AD697" s="39"/>
      <c r="AE697" s="18"/>
      <c r="AF697" s="18"/>
      <c r="AG697" s="18"/>
      <c r="AH697" s="18"/>
      <c r="AI697" s="18"/>
    </row>
    <row r="698" spans="1:35" ht="12.75" customHeight="1">
      <c r="A698" s="18"/>
      <c r="B698" s="17"/>
      <c r="C698" s="17"/>
      <c r="D698" s="17"/>
      <c r="E698" s="17"/>
      <c r="F698" s="18"/>
      <c r="G698" s="18"/>
      <c r="H698" s="18"/>
      <c r="I698" s="18"/>
      <c r="J698" s="18"/>
      <c r="K698" s="18"/>
      <c r="L698" s="39"/>
      <c r="M698" s="39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39"/>
      <c r="AD698" s="39"/>
      <c r="AE698" s="18"/>
      <c r="AF698" s="18"/>
      <c r="AG698" s="18"/>
      <c r="AH698" s="18"/>
      <c r="AI698" s="18"/>
    </row>
    <row r="699" spans="1:35" ht="12.75" customHeight="1">
      <c r="A699" s="18"/>
      <c r="B699" s="17"/>
      <c r="C699" s="17"/>
      <c r="D699" s="17"/>
      <c r="E699" s="17"/>
      <c r="F699" s="18"/>
      <c r="G699" s="18"/>
      <c r="H699" s="18"/>
      <c r="I699" s="18"/>
      <c r="J699" s="18"/>
      <c r="K699" s="18"/>
      <c r="L699" s="39"/>
      <c r="M699" s="39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39"/>
      <c r="AD699" s="39"/>
      <c r="AE699" s="18"/>
      <c r="AF699" s="18"/>
      <c r="AG699" s="18"/>
      <c r="AH699" s="18"/>
      <c r="AI699" s="18"/>
    </row>
    <row r="700" spans="1:35" ht="12.75" customHeight="1">
      <c r="A700" s="18"/>
      <c r="B700" s="17"/>
      <c r="C700" s="17"/>
      <c r="D700" s="17"/>
      <c r="E700" s="17"/>
      <c r="F700" s="18"/>
      <c r="G700" s="18"/>
      <c r="H700" s="18"/>
      <c r="I700" s="18"/>
      <c r="J700" s="18"/>
      <c r="K700" s="18"/>
      <c r="L700" s="39"/>
      <c r="M700" s="39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39"/>
      <c r="AD700" s="39"/>
      <c r="AE700" s="18"/>
      <c r="AF700" s="18"/>
      <c r="AG700" s="18"/>
      <c r="AH700" s="18"/>
      <c r="AI700" s="18"/>
    </row>
    <row r="701" spans="1:35" ht="12.75" customHeight="1">
      <c r="A701" s="18"/>
      <c r="B701" s="17"/>
      <c r="C701" s="17"/>
      <c r="D701" s="17"/>
      <c r="E701" s="17"/>
      <c r="F701" s="18"/>
      <c r="G701" s="18"/>
      <c r="H701" s="18"/>
      <c r="I701" s="18"/>
      <c r="J701" s="18"/>
      <c r="K701" s="18"/>
      <c r="L701" s="39"/>
      <c r="M701" s="39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39"/>
      <c r="AD701" s="39"/>
      <c r="AE701" s="18"/>
      <c r="AF701" s="18"/>
      <c r="AG701" s="18"/>
      <c r="AH701" s="18"/>
      <c r="AI701" s="18"/>
    </row>
    <row r="702" spans="1:35" ht="12.75" customHeight="1">
      <c r="A702" s="18"/>
      <c r="B702" s="17"/>
      <c r="C702" s="17"/>
      <c r="D702" s="17"/>
      <c r="E702" s="17"/>
      <c r="F702" s="18"/>
      <c r="G702" s="18"/>
      <c r="H702" s="18"/>
      <c r="I702" s="18"/>
      <c r="J702" s="18"/>
      <c r="K702" s="18"/>
      <c r="L702" s="39"/>
      <c r="M702" s="39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39"/>
      <c r="AD702" s="39"/>
      <c r="AE702" s="18"/>
      <c r="AF702" s="18"/>
      <c r="AG702" s="18"/>
      <c r="AH702" s="18"/>
      <c r="AI702" s="18"/>
    </row>
    <row r="703" spans="1:35" ht="12.75" customHeight="1">
      <c r="A703" s="18"/>
      <c r="B703" s="17"/>
      <c r="C703" s="17"/>
      <c r="D703" s="17"/>
      <c r="E703" s="17"/>
      <c r="F703" s="18"/>
      <c r="G703" s="18"/>
      <c r="H703" s="18"/>
      <c r="I703" s="18"/>
      <c r="J703" s="18"/>
      <c r="K703" s="18"/>
      <c r="L703" s="39"/>
      <c r="M703" s="39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39"/>
      <c r="AD703" s="39"/>
      <c r="AE703" s="18"/>
      <c r="AF703" s="18"/>
      <c r="AG703" s="18"/>
      <c r="AH703" s="18"/>
      <c r="AI703" s="18"/>
    </row>
    <row r="704" spans="1:35" ht="12.75" customHeight="1">
      <c r="A704" s="18"/>
      <c r="B704" s="17"/>
      <c r="C704" s="17"/>
      <c r="D704" s="17"/>
      <c r="E704" s="17"/>
      <c r="F704" s="18"/>
      <c r="G704" s="18"/>
      <c r="H704" s="18"/>
      <c r="I704" s="18"/>
      <c r="J704" s="18"/>
      <c r="K704" s="18"/>
      <c r="L704" s="39"/>
      <c r="M704" s="39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39"/>
      <c r="AD704" s="39"/>
      <c r="AE704" s="18"/>
      <c r="AF704" s="18"/>
      <c r="AG704" s="18"/>
      <c r="AH704" s="18"/>
      <c r="AI704" s="18"/>
    </row>
    <row r="705" spans="1:35" ht="12.75" customHeight="1">
      <c r="A705" s="18"/>
      <c r="B705" s="17"/>
      <c r="C705" s="17"/>
      <c r="D705" s="17"/>
      <c r="E705" s="17"/>
      <c r="F705" s="18"/>
      <c r="G705" s="18"/>
      <c r="H705" s="18"/>
      <c r="I705" s="18"/>
      <c r="J705" s="18"/>
      <c r="K705" s="18"/>
      <c r="L705" s="39"/>
      <c r="M705" s="39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39"/>
      <c r="AD705" s="39"/>
      <c r="AE705" s="18"/>
      <c r="AF705" s="18"/>
      <c r="AG705" s="18"/>
      <c r="AH705" s="18"/>
      <c r="AI705" s="18"/>
    </row>
    <row r="706" spans="1:35" ht="12.75" customHeight="1">
      <c r="A706" s="18"/>
      <c r="B706" s="17"/>
      <c r="C706" s="17"/>
      <c r="D706" s="17"/>
      <c r="E706" s="17"/>
      <c r="F706" s="18"/>
      <c r="G706" s="18"/>
      <c r="H706" s="18"/>
      <c r="I706" s="18"/>
      <c r="J706" s="18"/>
      <c r="K706" s="18"/>
      <c r="L706" s="39"/>
      <c r="M706" s="39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39"/>
      <c r="AD706" s="39"/>
      <c r="AE706" s="18"/>
      <c r="AF706" s="18"/>
      <c r="AG706" s="18"/>
      <c r="AH706" s="18"/>
      <c r="AI706" s="18"/>
    </row>
    <row r="707" spans="1:35" ht="12.75" customHeight="1">
      <c r="A707" s="18"/>
      <c r="B707" s="17"/>
      <c r="C707" s="17"/>
      <c r="D707" s="17"/>
      <c r="E707" s="17"/>
      <c r="F707" s="18"/>
      <c r="G707" s="18"/>
      <c r="H707" s="18"/>
      <c r="I707" s="18"/>
      <c r="J707" s="18"/>
      <c r="K707" s="18"/>
      <c r="L707" s="39"/>
      <c r="M707" s="39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39"/>
      <c r="AD707" s="39"/>
      <c r="AE707" s="18"/>
      <c r="AF707" s="18"/>
      <c r="AG707" s="18"/>
      <c r="AH707" s="18"/>
      <c r="AI707" s="18"/>
    </row>
    <row r="708" spans="1:35" ht="12.75" customHeight="1">
      <c r="A708" s="18"/>
      <c r="B708" s="17"/>
      <c r="C708" s="17"/>
      <c r="D708" s="17"/>
      <c r="E708" s="17"/>
      <c r="F708" s="18"/>
      <c r="G708" s="18"/>
      <c r="H708" s="18"/>
      <c r="I708" s="18"/>
      <c r="J708" s="18"/>
      <c r="K708" s="18"/>
      <c r="L708" s="39"/>
      <c r="M708" s="39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39"/>
      <c r="AD708" s="39"/>
      <c r="AE708" s="18"/>
      <c r="AF708" s="18"/>
      <c r="AG708" s="18"/>
      <c r="AH708" s="18"/>
      <c r="AI708" s="18"/>
    </row>
    <row r="709" spans="1:35" ht="12.75" customHeight="1">
      <c r="A709" s="18"/>
      <c r="B709" s="17"/>
      <c r="C709" s="17"/>
      <c r="D709" s="17"/>
      <c r="E709" s="17"/>
      <c r="F709" s="18"/>
      <c r="G709" s="18"/>
      <c r="H709" s="18"/>
      <c r="I709" s="18"/>
      <c r="J709" s="18"/>
      <c r="K709" s="18"/>
      <c r="L709" s="39"/>
      <c r="M709" s="39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39"/>
      <c r="AD709" s="39"/>
      <c r="AE709" s="18"/>
      <c r="AF709" s="18"/>
      <c r="AG709" s="18"/>
      <c r="AH709" s="18"/>
      <c r="AI709" s="18"/>
    </row>
    <row r="710" spans="1:35" ht="12.75" customHeight="1">
      <c r="A710" s="18"/>
      <c r="B710" s="17"/>
      <c r="C710" s="17"/>
      <c r="D710" s="17"/>
      <c r="E710" s="17"/>
      <c r="F710" s="18"/>
      <c r="G710" s="18"/>
      <c r="H710" s="18"/>
      <c r="I710" s="18"/>
      <c r="J710" s="18"/>
      <c r="K710" s="18"/>
      <c r="L710" s="39"/>
      <c r="M710" s="39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39"/>
      <c r="AD710" s="39"/>
      <c r="AE710" s="18"/>
      <c r="AF710" s="18"/>
      <c r="AG710" s="18"/>
      <c r="AH710" s="18"/>
      <c r="AI710" s="18"/>
    </row>
    <row r="711" spans="1:35" ht="12.75" customHeight="1">
      <c r="A711" s="18"/>
      <c r="B711" s="17"/>
      <c r="C711" s="17"/>
      <c r="D711" s="17"/>
      <c r="E711" s="17"/>
      <c r="F711" s="18"/>
      <c r="G711" s="18"/>
      <c r="H711" s="18"/>
      <c r="I711" s="18"/>
      <c r="J711" s="18"/>
      <c r="K711" s="18"/>
      <c r="L711" s="39"/>
      <c r="M711" s="39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39"/>
      <c r="AD711" s="39"/>
      <c r="AE711" s="18"/>
      <c r="AF711" s="18"/>
      <c r="AG711" s="18"/>
      <c r="AH711" s="18"/>
      <c r="AI711" s="18"/>
    </row>
    <row r="712" spans="1:35" ht="12.75" customHeight="1">
      <c r="A712" s="18"/>
      <c r="B712" s="17"/>
      <c r="C712" s="17"/>
      <c r="D712" s="17"/>
      <c r="E712" s="17"/>
      <c r="F712" s="18"/>
      <c r="G712" s="18"/>
      <c r="H712" s="18"/>
      <c r="I712" s="18"/>
      <c r="J712" s="18"/>
      <c r="K712" s="18"/>
      <c r="L712" s="39"/>
      <c r="M712" s="39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39"/>
      <c r="AD712" s="39"/>
      <c r="AE712" s="18"/>
      <c r="AF712" s="18"/>
      <c r="AG712" s="18"/>
      <c r="AH712" s="18"/>
      <c r="AI712" s="18"/>
    </row>
    <row r="713" spans="1:35" ht="12.75" customHeight="1">
      <c r="A713" s="18"/>
      <c r="B713" s="17"/>
      <c r="C713" s="17"/>
      <c r="D713" s="17"/>
      <c r="E713" s="17"/>
      <c r="F713" s="18"/>
      <c r="G713" s="18"/>
      <c r="H713" s="18"/>
      <c r="I713" s="18"/>
      <c r="J713" s="18"/>
      <c r="K713" s="18"/>
      <c r="L713" s="39"/>
      <c r="M713" s="39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39"/>
      <c r="AD713" s="39"/>
      <c r="AE713" s="18"/>
      <c r="AF713" s="18"/>
      <c r="AG713" s="18"/>
      <c r="AH713" s="18"/>
      <c r="AI713" s="18"/>
    </row>
    <row r="714" spans="1:35" ht="12.75" customHeight="1">
      <c r="A714" s="18"/>
      <c r="B714" s="17"/>
      <c r="C714" s="17"/>
      <c r="D714" s="17"/>
      <c r="E714" s="17"/>
      <c r="F714" s="18"/>
      <c r="G714" s="18"/>
      <c r="H714" s="18"/>
      <c r="I714" s="18"/>
      <c r="J714" s="18"/>
      <c r="K714" s="18"/>
      <c r="L714" s="39"/>
      <c r="M714" s="39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39"/>
      <c r="AD714" s="39"/>
      <c r="AE714" s="18"/>
      <c r="AF714" s="18"/>
      <c r="AG714" s="18"/>
      <c r="AH714" s="18"/>
      <c r="AI714" s="18"/>
    </row>
    <row r="715" spans="1:35" ht="12.75" customHeight="1">
      <c r="A715" s="18"/>
      <c r="B715" s="17"/>
      <c r="C715" s="17"/>
      <c r="D715" s="17"/>
      <c r="E715" s="17"/>
      <c r="F715" s="18"/>
      <c r="G715" s="18"/>
      <c r="H715" s="18"/>
      <c r="I715" s="18"/>
      <c r="J715" s="18"/>
      <c r="K715" s="18"/>
      <c r="L715" s="39"/>
      <c r="M715" s="39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39"/>
      <c r="AD715" s="39"/>
      <c r="AE715" s="18"/>
      <c r="AF715" s="18"/>
      <c r="AG715" s="18"/>
      <c r="AH715" s="18"/>
      <c r="AI715" s="18"/>
    </row>
    <row r="716" spans="1:35" ht="12.75" customHeight="1">
      <c r="A716" s="18"/>
      <c r="B716" s="17"/>
      <c r="C716" s="17"/>
      <c r="D716" s="17"/>
      <c r="E716" s="17"/>
      <c r="F716" s="18"/>
      <c r="G716" s="18"/>
      <c r="H716" s="18"/>
      <c r="I716" s="18"/>
      <c r="J716" s="18"/>
      <c r="K716" s="18"/>
      <c r="L716" s="39"/>
      <c r="M716" s="39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39"/>
      <c r="AD716" s="39"/>
      <c r="AE716" s="18"/>
      <c r="AF716" s="18"/>
      <c r="AG716" s="18"/>
      <c r="AH716" s="18"/>
      <c r="AI716" s="18"/>
    </row>
    <row r="717" spans="1:35" ht="12.75" customHeight="1">
      <c r="A717" s="18"/>
      <c r="B717" s="17"/>
      <c r="C717" s="17"/>
      <c r="D717" s="17"/>
      <c r="E717" s="17"/>
      <c r="F717" s="18"/>
      <c r="G717" s="18"/>
      <c r="H717" s="18"/>
      <c r="I717" s="18"/>
      <c r="J717" s="18"/>
      <c r="K717" s="18"/>
      <c r="L717" s="39"/>
      <c r="M717" s="39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39"/>
      <c r="AD717" s="39"/>
      <c r="AE717" s="18"/>
      <c r="AF717" s="18"/>
      <c r="AG717" s="18"/>
      <c r="AH717" s="18"/>
      <c r="AI717" s="18"/>
    </row>
    <row r="718" spans="1:35" ht="12.75" customHeight="1">
      <c r="A718" s="18"/>
      <c r="B718" s="17"/>
      <c r="C718" s="17"/>
      <c r="D718" s="17"/>
      <c r="E718" s="17"/>
      <c r="F718" s="18"/>
      <c r="G718" s="18"/>
      <c r="H718" s="18"/>
      <c r="I718" s="18"/>
      <c r="J718" s="18"/>
      <c r="K718" s="18"/>
      <c r="L718" s="39"/>
      <c r="M718" s="39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39"/>
      <c r="AD718" s="39"/>
      <c r="AE718" s="18"/>
      <c r="AF718" s="18"/>
      <c r="AG718" s="18"/>
      <c r="AH718" s="18"/>
      <c r="AI718" s="18"/>
    </row>
    <row r="719" spans="1:35" ht="12.75" customHeight="1">
      <c r="A719" s="18"/>
      <c r="B719" s="17"/>
      <c r="C719" s="17"/>
      <c r="D719" s="17"/>
      <c r="E719" s="17"/>
      <c r="F719" s="18"/>
      <c r="G719" s="18"/>
      <c r="H719" s="18"/>
      <c r="I719" s="18"/>
      <c r="J719" s="18"/>
      <c r="K719" s="18"/>
      <c r="L719" s="39"/>
      <c r="M719" s="39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39"/>
      <c r="AD719" s="39"/>
      <c r="AE719" s="18"/>
      <c r="AF719" s="18"/>
      <c r="AG719" s="18"/>
      <c r="AH719" s="18"/>
      <c r="AI719" s="18"/>
    </row>
    <row r="720" spans="1:35" ht="12.75" customHeight="1">
      <c r="A720" s="18"/>
      <c r="B720" s="17"/>
      <c r="C720" s="17"/>
      <c r="D720" s="17"/>
      <c r="E720" s="17"/>
      <c r="F720" s="18"/>
      <c r="G720" s="18"/>
      <c r="H720" s="18"/>
      <c r="I720" s="18"/>
      <c r="J720" s="18"/>
      <c r="K720" s="18"/>
      <c r="L720" s="39"/>
      <c r="M720" s="39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39"/>
      <c r="AD720" s="39"/>
      <c r="AE720" s="18"/>
      <c r="AF720" s="18"/>
      <c r="AG720" s="18"/>
      <c r="AH720" s="18"/>
      <c r="AI720" s="18"/>
    </row>
    <row r="721" spans="1:35" ht="12.75" customHeight="1">
      <c r="A721" s="18"/>
      <c r="B721" s="17"/>
      <c r="C721" s="17"/>
      <c r="D721" s="17"/>
      <c r="E721" s="17"/>
      <c r="F721" s="18"/>
      <c r="G721" s="18"/>
      <c r="H721" s="18"/>
      <c r="I721" s="18"/>
      <c r="J721" s="18"/>
      <c r="K721" s="18"/>
      <c r="L721" s="39"/>
      <c r="M721" s="39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39"/>
      <c r="AD721" s="39"/>
      <c r="AE721" s="18"/>
      <c r="AF721" s="18"/>
      <c r="AG721" s="18"/>
      <c r="AH721" s="18"/>
      <c r="AI721" s="18"/>
    </row>
    <row r="722" spans="1:35" ht="12.75" customHeight="1">
      <c r="A722" s="18"/>
      <c r="B722" s="17"/>
      <c r="C722" s="17"/>
      <c r="D722" s="17"/>
      <c r="E722" s="17"/>
      <c r="F722" s="18"/>
      <c r="G722" s="18"/>
      <c r="H722" s="18"/>
      <c r="I722" s="18"/>
      <c r="J722" s="18"/>
      <c r="K722" s="18"/>
      <c r="L722" s="39"/>
      <c r="M722" s="39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39"/>
      <c r="AD722" s="39"/>
      <c r="AE722" s="18"/>
      <c r="AF722" s="18"/>
      <c r="AG722" s="18"/>
      <c r="AH722" s="18"/>
      <c r="AI722" s="18"/>
    </row>
    <row r="723" spans="1:35" ht="12.75" customHeight="1">
      <c r="A723" s="18"/>
      <c r="B723" s="17"/>
      <c r="C723" s="17"/>
      <c r="D723" s="17"/>
      <c r="E723" s="17"/>
      <c r="F723" s="18"/>
      <c r="G723" s="18"/>
      <c r="H723" s="18"/>
      <c r="I723" s="18"/>
      <c r="J723" s="18"/>
      <c r="K723" s="18"/>
      <c r="L723" s="39"/>
      <c r="M723" s="39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39"/>
      <c r="AD723" s="39"/>
      <c r="AE723" s="18"/>
      <c r="AF723" s="18"/>
      <c r="AG723" s="18"/>
      <c r="AH723" s="18"/>
      <c r="AI723" s="18"/>
    </row>
    <row r="724" spans="1:35" ht="12.75" customHeight="1">
      <c r="A724" s="18"/>
      <c r="B724" s="17"/>
      <c r="C724" s="17"/>
      <c r="D724" s="17"/>
      <c r="E724" s="17"/>
      <c r="F724" s="18"/>
      <c r="G724" s="18"/>
      <c r="H724" s="18"/>
      <c r="I724" s="18"/>
      <c r="J724" s="18"/>
      <c r="K724" s="18"/>
      <c r="L724" s="39"/>
      <c r="M724" s="39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39"/>
      <c r="AD724" s="39"/>
      <c r="AE724" s="18"/>
      <c r="AF724" s="18"/>
      <c r="AG724" s="18"/>
      <c r="AH724" s="18"/>
      <c r="AI724" s="18"/>
    </row>
    <row r="725" spans="1:35" ht="12.75" customHeight="1">
      <c r="A725" s="18"/>
      <c r="B725" s="17"/>
      <c r="C725" s="17"/>
      <c r="D725" s="17"/>
      <c r="E725" s="17"/>
      <c r="F725" s="18"/>
      <c r="G725" s="18"/>
      <c r="H725" s="18"/>
      <c r="I725" s="18"/>
      <c r="J725" s="18"/>
      <c r="K725" s="18"/>
      <c r="L725" s="39"/>
      <c r="M725" s="39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39"/>
      <c r="AD725" s="39"/>
      <c r="AE725" s="18"/>
      <c r="AF725" s="18"/>
      <c r="AG725" s="18"/>
      <c r="AH725" s="18"/>
      <c r="AI725" s="18"/>
    </row>
    <row r="726" spans="1:35" ht="12.75" customHeight="1">
      <c r="A726" s="18"/>
      <c r="B726" s="17"/>
      <c r="C726" s="17"/>
      <c r="D726" s="17"/>
      <c r="E726" s="17"/>
      <c r="F726" s="18"/>
      <c r="G726" s="18"/>
      <c r="H726" s="18"/>
      <c r="I726" s="18"/>
      <c r="J726" s="18"/>
      <c r="K726" s="18"/>
      <c r="L726" s="39"/>
      <c r="M726" s="39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39"/>
      <c r="AD726" s="39"/>
      <c r="AE726" s="18"/>
      <c r="AF726" s="18"/>
      <c r="AG726" s="18"/>
      <c r="AH726" s="18"/>
      <c r="AI726" s="18"/>
    </row>
    <row r="727" spans="1:35" ht="12.75" customHeight="1">
      <c r="A727" s="18"/>
      <c r="B727" s="17"/>
      <c r="C727" s="17"/>
      <c r="D727" s="17"/>
      <c r="E727" s="17"/>
      <c r="F727" s="18"/>
      <c r="G727" s="18"/>
      <c r="H727" s="18"/>
      <c r="I727" s="18"/>
      <c r="J727" s="18"/>
      <c r="K727" s="18"/>
      <c r="L727" s="39"/>
      <c r="M727" s="39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39"/>
      <c r="AD727" s="39"/>
      <c r="AE727" s="18"/>
      <c r="AF727" s="18"/>
      <c r="AG727" s="18"/>
      <c r="AH727" s="18"/>
      <c r="AI727" s="18"/>
    </row>
    <row r="728" spans="1:35" ht="12.75" customHeight="1">
      <c r="A728" s="18"/>
      <c r="B728" s="17"/>
      <c r="C728" s="17"/>
      <c r="D728" s="17"/>
      <c r="E728" s="17"/>
      <c r="F728" s="18"/>
      <c r="G728" s="18"/>
      <c r="H728" s="18"/>
      <c r="I728" s="18"/>
      <c r="J728" s="18"/>
      <c r="K728" s="18"/>
      <c r="L728" s="39"/>
      <c r="M728" s="39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39"/>
      <c r="AD728" s="39"/>
      <c r="AE728" s="18"/>
      <c r="AF728" s="18"/>
      <c r="AG728" s="18"/>
      <c r="AH728" s="18"/>
      <c r="AI728" s="18"/>
    </row>
    <row r="729" spans="1:35" ht="12.75" customHeight="1">
      <c r="A729" s="18"/>
      <c r="B729" s="17"/>
      <c r="C729" s="17"/>
      <c r="D729" s="17"/>
      <c r="E729" s="17"/>
      <c r="F729" s="18"/>
      <c r="G729" s="18"/>
      <c r="H729" s="18"/>
      <c r="I729" s="18"/>
      <c r="J729" s="18"/>
      <c r="K729" s="18"/>
      <c r="L729" s="39"/>
      <c r="M729" s="39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39"/>
      <c r="AD729" s="39"/>
      <c r="AE729" s="18"/>
      <c r="AF729" s="18"/>
      <c r="AG729" s="18"/>
      <c r="AH729" s="18"/>
      <c r="AI729" s="18"/>
    </row>
    <row r="730" spans="1:35" ht="12.75" customHeight="1">
      <c r="A730" s="18"/>
      <c r="B730" s="17"/>
      <c r="C730" s="17"/>
      <c r="D730" s="17"/>
      <c r="E730" s="17"/>
      <c r="F730" s="18"/>
      <c r="G730" s="18"/>
      <c r="H730" s="18"/>
      <c r="I730" s="18"/>
      <c r="J730" s="18"/>
      <c r="K730" s="18"/>
      <c r="L730" s="39"/>
      <c r="M730" s="39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39"/>
      <c r="AD730" s="39"/>
      <c r="AE730" s="18"/>
      <c r="AF730" s="18"/>
      <c r="AG730" s="18"/>
      <c r="AH730" s="18"/>
      <c r="AI730" s="18"/>
    </row>
    <row r="731" spans="1:35" ht="12.75" customHeight="1">
      <c r="A731" s="18"/>
      <c r="B731" s="17"/>
      <c r="C731" s="17"/>
      <c r="D731" s="17"/>
      <c r="E731" s="17"/>
      <c r="F731" s="18"/>
      <c r="G731" s="18"/>
      <c r="H731" s="18"/>
      <c r="I731" s="18"/>
      <c r="J731" s="18"/>
      <c r="K731" s="18"/>
      <c r="L731" s="39"/>
      <c r="M731" s="39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39"/>
      <c r="AD731" s="39"/>
      <c r="AE731" s="18"/>
      <c r="AF731" s="18"/>
      <c r="AG731" s="18"/>
      <c r="AH731" s="18"/>
      <c r="AI731" s="18"/>
    </row>
    <row r="732" spans="1:35" ht="12.75" customHeight="1">
      <c r="A732" s="18"/>
      <c r="B732" s="17"/>
      <c r="C732" s="17"/>
      <c r="D732" s="17"/>
      <c r="E732" s="17"/>
      <c r="F732" s="18"/>
      <c r="G732" s="18"/>
      <c r="H732" s="18"/>
      <c r="I732" s="18"/>
      <c r="J732" s="18"/>
      <c r="K732" s="18"/>
      <c r="L732" s="39"/>
      <c r="M732" s="39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39"/>
      <c r="AD732" s="39"/>
      <c r="AE732" s="18"/>
      <c r="AF732" s="18"/>
      <c r="AG732" s="18"/>
      <c r="AH732" s="18"/>
      <c r="AI732" s="18"/>
    </row>
    <row r="733" spans="1:35" ht="12.75" customHeight="1">
      <c r="A733" s="18"/>
      <c r="B733" s="17"/>
      <c r="C733" s="17"/>
      <c r="D733" s="17"/>
      <c r="E733" s="17"/>
      <c r="F733" s="18"/>
      <c r="G733" s="18"/>
      <c r="H733" s="18"/>
      <c r="I733" s="18"/>
      <c r="J733" s="18"/>
      <c r="K733" s="18"/>
      <c r="L733" s="39"/>
      <c r="M733" s="39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39"/>
      <c r="AD733" s="39"/>
      <c r="AE733" s="18"/>
      <c r="AF733" s="18"/>
      <c r="AG733" s="18"/>
      <c r="AH733" s="18"/>
      <c r="AI733" s="18"/>
    </row>
    <row r="734" spans="1:35" ht="12.75" customHeight="1">
      <c r="A734" s="18"/>
      <c r="B734" s="17"/>
      <c r="C734" s="17"/>
      <c r="D734" s="17"/>
      <c r="E734" s="17"/>
      <c r="F734" s="18"/>
      <c r="G734" s="18"/>
      <c r="H734" s="18"/>
      <c r="I734" s="18"/>
      <c r="J734" s="18"/>
      <c r="K734" s="18"/>
      <c r="L734" s="39"/>
      <c r="M734" s="39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39"/>
      <c r="AD734" s="39"/>
      <c r="AE734" s="18"/>
      <c r="AF734" s="18"/>
      <c r="AG734" s="18"/>
      <c r="AH734" s="18"/>
      <c r="AI734" s="18"/>
    </row>
    <row r="735" spans="1:35" ht="12.75" customHeight="1">
      <c r="A735" s="18"/>
      <c r="B735" s="17"/>
      <c r="C735" s="17"/>
      <c r="D735" s="17"/>
      <c r="E735" s="17"/>
      <c r="F735" s="18"/>
      <c r="G735" s="18"/>
      <c r="H735" s="18"/>
      <c r="I735" s="18"/>
      <c r="J735" s="18"/>
      <c r="K735" s="18"/>
      <c r="L735" s="39"/>
      <c r="M735" s="39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39"/>
      <c r="AD735" s="39"/>
      <c r="AE735" s="18"/>
      <c r="AF735" s="18"/>
      <c r="AG735" s="18"/>
      <c r="AH735" s="18"/>
      <c r="AI735" s="18"/>
    </row>
    <row r="736" spans="1:35" ht="12.75" customHeight="1">
      <c r="A736" s="18"/>
      <c r="B736" s="17"/>
      <c r="C736" s="17"/>
      <c r="D736" s="17"/>
      <c r="E736" s="17"/>
      <c r="F736" s="18"/>
      <c r="G736" s="18"/>
      <c r="H736" s="18"/>
      <c r="I736" s="18"/>
      <c r="J736" s="18"/>
      <c r="K736" s="18"/>
      <c r="L736" s="39"/>
      <c r="M736" s="39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39"/>
      <c r="AD736" s="39"/>
      <c r="AE736" s="18"/>
      <c r="AF736" s="18"/>
      <c r="AG736" s="18"/>
      <c r="AH736" s="18"/>
      <c r="AI736" s="18"/>
    </row>
    <row r="737" spans="1:35" ht="12.75" customHeight="1">
      <c r="A737" s="18"/>
      <c r="B737" s="17"/>
      <c r="C737" s="17"/>
      <c r="D737" s="17"/>
      <c r="E737" s="17"/>
      <c r="F737" s="18"/>
      <c r="G737" s="18"/>
      <c r="H737" s="18"/>
      <c r="I737" s="18"/>
      <c r="J737" s="18"/>
      <c r="K737" s="18"/>
      <c r="L737" s="39"/>
      <c r="M737" s="39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39"/>
      <c r="AD737" s="39"/>
      <c r="AE737" s="18"/>
      <c r="AF737" s="18"/>
      <c r="AG737" s="18"/>
      <c r="AH737" s="18"/>
      <c r="AI737" s="18"/>
    </row>
    <row r="738" spans="1:35" ht="12.75" customHeight="1">
      <c r="A738" s="18"/>
      <c r="B738" s="17"/>
      <c r="C738" s="17"/>
      <c r="D738" s="17"/>
      <c r="E738" s="17"/>
      <c r="F738" s="18"/>
      <c r="G738" s="18"/>
      <c r="H738" s="18"/>
      <c r="I738" s="18"/>
      <c r="J738" s="18"/>
      <c r="K738" s="18"/>
      <c r="L738" s="39"/>
      <c r="M738" s="39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39"/>
      <c r="AD738" s="39"/>
      <c r="AE738" s="18"/>
      <c r="AF738" s="18"/>
      <c r="AG738" s="18"/>
      <c r="AH738" s="18"/>
      <c r="AI738" s="18"/>
    </row>
    <row r="739" spans="1:35" ht="12.75" customHeight="1">
      <c r="A739" s="18"/>
      <c r="B739" s="17"/>
      <c r="C739" s="17"/>
      <c r="D739" s="17"/>
      <c r="E739" s="17"/>
      <c r="F739" s="18"/>
      <c r="G739" s="18"/>
      <c r="H739" s="18"/>
      <c r="I739" s="18"/>
      <c r="J739" s="18"/>
      <c r="K739" s="18"/>
      <c r="L739" s="39"/>
      <c r="M739" s="39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39"/>
      <c r="AD739" s="39"/>
      <c r="AE739" s="18"/>
      <c r="AF739" s="18"/>
      <c r="AG739" s="18"/>
      <c r="AH739" s="18"/>
      <c r="AI739" s="18"/>
    </row>
    <row r="740" spans="1:35" ht="12.75" customHeight="1">
      <c r="A740" s="18"/>
      <c r="B740" s="17"/>
      <c r="C740" s="17"/>
      <c r="D740" s="17"/>
      <c r="E740" s="17"/>
      <c r="F740" s="18"/>
      <c r="G740" s="18"/>
      <c r="H740" s="18"/>
      <c r="I740" s="18"/>
      <c r="J740" s="18"/>
      <c r="K740" s="18"/>
      <c r="L740" s="39"/>
      <c r="M740" s="39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39"/>
      <c r="AD740" s="39"/>
      <c r="AE740" s="18"/>
      <c r="AF740" s="18"/>
      <c r="AG740" s="18"/>
      <c r="AH740" s="18"/>
      <c r="AI740" s="18"/>
    </row>
    <row r="741" spans="1:35" ht="12.75" customHeight="1">
      <c r="A741" s="18"/>
      <c r="B741" s="17"/>
      <c r="C741" s="17"/>
      <c r="D741" s="17"/>
      <c r="E741" s="17"/>
      <c r="F741" s="18"/>
      <c r="G741" s="18"/>
      <c r="H741" s="18"/>
      <c r="I741" s="18"/>
      <c r="J741" s="18"/>
      <c r="K741" s="18"/>
      <c r="L741" s="39"/>
      <c r="M741" s="39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39"/>
      <c r="AD741" s="39"/>
      <c r="AE741" s="18"/>
      <c r="AF741" s="18"/>
      <c r="AG741" s="18"/>
      <c r="AH741" s="18"/>
      <c r="AI741" s="18"/>
    </row>
    <row r="742" spans="1:35" ht="12.75" customHeight="1">
      <c r="A742" s="18"/>
      <c r="B742" s="17"/>
      <c r="C742" s="17"/>
      <c r="D742" s="17"/>
      <c r="E742" s="17"/>
      <c r="F742" s="18"/>
      <c r="G742" s="18"/>
      <c r="H742" s="18"/>
      <c r="I742" s="18"/>
      <c r="J742" s="18"/>
      <c r="K742" s="18"/>
      <c r="L742" s="39"/>
      <c r="M742" s="39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39"/>
      <c r="AD742" s="39"/>
      <c r="AE742" s="18"/>
      <c r="AF742" s="18"/>
      <c r="AG742" s="18"/>
      <c r="AH742" s="18"/>
      <c r="AI742" s="18"/>
    </row>
    <row r="743" spans="1:35" ht="12.75" customHeight="1">
      <c r="A743" s="18"/>
      <c r="B743" s="17"/>
      <c r="C743" s="17"/>
      <c r="D743" s="17"/>
      <c r="E743" s="17"/>
      <c r="F743" s="18"/>
      <c r="G743" s="18"/>
      <c r="H743" s="18"/>
      <c r="I743" s="18"/>
      <c r="J743" s="18"/>
      <c r="K743" s="18"/>
      <c r="L743" s="39"/>
      <c r="M743" s="39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39"/>
      <c r="AD743" s="39"/>
      <c r="AE743" s="18"/>
      <c r="AF743" s="18"/>
      <c r="AG743" s="18"/>
      <c r="AH743" s="18"/>
      <c r="AI743" s="18"/>
    </row>
    <row r="744" spans="1:35" ht="12.75" customHeight="1">
      <c r="A744" s="18"/>
      <c r="B744" s="17"/>
      <c r="C744" s="17"/>
      <c r="D744" s="17"/>
      <c r="E744" s="17"/>
      <c r="F744" s="18"/>
      <c r="G744" s="18"/>
      <c r="H744" s="18"/>
      <c r="I744" s="18"/>
      <c r="J744" s="18"/>
      <c r="K744" s="18"/>
      <c r="L744" s="39"/>
      <c r="M744" s="39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39"/>
      <c r="AD744" s="39"/>
      <c r="AE744" s="18"/>
      <c r="AF744" s="18"/>
      <c r="AG744" s="18"/>
      <c r="AH744" s="18"/>
      <c r="AI744" s="18"/>
    </row>
    <row r="745" spans="1:35" ht="12.75" customHeight="1">
      <c r="A745" s="18"/>
      <c r="B745" s="17"/>
      <c r="C745" s="17"/>
      <c r="D745" s="17"/>
      <c r="E745" s="17"/>
      <c r="F745" s="18"/>
      <c r="G745" s="18"/>
      <c r="H745" s="18"/>
      <c r="I745" s="18"/>
      <c r="J745" s="18"/>
      <c r="K745" s="18"/>
      <c r="L745" s="39"/>
      <c r="M745" s="39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39"/>
      <c r="AD745" s="39"/>
      <c r="AE745" s="18"/>
      <c r="AF745" s="18"/>
      <c r="AG745" s="18"/>
      <c r="AH745" s="18"/>
      <c r="AI745" s="18"/>
    </row>
    <row r="746" spans="1:35" ht="12.75" customHeight="1">
      <c r="A746" s="18"/>
      <c r="B746" s="17"/>
      <c r="C746" s="17"/>
      <c r="D746" s="17"/>
      <c r="E746" s="17"/>
      <c r="F746" s="18"/>
      <c r="G746" s="18"/>
      <c r="H746" s="18"/>
      <c r="I746" s="18"/>
      <c r="J746" s="18"/>
      <c r="K746" s="18"/>
      <c r="L746" s="39"/>
      <c r="M746" s="39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39"/>
      <c r="AD746" s="39"/>
      <c r="AE746" s="18"/>
      <c r="AF746" s="18"/>
      <c r="AG746" s="18"/>
      <c r="AH746" s="18"/>
      <c r="AI746" s="18"/>
    </row>
    <row r="747" spans="1:35" ht="12.75" customHeight="1">
      <c r="A747" s="18"/>
      <c r="B747" s="17"/>
      <c r="C747" s="17"/>
      <c r="D747" s="17"/>
      <c r="E747" s="17"/>
      <c r="F747" s="18"/>
      <c r="G747" s="18"/>
      <c r="H747" s="18"/>
      <c r="I747" s="18"/>
      <c r="J747" s="18"/>
      <c r="K747" s="18"/>
      <c r="L747" s="39"/>
      <c r="M747" s="39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39"/>
      <c r="AD747" s="39"/>
      <c r="AE747" s="18"/>
      <c r="AF747" s="18"/>
      <c r="AG747" s="18"/>
      <c r="AH747" s="18"/>
      <c r="AI747" s="18"/>
    </row>
    <row r="748" spans="1:35" ht="12.75" customHeight="1">
      <c r="A748" s="18"/>
      <c r="B748" s="17"/>
      <c r="C748" s="17"/>
      <c r="D748" s="17"/>
      <c r="E748" s="17"/>
      <c r="F748" s="18"/>
      <c r="G748" s="18"/>
      <c r="H748" s="18"/>
      <c r="I748" s="18"/>
      <c r="J748" s="18"/>
      <c r="K748" s="18"/>
      <c r="L748" s="39"/>
      <c r="M748" s="39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39"/>
      <c r="AD748" s="39"/>
      <c r="AE748" s="18"/>
      <c r="AF748" s="18"/>
      <c r="AG748" s="18"/>
      <c r="AH748" s="18"/>
      <c r="AI748" s="18"/>
    </row>
    <row r="749" spans="1:35" ht="12.75" customHeight="1">
      <c r="A749" s="18"/>
      <c r="B749" s="17"/>
      <c r="C749" s="17"/>
      <c r="D749" s="17"/>
      <c r="E749" s="17"/>
      <c r="F749" s="18"/>
      <c r="G749" s="18"/>
      <c r="H749" s="18"/>
      <c r="I749" s="18"/>
      <c r="J749" s="18"/>
      <c r="K749" s="18"/>
      <c r="L749" s="39"/>
      <c r="M749" s="39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39"/>
      <c r="AD749" s="39"/>
      <c r="AE749" s="18"/>
      <c r="AF749" s="18"/>
      <c r="AG749" s="18"/>
      <c r="AH749" s="18"/>
      <c r="AI749" s="18"/>
    </row>
    <row r="750" spans="1:35" ht="12.75" customHeight="1">
      <c r="A750" s="18"/>
      <c r="B750" s="17"/>
      <c r="C750" s="17"/>
      <c r="D750" s="17"/>
      <c r="E750" s="17"/>
      <c r="F750" s="18"/>
      <c r="G750" s="18"/>
      <c r="H750" s="18"/>
      <c r="I750" s="18"/>
      <c r="J750" s="18"/>
      <c r="K750" s="18"/>
      <c r="L750" s="39"/>
      <c r="M750" s="39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39"/>
      <c r="AD750" s="39"/>
      <c r="AE750" s="18"/>
      <c r="AF750" s="18"/>
      <c r="AG750" s="18"/>
      <c r="AH750" s="18"/>
      <c r="AI750" s="18"/>
    </row>
    <row r="751" spans="1:35" ht="12.75" customHeight="1">
      <c r="A751" s="18"/>
      <c r="B751" s="17"/>
      <c r="C751" s="17"/>
      <c r="D751" s="17"/>
      <c r="E751" s="17"/>
      <c r="F751" s="18"/>
      <c r="G751" s="18"/>
      <c r="H751" s="18"/>
      <c r="I751" s="18"/>
      <c r="J751" s="18"/>
      <c r="K751" s="18"/>
      <c r="L751" s="39"/>
      <c r="M751" s="39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39"/>
      <c r="AD751" s="39"/>
      <c r="AE751" s="18"/>
      <c r="AF751" s="18"/>
      <c r="AG751" s="18"/>
      <c r="AH751" s="18"/>
      <c r="AI751" s="18"/>
    </row>
    <row r="752" spans="1:35" ht="12.75" customHeight="1">
      <c r="A752" s="18"/>
      <c r="B752" s="17"/>
      <c r="C752" s="17"/>
      <c r="D752" s="17"/>
      <c r="E752" s="17"/>
      <c r="F752" s="18"/>
      <c r="G752" s="18"/>
      <c r="H752" s="18"/>
      <c r="I752" s="18"/>
      <c r="J752" s="18"/>
      <c r="K752" s="18"/>
      <c r="L752" s="39"/>
      <c r="M752" s="39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39"/>
      <c r="AD752" s="39"/>
      <c r="AE752" s="18"/>
      <c r="AF752" s="18"/>
      <c r="AG752" s="18"/>
      <c r="AH752" s="18"/>
      <c r="AI752" s="18"/>
    </row>
    <row r="753" spans="1:35" ht="12.75" customHeight="1">
      <c r="A753" s="18"/>
      <c r="B753" s="17"/>
      <c r="C753" s="17"/>
      <c r="D753" s="17"/>
      <c r="E753" s="17"/>
      <c r="F753" s="18"/>
      <c r="G753" s="18"/>
      <c r="H753" s="18"/>
      <c r="I753" s="18"/>
      <c r="J753" s="18"/>
      <c r="K753" s="18"/>
      <c r="L753" s="39"/>
      <c r="M753" s="39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39"/>
      <c r="AD753" s="39"/>
      <c r="AE753" s="18"/>
      <c r="AF753" s="18"/>
      <c r="AG753" s="18"/>
      <c r="AH753" s="18"/>
      <c r="AI753" s="18"/>
    </row>
    <row r="754" spans="1:35" ht="12.75" customHeight="1">
      <c r="A754" s="18"/>
      <c r="B754" s="17"/>
      <c r="C754" s="17"/>
      <c r="D754" s="17"/>
      <c r="E754" s="17"/>
      <c r="F754" s="18"/>
      <c r="G754" s="18"/>
      <c r="H754" s="18"/>
      <c r="I754" s="18"/>
      <c r="J754" s="18"/>
      <c r="K754" s="18"/>
      <c r="L754" s="39"/>
      <c r="M754" s="39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39"/>
      <c r="AD754" s="39"/>
      <c r="AE754" s="18"/>
      <c r="AF754" s="18"/>
      <c r="AG754" s="18"/>
      <c r="AH754" s="18"/>
      <c r="AI754" s="18"/>
    </row>
    <row r="755" spans="1:35" ht="12.75" customHeight="1">
      <c r="A755" s="18"/>
      <c r="B755" s="17"/>
      <c r="C755" s="17"/>
      <c r="D755" s="17"/>
      <c r="E755" s="17"/>
      <c r="F755" s="18"/>
      <c r="G755" s="18"/>
      <c r="H755" s="18"/>
      <c r="I755" s="18"/>
      <c r="J755" s="18"/>
      <c r="K755" s="18"/>
      <c r="L755" s="39"/>
      <c r="M755" s="39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39"/>
      <c r="AD755" s="39"/>
      <c r="AE755" s="18"/>
      <c r="AF755" s="18"/>
      <c r="AG755" s="18"/>
      <c r="AH755" s="18"/>
      <c r="AI755" s="18"/>
    </row>
    <row r="756" spans="1:35" ht="12.75" customHeight="1">
      <c r="A756" s="18"/>
      <c r="B756" s="17"/>
      <c r="C756" s="17"/>
      <c r="D756" s="17"/>
      <c r="E756" s="17"/>
      <c r="F756" s="18"/>
      <c r="G756" s="18"/>
      <c r="H756" s="18"/>
      <c r="I756" s="18"/>
      <c r="J756" s="18"/>
      <c r="K756" s="18"/>
      <c r="L756" s="39"/>
      <c r="M756" s="39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39"/>
      <c r="AD756" s="39"/>
      <c r="AE756" s="18"/>
      <c r="AF756" s="18"/>
      <c r="AG756" s="18"/>
      <c r="AH756" s="18"/>
      <c r="AI756" s="18"/>
    </row>
    <row r="757" spans="1:35" ht="12.75" customHeight="1">
      <c r="A757" s="18"/>
      <c r="B757" s="17"/>
      <c r="C757" s="17"/>
      <c r="D757" s="17"/>
      <c r="E757" s="17"/>
      <c r="F757" s="18"/>
      <c r="G757" s="18"/>
      <c r="H757" s="18"/>
      <c r="I757" s="18"/>
      <c r="J757" s="18"/>
      <c r="K757" s="18"/>
      <c r="L757" s="39"/>
      <c r="M757" s="39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39"/>
      <c r="AD757" s="39"/>
      <c r="AE757" s="18"/>
      <c r="AF757" s="18"/>
      <c r="AG757" s="18"/>
      <c r="AH757" s="18"/>
      <c r="AI757" s="18"/>
    </row>
    <row r="758" spans="1:35" ht="12.75" customHeight="1">
      <c r="A758" s="18"/>
      <c r="B758" s="17"/>
      <c r="C758" s="17"/>
      <c r="D758" s="17"/>
      <c r="E758" s="17"/>
      <c r="F758" s="18"/>
      <c r="G758" s="18"/>
      <c r="H758" s="18"/>
      <c r="I758" s="18"/>
      <c r="J758" s="18"/>
      <c r="K758" s="18"/>
      <c r="L758" s="39"/>
      <c r="M758" s="39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39"/>
      <c r="AD758" s="39"/>
      <c r="AE758" s="18"/>
      <c r="AF758" s="18"/>
      <c r="AG758" s="18"/>
      <c r="AH758" s="18"/>
      <c r="AI758" s="18"/>
    </row>
    <row r="759" spans="1:35" ht="12.75" customHeight="1">
      <c r="A759" s="18"/>
      <c r="B759" s="17"/>
      <c r="C759" s="17"/>
      <c r="D759" s="17"/>
      <c r="E759" s="17"/>
      <c r="F759" s="18"/>
      <c r="G759" s="18"/>
      <c r="H759" s="18"/>
      <c r="I759" s="18"/>
      <c r="J759" s="18"/>
      <c r="K759" s="18"/>
      <c r="L759" s="39"/>
      <c r="M759" s="39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39"/>
      <c r="AD759" s="39"/>
      <c r="AE759" s="18"/>
      <c r="AF759" s="18"/>
      <c r="AG759" s="18"/>
      <c r="AH759" s="18"/>
      <c r="AI759" s="18"/>
    </row>
    <row r="760" spans="1:35" ht="12.75" customHeight="1">
      <c r="A760" s="18"/>
      <c r="B760" s="17"/>
      <c r="C760" s="17"/>
      <c r="D760" s="17"/>
      <c r="E760" s="17"/>
      <c r="F760" s="18"/>
      <c r="G760" s="18"/>
      <c r="H760" s="18"/>
      <c r="I760" s="18"/>
      <c r="J760" s="18"/>
      <c r="K760" s="18"/>
      <c r="L760" s="39"/>
      <c r="M760" s="39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39"/>
      <c r="AD760" s="39"/>
      <c r="AE760" s="18"/>
      <c r="AF760" s="18"/>
      <c r="AG760" s="18"/>
      <c r="AH760" s="18"/>
      <c r="AI760" s="18"/>
    </row>
    <row r="761" spans="1:35" ht="12.75" customHeight="1">
      <c r="A761" s="18"/>
      <c r="B761" s="17"/>
      <c r="C761" s="17"/>
      <c r="D761" s="17"/>
      <c r="E761" s="17"/>
      <c r="F761" s="18"/>
      <c r="G761" s="18"/>
      <c r="H761" s="18"/>
      <c r="I761" s="18"/>
      <c r="J761" s="18"/>
      <c r="K761" s="18"/>
      <c r="L761" s="39"/>
      <c r="M761" s="39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39"/>
      <c r="AD761" s="39"/>
      <c r="AE761" s="18"/>
      <c r="AF761" s="18"/>
      <c r="AG761" s="18"/>
      <c r="AH761" s="18"/>
      <c r="AI761" s="18"/>
    </row>
    <row r="762" spans="1:35" ht="12.75" customHeight="1">
      <c r="A762" s="18"/>
      <c r="B762" s="17"/>
      <c r="C762" s="17"/>
      <c r="D762" s="17"/>
      <c r="E762" s="17"/>
      <c r="F762" s="18"/>
      <c r="G762" s="18"/>
      <c r="H762" s="18"/>
      <c r="I762" s="18"/>
      <c r="J762" s="18"/>
      <c r="K762" s="18"/>
      <c r="L762" s="39"/>
      <c r="M762" s="39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39"/>
      <c r="AD762" s="39"/>
      <c r="AE762" s="18"/>
      <c r="AF762" s="18"/>
      <c r="AG762" s="18"/>
      <c r="AH762" s="18"/>
      <c r="AI762" s="18"/>
    </row>
    <row r="763" spans="1:35" ht="12.75" customHeight="1">
      <c r="A763" s="18"/>
      <c r="B763" s="17"/>
      <c r="C763" s="17"/>
      <c r="D763" s="17"/>
      <c r="E763" s="17"/>
      <c r="F763" s="18"/>
      <c r="G763" s="18"/>
      <c r="H763" s="18"/>
      <c r="I763" s="18"/>
      <c r="J763" s="18"/>
      <c r="K763" s="18"/>
      <c r="L763" s="39"/>
      <c r="M763" s="39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39"/>
      <c r="AD763" s="39"/>
      <c r="AE763" s="18"/>
      <c r="AF763" s="18"/>
      <c r="AG763" s="18"/>
      <c r="AH763" s="18"/>
      <c r="AI763" s="18"/>
    </row>
    <row r="764" spans="1:35" ht="12.75" customHeight="1">
      <c r="A764" s="18"/>
      <c r="B764" s="17"/>
      <c r="C764" s="17"/>
      <c r="D764" s="17"/>
      <c r="E764" s="17"/>
      <c r="F764" s="18"/>
      <c r="G764" s="18"/>
      <c r="H764" s="18"/>
      <c r="I764" s="18"/>
      <c r="J764" s="18"/>
      <c r="K764" s="18"/>
      <c r="L764" s="39"/>
      <c r="M764" s="39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39"/>
      <c r="AD764" s="39"/>
      <c r="AE764" s="18"/>
      <c r="AF764" s="18"/>
      <c r="AG764" s="18"/>
      <c r="AH764" s="18"/>
      <c r="AI764" s="18"/>
    </row>
    <row r="765" spans="1:35" ht="12.75" customHeight="1">
      <c r="A765" s="18"/>
      <c r="B765" s="17"/>
      <c r="C765" s="17"/>
      <c r="D765" s="17"/>
      <c r="E765" s="17"/>
      <c r="F765" s="18"/>
      <c r="G765" s="18"/>
      <c r="H765" s="18"/>
      <c r="I765" s="18"/>
      <c r="J765" s="18"/>
      <c r="K765" s="18"/>
      <c r="L765" s="39"/>
      <c r="M765" s="39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39"/>
      <c r="AD765" s="39"/>
      <c r="AE765" s="18"/>
      <c r="AF765" s="18"/>
      <c r="AG765" s="18"/>
      <c r="AH765" s="18"/>
      <c r="AI765" s="18"/>
    </row>
    <row r="766" spans="1:35" ht="12.75" customHeight="1">
      <c r="A766" s="18"/>
      <c r="B766" s="17"/>
      <c r="C766" s="17"/>
      <c r="D766" s="17"/>
      <c r="E766" s="17"/>
      <c r="F766" s="18"/>
      <c r="G766" s="18"/>
      <c r="H766" s="18"/>
      <c r="I766" s="18"/>
      <c r="J766" s="18"/>
      <c r="K766" s="18"/>
      <c r="L766" s="39"/>
      <c r="M766" s="39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39"/>
      <c r="AD766" s="39"/>
      <c r="AE766" s="18"/>
      <c r="AF766" s="18"/>
      <c r="AG766" s="18"/>
      <c r="AH766" s="18"/>
      <c r="AI766" s="18"/>
    </row>
    <row r="767" spans="1:35" ht="12.75" customHeight="1">
      <c r="A767" s="18"/>
      <c r="B767" s="17"/>
      <c r="C767" s="17"/>
      <c r="D767" s="17"/>
      <c r="E767" s="17"/>
      <c r="F767" s="18"/>
      <c r="G767" s="18"/>
      <c r="H767" s="18"/>
      <c r="I767" s="18"/>
      <c r="J767" s="18"/>
      <c r="K767" s="18"/>
      <c r="L767" s="39"/>
      <c r="M767" s="39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39"/>
      <c r="AD767" s="39"/>
      <c r="AE767" s="18"/>
      <c r="AF767" s="18"/>
      <c r="AG767" s="18"/>
      <c r="AH767" s="18"/>
      <c r="AI767" s="18"/>
    </row>
    <row r="768" spans="1:35" ht="12.75" customHeight="1">
      <c r="A768" s="18"/>
      <c r="B768" s="17"/>
      <c r="C768" s="17"/>
      <c r="D768" s="17"/>
      <c r="E768" s="17"/>
      <c r="F768" s="18"/>
      <c r="G768" s="18"/>
      <c r="H768" s="18"/>
      <c r="I768" s="18"/>
      <c r="J768" s="18"/>
      <c r="K768" s="18"/>
      <c r="L768" s="39"/>
      <c r="M768" s="39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39"/>
      <c r="AD768" s="39"/>
      <c r="AE768" s="18"/>
      <c r="AF768" s="18"/>
      <c r="AG768" s="18"/>
      <c r="AH768" s="18"/>
      <c r="AI768" s="18"/>
    </row>
    <row r="769" spans="1:35" ht="12.75" customHeight="1">
      <c r="A769" s="18"/>
      <c r="B769" s="17"/>
      <c r="C769" s="17"/>
      <c r="D769" s="17"/>
      <c r="E769" s="17"/>
      <c r="F769" s="18"/>
      <c r="G769" s="18"/>
      <c r="H769" s="18"/>
      <c r="I769" s="18"/>
      <c r="J769" s="18"/>
      <c r="K769" s="18"/>
      <c r="L769" s="39"/>
      <c r="M769" s="39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39"/>
      <c r="AD769" s="39"/>
      <c r="AE769" s="18"/>
      <c r="AF769" s="18"/>
      <c r="AG769" s="18"/>
      <c r="AH769" s="18"/>
      <c r="AI769" s="18"/>
    </row>
    <row r="770" spans="1:35" ht="12.75" customHeight="1">
      <c r="A770" s="18"/>
      <c r="B770" s="17"/>
      <c r="C770" s="17"/>
      <c r="D770" s="17"/>
      <c r="E770" s="17"/>
      <c r="F770" s="18"/>
      <c r="G770" s="18"/>
      <c r="H770" s="18"/>
      <c r="I770" s="18"/>
      <c r="J770" s="18"/>
      <c r="K770" s="18"/>
      <c r="L770" s="39"/>
      <c r="M770" s="39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39"/>
      <c r="AD770" s="39"/>
      <c r="AE770" s="18"/>
      <c r="AF770" s="18"/>
      <c r="AG770" s="18"/>
      <c r="AH770" s="18"/>
      <c r="AI770" s="18"/>
    </row>
    <row r="771" spans="1:35" ht="12.75" customHeight="1">
      <c r="A771" s="18"/>
      <c r="B771" s="17"/>
      <c r="C771" s="17"/>
      <c r="D771" s="17"/>
      <c r="E771" s="17"/>
      <c r="F771" s="18"/>
      <c r="G771" s="18"/>
      <c r="H771" s="18"/>
      <c r="I771" s="18"/>
      <c r="J771" s="18"/>
      <c r="K771" s="18"/>
      <c r="L771" s="39"/>
      <c r="M771" s="39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39"/>
      <c r="AD771" s="39"/>
      <c r="AE771" s="18"/>
      <c r="AF771" s="18"/>
      <c r="AG771" s="18"/>
      <c r="AH771" s="18"/>
      <c r="AI771" s="18"/>
    </row>
    <row r="772" spans="1:35" ht="12.75" customHeight="1">
      <c r="A772" s="18"/>
      <c r="B772" s="17"/>
      <c r="C772" s="17"/>
      <c r="D772" s="17"/>
      <c r="E772" s="17"/>
      <c r="F772" s="18"/>
      <c r="G772" s="18"/>
      <c r="H772" s="18"/>
      <c r="I772" s="18"/>
      <c r="J772" s="18"/>
      <c r="K772" s="18"/>
      <c r="L772" s="39"/>
      <c r="M772" s="39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39"/>
      <c r="AD772" s="39"/>
      <c r="AE772" s="18"/>
      <c r="AF772" s="18"/>
      <c r="AG772" s="18"/>
      <c r="AH772" s="18"/>
      <c r="AI772" s="18"/>
    </row>
    <row r="773" spans="1:35" ht="12.75" customHeight="1">
      <c r="A773" s="18"/>
      <c r="B773" s="17"/>
      <c r="C773" s="17"/>
      <c r="D773" s="17"/>
      <c r="E773" s="17"/>
      <c r="F773" s="18"/>
      <c r="G773" s="18"/>
      <c r="H773" s="18"/>
      <c r="I773" s="18"/>
      <c r="J773" s="18"/>
      <c r="K773" s="18"/>
      <c r="L773" s="39"/>
      <c r="M773" s="39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39"/>
      <c r="AD773" s="39"/>
      <c r="AE773" s="18"/>
      <c r="AF773" s="18"/>
      <c r="AG773" s="18"/>
      <c r="AH773" s="18"/>
      <c r="AI773" s="18"/>
    </row>
    <row r="774" spans="1:35" ht="12.75" customHeight="1">
      <c r="A774" s="18"/>
      <c r="B774" s="17"/>
      <c r="C774" s="17"/>
      <c r="D774" s="17"/>
      <c r="E774" s="17"/>
      <c r="F774" s="18"/>
      <c r="G774" s="18"/>
      <c r="H774" s="18"/>
      <c r="I774" s="18"/>
      <c r="J774" s="18"/>
      <c r="K774" s="18"/>
      <c r="L774" s="39"/>
      <c r="M774" s="39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39"/>
      <c r="AD774" s="39"/>
      <c r="AE774" s="18"/>
      <c r="AF774" s="18"/>
      <c r="AG774" s="18"/>
      <c r="AH774" s="18"/>
      <c r="AI774" s="18"/>
    </row>
    <row r="775" spans="1:35" ht="12.75" customHeight="1">
      <c r="A775" s="18"/>
      <c r="B775" s="17"/>
      <c r="C775" s="17"/>
      <c r="D775" s="17"/>
      <c r="E775" s="17"/>
      <c r="F775" s="18"/>
      <c r="G775" s="18"/>
      <c r="H775" s="18"/>
      <c r="I775" s="18"/>
      <c r="J775" s="18"/>
      <c r="K775" s="18"/>
      <c r="L775" s="39"/>
      <c r="M775" s="39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39"/>
      <c r="AD775" s="39"/>
      <c r="AE775" s="18"/>
      <c r="AF775" s="18"/>
      <c r="AG775" s="18"/>
      <c r="AH775" s="18"/>
      <c r="AI775" s="18"/>
    </row>
    <row r="776" spans="1:35" ht="12.75" customHeight="1">
      <c r="A776" s="18"/>
      <c r="B776" s="17"/>
      <c r="C776" s="17"/>
      <c r="D776" s="17"/>
      <c r="E776" s="17"/>
      <c r="F776" s="18"/>
      <c r="G776" s="18"/>
      <c r="H776" s="18"/>
      <c r="I776" s="18"/>
      <c r="J776" s="18"/>
      <c r="K776" s="18"/>
      <c r="L776" s="39"/>
      <c r="M776" s="39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39"/>
      <c r="AD776" s="39"/>
      <c r="AE776" s="18"/>
      <c r="AF776" s="18"/>
      <c r="AG776" s="18"/>
      <c r="AH776" s="18"/>
      <c r="AI776" s="18"/>
    </row>
    <row r="777" spans="1:35" ht="12.75" customHeight="1">
      <c r="A777" s="18"/>
      <c r="B777" s="17"/>
      <c r="C777" s="17"/>
      <c r="D777" s="17"/>
      <c r="E777" s="17"/>
      <c r="F777" s="18"/>
      <c r="G777" s="18"/>
      <c r="H777" s="18"/>
      <c r="I777" s="18"/>
      <c r="J777" s="18"/>
      <c r="K777" s="18"/>
      <c r="L777" s="39"/>
      <c r="M777" s="39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39"/>
      <c r="AD777" s="39"/>
      <c r="AE777" s="18"/>
      <c r="AF777" s="18"/>
      <c r="AG777" s="18"/>
      <c r="AH777" s="18"/>
      <c r="AI777" s="18"/>
    </row>
    <row r="778" spans="1:35" ht="12.75" customHeight="1">
      <c r="A778" s="18"/>
      <c r="B778" s="17"/>
      <c r="C778" s="17"/>
      <c r="D778" s="17"/>
      <c r="E778" s="17"/>
      <c r="F778" s="18"/>
      <c r="G778" s="18"/>
      <c r="H778" s="18"/>
      <c r="I778" s="18"/>
      <c r="J778" s="18"/>
      <c r="K778" s="18"/>
      <c r="L778" s="39"/>
      <c r="M778" s="39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39"/>
      <c r="AD778" s="39"/>
      <c r="AE778" s="18"/>
      <c r="AF778" s="18"/>
      <c r="AG778" s="18"/>
      <c r="AH778" s="18"/>
      <c r="AI778" s="18"/>
    </row>
    <row r="779" spans="1:35" ht="12.75" customHeight="1">
      <c r="A779" s="18"/>
      <c r="B779" s="17"/>
      <c r="C779" s="17"/>
      <c r="D779" s="17"/>
      <c r="E779" s="17"/>
      <c r="F779" s="18"/>
      <c r="G779" s="18"/>
      <c r="H779" s="18"/>
      <c r="I779" s="18"/>
      <c r="J779" s="18"/>
      <c r="K779" s="18"/>
      <c r="L779" s="39"/>
      <c r="M779" s="39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39"/>
      <c r="AD779" s="39"/>
      <c r="AE779" s="18"/>
      <c r="AF779" s="18"/>
      <c r="AG779" s="18"/>
      <c r="AH779" s="18"/>
      <c r="AI779" s="18"/>
    </row>
    <row r="780" spans="1:35" ht="12.75" customHeight="1">
      <c r="A780" s="18"/>
      <c r="B780" s="17"/>
      <c r="C780" s="17"/>
      <c r="D780" s="17"/>
      <c r="E780" s="17"/>
      <c r="F780" s="18"/>
      <c r="G780" s="18"/>
      <c r="H780" s="18"/>
      <c r="I780" s="18"/>
      <c r="J780" s="18"/>
      <c r="K780" s="18"/>
      <c r="L780" s="39"/>
      <c r="M780" s="39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39"/>
      <c r="AD780" s="39"/>
      <c r="AE780" s="18"/>
      <c r="AF780" s="18"/>
      <c r="AG780" s="18"/>
      <c r="AH780" s="18"/>
      <c r="AI780" s="18"/>
    </row>
    <row r="781" spans="1:35" ht="12.75" customHeight="1">
      <c r="A781" s="18"/>
      <c r="B781" s="17"/>
      <c r="C781" s="17"/>
      <c r="D781" s="17"/>
      <c r="E781" s="17"/>
      <c r="F781" s="18"/>
      <c r="G781" s="18"/>
      <c r="H781" s="18"/>
      <c r="I781" s="18"/>
      <c r="J781" s="18"/>
      <c r="K781" s="18"/>
      <c r="L781" s="39"/>
      <c r="M781" s="39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39"/>
      <c r="AD781" s="39"/>
      <c r="AE781" s="18"/>
      <c r="AF781" s="18"/>
      <c r="AG781" s="18"/>
      <c r="AH781" s="18"/>
      <c r="AI781" s="18"/>
    </row>
    <row r="782" spans="1:35" ht="12.75" customHeight="1">
      <c r="A782" s="18"/>
      <c r="B782" s="17"/>
      <c r="C782" s="17"/>
      <c r="D782" s="17"/>
      <c r="E782" s="17"/>
      <c r="F782" s="18"/>
      <c r="G782" s="18"/>
      <c r="H782" s="18"/>
      <c r="I782" s="18"/>
      <c r="J782" s="18"/>
      <c r="K782" s="18"/>
      <c r="L782" s="39"/>
      <c r="M782" s="39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39"/>
      <c r="AD782" s="39"/>
      <c r="AE782" s="18"/>
      <c r="AF782" s="18"/>
      <c r="AG782" s="18"/>
      <c r="AH782" s="18"/>
      <c r="AI782" s="18"/>
    </row>
    <row r="783" spans="1:35" ht="12.75" customHeight="1">
      <c r="A783" s="18"/>
      <c r="B783" s="17"/>
      <c r="C783" s="17"/>
      <c r="D783" s="17"/>
      <c r="E783" s="17"/>
      <c r="F783" s="18"/>
      <c r="G783" s="18"/>
      <c r="H783" s="18"/>
      <c r="I783" s="18"/>
      <c r="J783" s="18"/>
      <c r="K783" s="18"/>
      <c r="L783" s="39"/>
      <c r="M783" s="39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39"/>
      <c r="AD783" s="39"/>
      <c r="AE783" s="18"/>
      <c r="AF783" s="18"/>
      <c r="AG783" s="18"/>
      <c r="AH783" s="18"/>
      <c r="AI783" s="18"/>
    </row>
    <row r="784" spans="1:35" ht="12.75" customHeight="1">
      <c r="A784" s="18"/>
      <c r="B784" s="17"/>
      <c r="C784" s="17"/>
      <c r="D784" s="17"/>
      <c r="E784" s="17"/>
      <c r="F784" s="18"/>
      <c r="G784" s="18"/>
      <c r="H784" s="18"/>
      <c r="I784" s="18"/>
      <c r="J784" s="18"/>
      <c r="K784" s="18"/>
      <c r="L784" s="39"/>
      <c r="M784" s="39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39"/>
      <c r="AD784" s="39"/>
      <c r="AE784" s="18"/>
      <c r="AF784" s="18"/>
      <c r="AG784" s="18"/>
      <c r="AH784" s="18"/>
      <c r="AI784" s="18"/>
    </row>
    <row r="785" spans="1:35" ht="12.75" customHeight="1">
      <c r="A785" s="18"/>
      <c r="B785" s="17"/>
      <c r="C785" s="17"/>
      <c r="D785" s="17"/>
      <c r="E785" s="17"/>
      <c r="F785" s="18"/>
      <c r="G785" s="18"/>
      <c r="H785" s="18"/>
      <c r="I785" s="18"/>
      <c r="J785" s="18"/>
      <c r="K785" s="18"/>
      <c r="L785" s="39"/>
      <c r="M785" s="39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39"/>
      <c r="AD785" s="39"/>
      <c r="AE785" s="18"/>
      <c r="AF785" s="18"/>
      <c r="AG785" s="18"/>
      <c r="AH785" s="18"/>
      <c r="AI785" s="18"/>
    </row>
    <row r="786" spans="1:35" ht="12.75" customHeight="1">
      <c r="A786" s="18"/>
      <c r="B786" s="17"/>
      <c r="C786" s="17"/>
      <c r="D786" s="17"/>
      <c r="E786" s="17"/>
      <c r="F786" s="18"/>
      <c r="G786" s="18"/>
      <c r="H786" s="18"/>
      <c r="I786" s="18"/>
      <c r="J786" s="18"/>
      <c r="K786" s="18"/>
      <c r="L786" s="39"/>
      <c r="M786" s="39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39"/>
      <c r="AD786" s="39"/>
      <c r="AE786" s="18"/>
      <c r="AF786" s="18"/>
      <c r="AG786" s="18"/>
      <c r="AH786" s="18"/>
      <c r="AI786" s="18"/>
    </row>
    <row r="787" spans="1:35" ht="12.75" customHeight="1">
      <c r="A787" s="18"/>
      <c r="B787" s="17"/>
      <c r="C787" s="17"/>
      <c r="D787" s="17"/>
      <c r="E787" s="17"/>
      <c r="F787" s="18"/>
      <c r="G787" s="18"/>
      <c r="H787" s="18"/>
      <c r="I787" s="18"/>
      <c r="J787" s="18"/>
      <c r="K787" s="18"/>
      <c r="L787" s="39"/>
      <c r="M787" s="39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39"/>
      <c r="AD787" s="39"/>
      <c r="AE787" s="18"/>
      <c r="AF787" s="18"/>
      <c r="AG787" s="18"/>
      <c r="AH787" s="18"/>
      <c r="AI787" s="18"/>
    </row>
    <row r="788" spans="1:35" ht="12.75" customHeight="1">
      <c r="A788" s="18"/>
      <c r="B788" s="17"/>
      <c r="C788" s="17"/>
      <c r="D788" s="17"/>
      <c r="E788" s="17"/>
      <c r="F788" s="18"/>
      <c r="G788" s="18"/>
      <c r="H788" s="18"/>
      <c r="I788" s="18"/>
      <c r="J788" s="18"/>
      <c r="K788" s="18"/>
      <c r="L788" s="39"/>
      <c r="M788" s="39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39"/>
      <c r="AD788" s="39"/>
      <c r="AE788" s="18"/>
      <c r="AF788" s="18"/>
      <c r="AG788" s="18"/>
      <c r="AH788" s="18"/>
      <c r="AI788" s="18"/>
    </row>
    <row r="789" spans="1:35" ht="12.75" customHeight="1">
      <c r="A789" s="18"/>
      <c r="B789" s="17"/>
      <c r="C789" s="17"/>
      <c r="D789" s="17"/>
      <c r="E789" s="17"/>
      <c r="F789" s="18"/>
      <c r="G789" s="18"/>
      <c r="H789" s="18"/>
      <c r="I789" s="18"/>
      <c r="J789" s="18"/>
      <c r="K789" s="18"/>
      <c r="L789" s="39"/>
      <c r="M789" s="39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39"/>
      <c r="AD789" s="39"/>
      <c r="AE789" s="18"/>
      <c r="AF789" s="18"/>
      <c r="AG789" s="18"/>
      <c r="AH789" s="18"/>
      <c r="AI789" s="18"/>
    </row>
    <row r="790" spans="1:35" ht="12.75" customHeight="1">
      <c r="A790" s="18"/>
      <c r="B790" s="17"/>
      <c r="C790" s="17"/>
      <c r="D790" s="17"/>
      <c r="E790" s="17"/>
      <c r="F790" s="18"/>
      <c r="G790" s="18"/>
      <c r="H790" s="18"/>
      <c r="I790" s="18"/>
      <c r="J790" s="18"/>
      <c r="K790" s="18"/>
      <c r="L790" s="39"/>
      <c r="M790" s="39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39"/>
      <c r="AD790" s="39"/>
      <c r="AE790" s="18"/>
      <c r="AF790" s="18"/>
      <c r="AG790" s="18"/>
      <c r="AH790" s="18"/>
      <c r="AI790" s="18"/>
    </row>
    <row r="791" spans="1:35" ht="12.75" customHeight="1">
      <c r="A791" s="18"/>
      <c r="B791" s="17"/>
      <c r="C791" s="17"/>
      <c r="D791" s="17"/>
      <c r="E791" s="17"/>
      <c r="F791" s="18"/>
      <c r="G791" s="18"/>
      <c r="H791" s="18"/>
      <c r="I791" s="18"/>
      <c r="J791" s="18"/>
      <c r="K791" s="18"/>
      <c r="L791" s="39"/>
      <c r="M791" s="39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39"/>
      <c r="AD791" s="39"/>
      <c r="AE791" s="18"/>
      <c r="AF791" s="18"/>
      <c r="AG791" s="18"/>
      <c r="AH791" s="18"/>
      <c r="AI791" s="18"/>
    </row>
    <row r="792" spans="1:35" ht="12.75" customHeight="1">
      <c r="A792" s="18"/>
      <c r="B792" s="17"/>
      <c r="C792" s="17"/>
      <c r="D792" s="17"/>
      <c r="E792" s="17"/>
      <c r="F792" s="18"/>
      <c r="G792" s="18"/>
      <c r="H792" s="18"/>
      <c r="I792" s="18"/>
      <c r="J792" s="18"/>
      <c r="K792" s="18"/>
      <c r="L792" s="39"/>
      <c r="M792" s="39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39"/>
      <c r="AD792" s="39"/>
      <c r="AE792" s="18"/>
      <c r="AF792" s="18"/>
      <c r="AG792" s="18"/>
      <c r="AH792" s="18"/>
      <c r="AI792" s="18"/>
    </row>
    <row r="793" spans="1:35" ht="12.75" customHeight="1">
      <c r="A793" s="18"/>
      <c r="B793" s="17"/>
      <c r="C793" s="17"/>
      <c r="D793" s="17"/>
      <c r="E793" s="17"/>
      <c r="F793" s="18"/>
      <c r="G793" s="18"/>
      <c r="H793" s="18"/>
      <c r="I793" s="18"/>
      <c r="J793" s="18"/>
      <c r="K793" s="18"/>
      <c r="L793" s="39"/>
      <c r="M793" s="39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39"/>
      <c r="AD793" s="39"/>
      <c r="AE793" s="18"/>
      <c r="AF793" s="18"/>
      <c r="AG793" s="18"/>
      <c r="AH793" s="18"/>
      <c r="AI793" s="18"/>
    </row>
    <row r="794" spans="1:35" ht="12.75" customHeight="1">
      <c r="A794" s="18"/>
      <c r="B794" s="17"/>
      <c r="C794" s="17"/>
      <c r="D794" s="17"/>
      <c r="E794" s="17"/>
      <c r="F794" s="18"/>
      <c r="G794" s="18"/>
      <c r="H794" s="18"/>
      <c r="I794" s="18"/>
      <c r="J794" s="18"/>
      <c r="K794" s="18"/>
      <c r="L794" s="39"/>
      <c r="M794" s="39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39"/>
      <c r="AD794" s="39"/>
      <c r="AE794" s="18"/>
      <c r="AF794" s="18"/>
      <c r="AG794" s="18"/>
      <c r="AH794" s="18"/>
      <c r="AI794" s="18"/>
    </row>
    <row r="795" spans="1:35" ht="12.75" customHeight="1">
      <c r="A795" s="18"/>
      <c r="B795" s="17"/>
      <c r="C795" s="17"/>
      <c r="D795" s="17"/>
      <c r="E795" s="17"/>
      <c r="F795" s="18"/>
      <c r="G795" s="18"/>
      <c r="H795" s="18"/>
      <c r="I795" s="18"/>
      <c r="J795" s="18"/>
      <c r="K795" s="18"/>
      <c r="L795" s="39"/>
      <c r="M795" s="39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39"/>
      <c r="AD795" s="39"/>
      <c r="AE795" s="18"/>
      <c r="AF795" s="18"/>
      <c r="AG795" s="18"/>
      <c r="AH795" s="18"/>
      <c r="AI795" s="18"/>
    </row>
    <row r="796" spans="1:35" ht="12.75" customHeight="1">
      <c r="A796" s="18"/>
      <c r="B796" s="17"/>
      <c r="C796" s="17"/>
      <c r="D796" s="17"/>
      <c r="E796" s="17"/>
      <c r="F796" s="18"/>
      <c r="G796" s="18"/>
      <c r="H796" s="18"/>
      <c r="I796" s="18"/>
      <c r="J796" s="18"/>
      <c r="K796" s="18"/>
      <c r="L796" s="39"/>
      <c r="M796" s="39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39"/>
      <c r="AD796" s="39"/>
      <c r="AE796" s="18"/>
      <c r="AF796" s="18"/>
      <c r="AG796" s="18"/>
      <c r="AH796" s="18"/>
      <c r="AI796" s="18"/>
    </row>
    <row r="797" spans="1:35" ht="12.75" customHeight="1">
      <c r="A797" s="18"/>
      <c r="B797" s="17"/>
      <c r="C797" s="17"/>
      <c r="D797" s="17"/>
      <c r="E797" s="17"/>
      <c r="F797" s="18"/>
      <c r="G797" s="18"/>
      <c r="H797" s="18"/>
      <c r="I797" s="18"/>
      <c r="J797" s="18"/>
      <c r="K797" s="18"/>
      <c r="L797" s="39"/>
      <c r="M797" s="39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39"/>
      <c r="AD797" s="39"/>
      <c r="AE797" s="18"/>
      <c r="AF797" s="18"/>
      <c r="AG797" s="18"/>
      <c r="AH797" s="18"/>
      <c r="AI797" s="18"/>
    </row>
    <row r="798" spans="1:35" ht="12.75" customHeight="1">
      <c r="A798" s="18"/>
      <c r="B798" s="17"/>
      <c r="C798" s="17"/>
      <c r="D798" s="17"/>
      <c r="E798" s="17"/>
      <c r="F798" s="18"/>
      <c r="G798" s="18"/>
      <c r="H798" s="18"/>
      <c r="I798" s="18"/>
      <c r="J798" s="18"/>
      <c r="K798" s="18"/>
      <c r="L798" s="39"/>
      <c r="M798" s="39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39"/>
      <c r="AD798" s="39"/>
      <c r="AE798" s="18"/>
      <c r="AF798" s="18"/>
      <c r="AG798" s="18"/>
      <c r="AH798" s="18"/>
      <c r="AI798" s="18"/>
    </row>
    <row r="799" spans="1:35" ht="12.75" customHeight="1">
      <c r="A799" s="18"/>
      <c r="B799" s="17"/>
      <c r="C799" s="17"/>
      <c r="D799" s="17"/>
      <c r="E799" s="17"/>
      <c r="F799" s="18"/>
      <c r="G799" s="18"/>
      <c r="H799" s="18"/>
      <c r="I799" s="18"/>
      <c r="J799" s="18"/>
      <c r="K799" s="18"/>
      <c r="L799" s="39"/>
      <c r="M799" s="39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39"/>
      <c r="AD799" s="39"/>
      <c r="AE799" s="18"/>
      <c r="AF799" s="18"/>
      <c r="AG799" s="18"/>
      <c r="AH799" s="18"/>
      <c r="AI799" s="18"/>
    </row>
    <row r="800" spans="1:35" ht="12.75" customHeight="1">
      <c r="A800" s="18"/>
      <c r="B800" s="17"/>
      <c r="C800" s="17"/>
      <c r="D800" s="17"/>
      <c r="E800" s="17"/>
      <c r="F800" s="18"/>
      <c r="G800" s="18"/>
      <c r="H800" s="18"/>
      <c r="I800" s="18"/>
      <c r="J800" s="18"/>
      <c r="K800" s="18"/>
      <c r="L800" s="39"/>
      <c r="M800" s="39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39"/>
      <c r="AD800" s="39"/>
      <c r="AE800" s="18"/>
      <c r="AF800" s="18"/>
      <c r="AG800" s="18"/>
      <c r="AH800" s="18"/>
      <c r="AI800" s="18"/>
    </row>
    <row r="801" spans="1:35" ht="12.75" customHeight="1">
      <c r="A801" s="18"/>
      <c r="B801" s="17"/>
      <c r="C801" s="17"/>
      <c r="D801" s="17"/>
      <c r="E801" s="17"/>
      <c r="F801" s="18"/>
      <c r="G801" s="18"/>
      <c r="H801" s="18"/>
      <c r="I801" s="18"/>
      <c r="J801" s="18"/>
      <c r="K801" s="18"/>
      <c r="L801" s="39"/>
      <c r="M801" s="39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39"/>
      <c r="AD801" s="39"/>
      <c r="AE801" s="18"/>
      <c r="AF801" s="18"/>
      <c r="AG801" s="18"/>
      <c r="AH801" s="18"/>
      <c r="AI801" s="18"/>
    </row>
    <row r="802" spans="1:35" ht="12.75" customHeight="1">
      <c r="A802" s="18"/>
      <c r="B802" s="17"/>
      <c r="C802" s="17"/>
      <c r="D802" s="17"/>
      <c r="E802" s="17"/>
      <c r="F802" s="18"/>
      <c r="G802" s="18"/>
      <c r="H802" s="18"/>
      <c r="I802" s="18"/>
      <c r="J802" s="18"/>
      <c r="K802" s="18"/>
      <c r="L802" s="39"/>
      <c r="M802" s="39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39"/>
      <c r="AD802" s="39"/>
      <c r="AE802" s="18"/>
      <c r="AF802" s="18"/>
      <c r="AG802" s="18"/>
      <c r="AH802" s="18"/>
      <c r="AI802" s="18"/>
    </row>
    <row r="803" spans="1:35" ht="12.75" customHeight="1">
      <c r="A803" s="18"/>
      <c r="B803" s="17"/>
      <c r="C803" s="17"/>
      <c r="D803" s="17"/>
      <c r="E803" s="17"/>
      <c r="F803" s="18"/>
      <c r="G803" s="18"/>
      <c r="H803" s="18"/>
      <c r="I803" s="18"/>
      <c r="J803" s="18"/>
      <c r="K803" s="18"/>
      <c r="L803" s="39"/>
      <c r="M803" s="39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39"/>
      <c r="AD803" s="39"/>
      <c r="AE803" s="18"/>
      <c r="AF803" s="18"/>
      <c r="AG803" s="18"/>
      <c r="AH803" s="18"/>
      <c r="AI803" s="18"/>
    </row>
    <row r="804" spans="1:35" ht="12.75" customHeight="1">
      <c r="A804" s="18"/>
      <c r="B804" s="17"/>
      <c r="C804" s="17"/>
      <c r="D804" s="17"/>
      <c r="E804" s="17"/>
      <c r="F804" s="18"/>
      <c r="G804" s="18"/>
      <c r="H804" s="18"/>
      <c r="I804" s="18"/>
      <c r="J804" s="18"/>
      <c r="K804" s="18"/>
      <c r="L804" s="39"/>
      <c r="M804" s="39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39"/>
      <c r="AD804" s="39"/>
      <c r="AE804" s="18"/>
      <c r="AF804" s="18"/>
      <c r="AG804" s="18"/>
      <c r="AH804" s="18"/>
      <c r="AI804" s="18"/>
    </row>
    <row r="805" spans="1:35" ht="12.75" customHeight="1">
      <c r="A805" s="18"/>
      <c r="B805" s="17"/>
      <c r="C805" s="17"/>
      <c r="D805" s="17"/>
      <c r="E805" s="17"/>
      <c r="F805" s="18"/>
      <c r="G805" s="18"/>
      <c r="H805" s="18"/>
      <c r="I805" s="18"/>
      <c r="J805" s="18"/>
      <c r="K805" s="18"/>
      <c r="L805" s="39"/>
      <c r="M805" s="39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39"/>
      <c r="AD805" s="39"/>
      <c r="AE805" s="18"/>
      <c r="AF805" s="18"/>
      <c r="AG805" s="18"/>
      <c r="AH805" s="18"/>
      <c r="AI805" s="18"/>
    </row>
    <row r="806" spans="1:35" ht="12.75" customHeight="1">
      <c r="A806" s="18"/>
      <c r="B806" s="17"/>
      <c r="C806" s="17"/>
      <c r="D806" s="17"/>
      <c r="E806" s="17"/>
      <c r="F806" s="18"/>
      <c r="G806" s="18"/>
      <c r="H806" s="18"/>
      <c r="I806" s="18"/>
      <c r="J806" s="18"/>
      <c r="K806" s="18"/>
      <c r="L806" s="39"/>
      <c r="M806" s="39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39"/>
      <c r="AD806" s="39"/>
      <c r="AE806" s="18"/>
      <c r="AF806" s="18"/>
      <c r="AG806" s="18"/>
      <c r="AH806" s="18"/>
      <c r="AI806" s="18"/>
    </row>
    <row r="807" spans="1:35" ht="12.75" customHeight="1">
      <c r="A807" s="18"/>
      <c r="B807" s="17"/>
      <c r="C807" s="17"/>
      <c r="D807" s="17"/>
      <c r="E807" s="17"/>
      <c r="F807" s="18"/>
      <c r="G807" s="18"/>
      <c r="H807" s="18"/>
      <c r="I807" s="18"/>
      <c r="J807" s="18"/>
      <c r="K807" s="18"/>
      <c r="L807" s="39"/>
      <c r="M807" s="39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39"/>
      <c r="AD807" s="39"/>
      <c r="AE807" s="18"/>
      <c r="AF807" s="18"/>
      <c r="AG807" s="18"/>
      <c r="AH807" s="18"/>
      <c r="AI807" s="18"/>
    </row>
    <row r="808" spans="1:35" ht="12.75" customHeight="1">
      <c r="A808" s="18"/>
      <c r="B808" s="17"/>
      <c r="C808" s="17"/>
      <c r="D808" s="17"/>
      <c r="E808" s="17"/>
      <c r="F808" s="18"/>
      <c r="G808" s="18"/>
      <c r="H808" s="18"/>
      <c r="I808" s="18"/>
      <c r="J808" s="18"/>
      <c r="K808" s="18"/>
      <c r="L808" s="39"/>
      <c r="M808" s="39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39"/>
      <c r="AD808" s="39"/>
      <c r="AE808" s="18"/>
      <c r="AF808" s="18"/>
      <c r="AG808" s="18"/>
      <c r="AH808" s="18"/>
      <c r="AI808" s="18"/>
    </row>
    <row r="809" spans="1:35" ht="12.75" customHeight="1">
      <c r="A809" s="18"/>
      <c r="B809" s="17"/>
      <c r="C809" s="17"/>
      <c r="D809" s="17"/>
      <c r="E809" s="17"/>
      <c r="F809" s="18"/>
      <c r="G809" s="18"/>
      <c r="H809" s="18"/>
      <c r="I809" s="18"/>
      <c r="J809" s="18"/>
      <c r="K809" s="18"/>
      <c r="L809" s="39"/>
      <c r="M809" s="39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39"/>
      <c r="AD809" s="39"/>
      <c r="AE809" s="18"/>
      <c r="AF809" s="18"/>
      <c r="AG809" s="18"/>
      <c r="AH809" s="18"/>
      <c r="AI809" s="18"/>
    </row>
    <row r="810" spans="1:35" ht="12.75" customHeight="1">
      <c r="A810" s="18"/>
      <c r="B810" s="17"/>
      <c r="C810" s="17"/>
      <c r="D810" s="17"/>
      <c r="E810" s="17"/>
      <c r="F810" s="18"/>
      <c r="G810" s="18"/>
      <c r="H810" s="18"/>
      <c r="I810" s="18"/>
      <c r="J810" s="18"/>
      <c r="K810" s="18"/>
      <c r="L810" s="39"/>
      <c r="M810" s="39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39"/>
      <c r="AD810" s="39"/>
      <c r="AE810" s="18"/>
      <c r="AF810" s="18"/>
      <c r="AG810" s="18"/>
      <c r="AH810" s="18"/>
      <c r="AI810" s="18"/>
    </row>
    <row r="811" spans="1:35" ht="12.75" customHeight="1">
      <c r="A811" s="18"/>
      <c r="B811" s="17"/>
      <c r="C811" s="17"/>
      <c r="D811" s="17"/>
      <c r="E811" s="17"/>
      <c r="F811" s="18"/>
      <c r="G811" s="18"/>
      <c r="H811" s="18"/>
      <c r="I811" s="18"/>
      <c r="J811" s="18"/>
      <c r="K811" s="18"/>
      <c r="L811" s="39"/>
      <c r="M811" s="39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39"/>
      <c r="AD811" s="39"/>
      <c r="AE811" s="18"/>
      <c r="AF811" s="18"/>
      <c r="AG811" s="18"/>
      <c r="AH811" s="18"/>
      <c r="AI811" s="18"/>
    </row>
    <row r="812" spans="1:35" ht="12.75" customHeight="1">
      <c r="A812" s="18"/>
      <c r="B812" s="17"/>
      <c r="C812" s="17"/>
      <c r="D812" s="17"/>
      <c r="E812" s="17"/>
      <c r="F812" s="18"/>
      <c r="G812" s="18"/>
      <c r="H812" s="18"/>
      <c r="I812" s="18"/>
      <c r="J812" s="18"/>
      <c r="K812" s="18"/>
      <c r="L812" s="39"/>
      <c r="M812" s="39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39"/>
      <c r="AD812" s="39"/>
      <c r="AE812" s="18"/>
      <c r="AF812" s="18"/>
      <c r="AG812" s="18"/>
      <c r="AH812" s="18"/>
      <c r="AI812" s="18"/>
    </row>
    <row r="813" spans="1:35" ht="12.75" customHeight="1">
      <c r="A813" s="18"/>
      <c r="B813" s="17"/>
      <c r="C813" s="17"/>
      <c r="D813" s="17"/>
      <c r="E813" s="17"/>
      <c r="F813" s="18"/>
      <c r="G813" s="18"/>
      <c r="H813" s="18"/>
      <c r="I813" s="18"/>
      <c r="J813" s="18"/>
      <c r="K813" s="18"/>
      <c r="L813" s="39"/>
      <c r="M813" s="39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39"/>
      <c r="AD813" s="39"/>
      <c r="AE813" s="18"/>
      <c r="AF813" s="18"/>
      <c r="AG813" s="18"/>
      <c r="AH813" s="18"/>
      <c r="AI813" s="18"/>
    </row>
    <row r="814" spans="1:35" ht="12.75" customHeight="1">
      <c r="A814" s="18"/>
      <c r="B814" s="17"/>
      <c r="C814" s="17"/>
      <c r="D814" s="17"/>
      <c r="E814" s="17"/>
      <c r="F814" s="18"/>
      <c r="G814" s="18"/>
      <c r="H814" s="18"/>
      <c r="I814" s="18"/>
      <c r="J814" s="18"/>
      <c r="K814" s="18"/>
      <c r="L814" s="39"/>
      <c r="M814" s="39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39"/>
      <c r="AD814" s="39"/>
      <c r="AE814" s="18"/>
      <c r="AF814" s="18"/>
      <c r="AG814" s="18"/>
      <c r="AH814" s="18"/>
      <c r="AI814" s="18"/>
    </row>
    <row r="815" spans="1:35" ht="12.75" customHeight="1">
      <c r="A815" s="18"/>
      <c r="B815" s="17"/>
      <c r="C815" s="17"/>
      <c r="D815" s="17"/>
      <c r="E815" s="17"/>
      <c r="F815" s="18"/>
      <c r="G815" s="18"/>
      <c r="H815" s="18"/>
      <c r="I815" s="18"/>
      <c r="J815" s="18"/>
      <c r="K815" s="18"/>
      <c r="L815" s="39"/>
      <c r="M815" s="39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39"/>
      <c r="AD815" s="39"/>
      <c r="AE815" s="18"/>
      <c r="AF815" s="18"/>
      <c r="AG815" s="18"/>
      <c r="AH815" s="18"/>
      <c r="AI815" s="18"/>
    </row>
    <row r="816" spans="1:35" ht="12.75" customHeight="1">
      <c r="A816" s="18"/>
      <c r="B816" s="17"/>
      <c r="C816" s="17"/>
      <c r="D816" s="17"/>
      <c r="E816" s="17"/>
      <c r="F816" s="18"/>
      <c r="G816" s="18"/>
      <c r="H816" s="18"/>
      <c r="I816" s="18"/>
      <c r="J816" s="18"/>
      <c r="K816" s="18"/>
      <c r="L816" s="39"/>
      <c r="M816" s="39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39"/>
      <c r="AD816" s="39"/>
      <c r="AE816" s="18"/>
      <c r="AF816" s="18"/>
      <c r="AG816" s="18"/>
      <c r="AH816" s="18"/>
      <c r="AI816" s="18"/>
    </row>
    <row r="817" spans="1:35" ht="12.75" customHeight="1">
      <c r="A817" s="18"/>
      <c r="B817" s="17"/>
      <c r="C817" s="17"/>
      <c r="D817" s="17"/>
      <c r="E817" s="17"/>
      <c r="F817" s="18"/>
      <c r="G817" s="18"/>
      <c r="H817" s="18"/>
      <c r="I817" s="18"/>
      <c r="J817" s="18"/>
      <c r="K817" s="18"/>
      <c r="L817" s="39"/>
      <c r="M817" s="39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39"/>
      <c r="AD817" s="39"/>
      <c r="AE817" s="18"/>
      <c r="AF817" s="18"/>
      <c r="AG817" s="18"/>
      <c r="AH817" s="18"/>
      <c r="AI817" s="18"/>
    </row>
    <row r="818" spans="1:35" ht="12.75" customHeight="1">
      <c r="A818" s="18"/>
      <c r="B818" s="17"/>
      <c r="C818" s="17"/>
      <c r="D818" s="17"/>
      <c r="E818" s="17"/>
      <c r="F818" s="18"/>
      <c r="G818" s="18"/>
      <c r="H818" s="18"/>
      <c r="I818" s="18"/>
      <c r="J818" s="18"/>
      <c r="K818" s="18"/>
      <c r="L818" s="39"/>
      <c r="M818" s="39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39"/>
      <c r="AD818" s="39"/>
      <c r="AE818" s="18"/>
      <c r="AF818" s="18"/>
      <c r="AG818" s="18"/>
      <c r="AH818" s="18"/>
      <c r="AI818" s="18"/>
    </row>
    <row r="819" spans="1:35" ht="12.75" customHeight="1">
      <c r="A819" s="18"/>
      <c r="B819" s="17"/>
      <c r="C819" s="17"/>
      <c r="D819" s="17"/>
      <c r="E819" s="17"/>
      <c r="F819" s="18"/>
      <c r="G819" s="18"/>
      <c r="H819" s="18"/>
      <c r="I819" s="18"/>
      <c r="J819" s="18"/>
      <c r="K819" s="18"/>
      <c r="L819" s="39"/>
      <c r="M819" s="39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39"/>
      <c r="AD819" s="39"/>
      <c r="AE819" s="18"/>
      <c r="AF819" s="18"/>
      <c r="AG819" s="18"/>
      <c r="AH819" s="18"/>
      <c r="AI819" s="18"/>
    </row>
    <row r="820" spans="1:35" ht="12.75" customHeight="1">
      <c r="A820" s="18"/>
      <c r="B820" s="17"/>
      <c r="C820" s="17"/>
      <c r="D820" s="17"/>
      <c r="E820" s="17"/>
      <c r="F820" s="18"/>
      <c r="G820" s="18"/>
      <c r="H820" s="18"/>
      <c r="I820" s="18"/>
      <c r="J820" s="18"/>
      <c r="K820" s="18"/>
      <c r="L820" s="39"/>
      <c r="M820" s="39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39"/>
      <c r="AD820" s="39"/>
      <c r="AE820" s="18"/>
      <c r="AF820" s="18"/>
      <c r="AG820" s="18"/>
      <c r="AH820" s="18"/>
      <c r="AI820" s="18"/>
    </row>
    <row r="821" spans="1:35" ht="12.75" customHeight="1">
      <c r="A821" s="18"/>
      <c r="B821" s="17"/>
      <c r="C821" s="17"/>
      <c r="D821" s="17"/>
      <c r="E821" s="17"/>
      <c r="F821" s="18"/>
      <c r="G821" s="18"/>
      <c r="H821" s="18"/>
      <c r="I821" s="18"/>
      <c r="J821" s="18"/>
      <c r="K821" s="18"/>
      <c r="L821" s="39"/>
      <c r="M821" s="39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39"/>
      <c r="AD821" s="39"/>
      <c r="AE821" s="18"/>
      <c r="AF821" s="18"/>
      <c r="AG821" s="18"/>
      <c r="AH821" s="18"/>
      <c r="AI821" s="18"/>
    </row>
    <row r="822" spans="1:35" ht="12.75" customHeight="1">
      <c r="A822" s="18"/>
      <c r="B822" s="17"/>
      <c r="C822" s="17"/>
      <c r="D822" s="17"/>
      <c r="E822" s="17"/>
      <c r="F822" s="18"/>
      <c r="G822" s="18"/>
      <c r="H822" s="18"/>
      <c r="I822" s="18"/>
      <c r="J822" s="18"/>
      <c r="K822" s="18"/>
      <c r="L822" s="39"/>
      <c r="M822" s="39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39"/>
      <c r="AD822" s="39"/>
      <c r="AE822" s="18"/>
      <c r="AF822" s="18"/>
      <c r="AG822" s="18"/>
      <c r="AH822" s="18"/>
      <c r="AI822" s="18"/>
    </row>
    <row r="823" spans="1:35" ht="12.75" customHeight="1">
      <c r="A823" s="18"/>
      <c r="B823" s="17"/>
      <c r="C823" s="17"/>
      <c r="D823" s="17"/>
      <c r="E823" s="17"/>
      <c r="F823" s="18"/>
      <c r="G823" s="18"/>
      <c r="H823" s="18"/>
      <c r="I823" s="18"/>
      <c r="J823" s="18"/>
      <c r="K823" s="18"/>
      <c r="L823" s="39"/>
      <c r="M823" s="39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39"/>
      <c r="AD823" s="39"/>
      <c r="AE823" s="18"/>
      <c r="AF823" s="18"/>
      <c r="AG823" s="18"/>
      <c r="AH823" s="18"/>
      <c r="AI823" s="18"/>
    </row>
    <row r="824" spans="1:35" ht="12.75" customHeight="1">
      <c r="A824" s="18"/>
      <c r="B824" s="17"/>
      <c r="C824" s="17"/>
      <c r="D824" s="17"/>
      <c r="E824" s="17"/>
      <c r="F824" s="18"/>
      <c r="G824" s="18"/>
      <c r="H824" s="18"/>
      <c r="I824" s="18"/>
      <c r="J824" s="18"/>
      <c r="K824" s="18"/>
      <c r="L824" s="39"/>
      <c r="M824" s="39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39"/>
      <c r="AD824" s="39"/>
      <c r="AE824" s="18"/>
      <c r="AF824" s="18"/>
      <c r="AG824" s="18"/>
      <c r="AH824" s="18"/>
      <c r="AI824" s="18"/>
    </row>
    <row r="825" spans="1:35" ht="12.75" customHeight="1">
      <c r="A825" s="18"/>
      <c r="B825" s="17"/>
      <c r="C825" s="17"/>
      <c r="D825" s="17"/>
      <c r="E825" s="17"/>
      <c r="F825" s="18"/>
      <c r="G825" s="18"/>
      <c r="H825" s="18"/>
      <c r="I825" s="18"/>
      <c r="J825" s="18"/>
      <c r="K825" s="18"/>
      <c r="L825" s="39"/>
      <c r="M825" s="39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39"/>
      <c r="AD825" s="39"/>
      <c r="AE825" s="18"/>
      <c r="AF825" s="18"/>
      <c r="AG825" s="18"/>
      <c r="AH825" s="18"/>
      <c r="AI825" s="18"/>
    </row>
    <row r="826" spans="1:35" ht="12.75" customHeight="1">
      <c r="A826" s="18"/>
      <c r="B826" s="17"/>
      <c r="C826" s="17"/>
      <c r="D826" s="17"/>
      <c r="E826" s="17"/>
      <c r="F826" s="18"/>
      <c r="G826" s="18"/>
      <c r="H826" s="18"/>
      <c r="I826" s="18"/>
      <c r="J826" s="18"/>
      <c r="K826" s="18"/>
      <c r="L826" s="39"/>
      <c r="M826" s="39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39"/>
      <c r="AD826" s="39"/>
      <c r="AE826" s="18"/>
      <c r="AF826" s="18"/>
      <c r="AG826" s="18"/>
      <c r="AH826" s="18"/>
      <c r="AI826" s="18"/>
    </row>
    <row r="827" spans="1:35" ht="12.75" customHeight="1">
      <c r="A827" s="18"/>
      <c r="B827" s="17"/>
      <c r="C827" s="17"/>
      <c r="D827" s="17"/>
      <c r="E827" s="17"/>
      <c r="F827" s="18"/>
      <c r="G827" s="18"/>
      <c r="H827" s="18"/>
      <c r="I827" s="18"/>
      <c r="J827" s="18"/>
      <c r="K827" s="18"/>
      <c r="L827" s="39"/>
      <c r="M827" s="39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39"/>
      <c r="AD827" s="39"/>
      <c r="AE827" s="18"/>
      <c r="AF827" s="18"/>
      <c r="AG827" s="18"/>
      <c r="AH827" s="18"/>
      <c r="AI827" s="18"/>
    </row>
    <row r="828" spans="1:35" ht="12.75" customHeight="1">
      <c r="A828" s="18"/>
      <c r="B828" s="17"/>
      <c r="C828" s="17"/>
      <c r="D828" s="17"/>
      <c r="E828" s="17"/>
      <c r="F828" s="18"/>
      <c r="G828" s="18"/>
      <c r="H828" s="18"/>
      <c r="I828" s="18"/>
      <c r="J828" s="18"/>
      <c r="K828" s="18"/>
      <c r="L828" s="39"/>
      <c r="M828" s="39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39"/>
      <c r="AD828" s="39"/>
      <c r="AE828" s="18"/>
      <c r="AF828" s="18"/>
      <c r="AG828" s="18"/>
      <c r="AH828" s="18"/>
      <c r="AI828" s="18"/>
    </row>
    <row r="829" spans="1:35" ht="12.75" customHeight="1">
      <c r="A829" s="18"/>
      <c r="B829" s="17"/>
      <c r="C829" s="17"/>
      <c r="D829" s="17"/>
      <c r="E829" s="17"/>
      <c r="F829" s="18"/>
      <c r="G829" s="18"/>
      <c r="H829" s="18"/>
      <c r="I829" s="18"/>
      <c r="J829" s="18"/>
      <c r="K829" s="18"/>
      <c r="L829" s="39"/>
      <c r="M829" s="39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39"/>
      <c r="AD829" s="39"/>
      <c r="AE829" s="18"/>
      <c r="AF829" s="18"/>
      <c r="AG829" s="18"/>
      <c r="AH829" s="18"/>
      <c r="AI829" s="18"/>
    </row>
    <row r="830" spans="1:35" ht="12.75" customHeight="1">
      <c r="A830" s="18"/>
      <c r="B830" s="17"/>
      <c r="C830" s="17"/>
      <c r="D830" s="17"/>
      <c r="E830" s="17"/>
      <c r="F830" s="18"/>
      <c r="G830" s="18"/>
      <c r="H830" s="18"/>
      <c r="I830" s="18"/>
      <c r="J830" s="18"/>
      <c r="K830" s="18"/>
      <c r="L830" s="39"/>
      <c r="M830" s="39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39"/>
      <c r="AD830" s="39"/>
      <c r="AE830" s="18"/>
      <c r="AF830" s="18"/>
      <c r="AG830" s="18"/>
      <c r="AH830" s="18"/>
      <c r="AI830" s="18"/>
    </row>
    <row r="831" spans="1:35" ht="12.75" customHeight="1">
      <c r="A831" s="18"/>
      <c r="B831" s="17"/>
      <c r="C831" s="17"/>
      <c r="D831" s="17"/>
      <c r="E831" s="17"/>
      <c r="F831" s="18"/>
      <c r="G831" s="18"/>
      <c r="H831" s="18"/>
      <c r="I831" s="18"/>
      <c r="J831" s="18"/>
      <c r="K831" s="18"/>
      <c r="L831" s="39"/>
      <c r="M831" s="39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39"/>
      <c r="AD831" s="39"/>
      <c r="AE831" s="18"/>
      <c r="AF831" s="18"/>
      <c r="AG831" s="18"/>
      <c r="AH831" s="18"/>
      <c r="AI831" s="18"/>
    </row>
    <row r="832" spans="1:35" ht="12.75" customHeight="1">
      <c r="A832" s="18"/>
      <c r="B832" s="17"/>
      <c r="C832" s="17"/>
      <c r="D832" s="17"/>
      <c r="E832" s="17"/>
      <c r="F832" s="18"/>
      <c r="G832" s="18"/>
      <c r="H832" s="18"/>
      <c r="I832" s="18"/>
      <c r="J832" s="18"/>
      <c r="K832" s="18"/>
      <c r="L832" s="39"/>
      <c r="M832" s="39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39"/>
      <c r="AD832" s="39"/>
      <c r="AE832" s="18"/>
      <c r="AF832" s="18"/>
      <c r="AG832" s="18"/>
      <c r="AH832" s="18"/>
      <c r="AI832" s="18"/>
    </row>
    <row r="833" spans="1:35" ht="12.75" customHeight="1">
      <c r="A833" s="18"/>
      <c r="B833" s="17"/>
      <c r="C833" s="17"/>
      <c r="D833" s="17"/>
      <c r="E833" s="17"/>
      <c r="F833" s="18"/>
      <c r="G833" s="18"/>
      <c r="H833" s="18"/>
      <c r="I833" s="18"/>
      <c r="J833" s="18"/>
      <c r="K833" s="18"/>
      <c r="L833" s="39"/>
      <c r="M833" s="39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39"/>
      <c r="AD833" s="39"/>
      <c r="AE833" s="18"/>
      <c r="AF833" s="18"/>
      <c r="AG833" s="18"/>
      <c r="AH833" s="18"/>
      <c r="AI833" s="18"/>
    </row>
    <row r="834" spans="1:35" ht="12.75" customHeight="1">
      <c r="A834" s="18"/>
      <c r="B834" s="17"/>
      <c r="C834" s="17"/>
      <c r="D834" s="17"/>
      <c r="E834" s="17"/>
      <c r="F834" s="18"/>
      <c r="G834" s="18"/>
      <c r="H834" s="18"/>
      <c r="I834" s="18"/>
      <c r="J834" s="18"/>
      <c r="K834" s="18"/>
      <c r="L834" s="39"/>
      <c r="M834" s="39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39"/>
      <c r="AD834" s="39"/>
      <c r="AE834" s="18"/>
      <c r="AF834" s="18"/>
      <c r="AG834" s="18"/>
      <c r="AH834" s="18"/>
      <c r="AI834" s="18"/>
    </row>
    <row r="835" spans="1:35" ht="12.75" customHeight="1">
      <c r="A835" s="18"/>
      <c r="B835" s="17"/>
      <c r="C835" s="17"/>
      <c r="D835" s="17"/>
      <c r="E835" s="17"/>
      <c r="F835" s="18"/>
      <c r="G835" s="18"/>
      <c r="H835" s="18"/>
      <c r="I835" s="18"/>
      <c r="J835" s="18"/>
      <c r="K835" s="18"/>
      <c r="L835" s="39"/>
      <c r="M835" s="39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39"/>
      <c r="AD835" s="39"/>
      <c r="AE835" s="18"/>
      <c r="AF835" s="18"/>
      <c r="AG835" s="18"/>
      <c r="AH835" s="18"/>
      <c r="AI835" s="18"/>
    </row>
    <row r="836" spans="1:35" ht="12.75" customHeight="1">
      <c r="A836" s="18"/>
      <c r="B836" s="17"/>
      <c r="C836" s="17"/>
      <c r="D836" s="17"/>
      <c r="E836" s="17"/>
      <c r="F836" s="18"/>
      <c r="G836" s="18"/>
      <c r="H836" s="18"/>
      <c r="I836" s="18"/>
      <c r="J836" s="18"/>
      <c r="K836" s="18"/>
      <c r="L836" s="39"/>
      <c r="M836" s="39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39"/>
      <c r="AD836" s="39"/>
      <c r="AE836" s="18"/>
      <c r="AF836" s="18"/>
      <c r="AG836" s="18"/>
      <c r="AH836" s="18"/>
      <c r="AI836" s="18"/>
    </row>
    <row r="837" spans="1:35" ht="12.75" customHeight="1">
      <c r="A837" s="18"/>
      <c r="B837" s="17"/>
      <c r="C837" s="17"/>
      <c r="D837" s="17"/>
      <c r="E837" s="17"/>
      <c r="F837" s="18"/>
      <c r="G837" s="18"/>
      <c r="H837" s="18"/>
      <c r="I837" s="18"/>
      <c r="J837" s="18"/>
      <c r="K837" s="18"/>
      <c r="L837" s="39"/>
      <c r="M837" s="39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39"/>
      <c r="AD837" s="39"/>
      <c r="AE837" s="18"/>
      <c r="AF837" s="18"/>
      <c r="AG837" s="18"/>
      <c r="AH837" s="18"/>
      <c r="AI837" s="18"/>
    </row>
    <row r="838" spans="1:35" ht="12.75" customHeight="1">
      <c r="A838" s="18"/>
      <c r="B838" s="17"/>
      <c r="C838" s="17"/>
      <c r="D838" s="17"/>
      <c r="E838" s="17"/>
      <c r="F838" s="18"/>
      <c r="G838" s="18"/>
      <c r="H838" s="18"/>
      <c r="I838" s="18"/>
      <c r="J838" s="18"/>
      <c r="K838" s="18"/>
      <c r="L838" s="39"/>
      <c r="M838" s="39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39"/>
      <c r="AD838" s="39"/>
      <c r="AE838" s="18"/>
      <c r="AF838" s="18"/>
      <c r="AG838" s="18"/>
      <c r="AH838" s="18"/>
      <c r="AI838" s="18"/>
    </row>
    <row r="839" spans="1:35" ht="12.75" customHeight="1">
      <c r="A839" s="18"/>
      <c r="B839" s="17"/>
      <c r="C839" s="17"/>
      <c r="D839" s="17"/>
      <c r="E839" s="17"/>
      <c r="F839" s="18"/>
      <c r="G839" s="18"/>
      <c r="H839" s="18"/>
      <c r="I839" s="18"/>
      <c r="J839" s="18"/>
      <c r="K839" s="18"/>
      <c r="L839" s="39"/>
      <c r="M839" s="39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39"/>
      <c r="AD839" s="39"/>
      <c r="AE839" s="18"/>
      <c r="AF839" s="18"/>
      <c r="AG839" s="18"/>
      <c r="AH839" s="18"/>
      <c r="AI839" s="18"/>
    </row>
    <row r="840" spans="1:35" ht="12.75" customHeight="1">
      <c r="A840" s="18"/>
      <c r="B840" s="17"/>
      <c r="C840" s="17"/>
      <c r="D840" s="17"/>
      <c r="E840" s="17"/>
      <c r="F840" s="18"/>
      <c r="G840" s="18"/>
      <c r="H840" s="18"/>
      <c r="I840" s="18"/>
      <c r="J840" s="18"/>
      <c r="K840" s="18"/>
      <c r="L840" s="39"/>
      <c r="M840" s="39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39"/>
      <c r="AD840" s="39"/>
      <c r="AE840" s="18"/>
      <c r="AF840" s="18"/>
      <c r="AG840" s="18"/>
      <c r="AH840" s="18"/>
      <c r="AI840" s="18"/>
    </row>
    <row r="841" spans="1:35" ht="12.75" customHeight="1">
      <c r="A841" s="18"/>
      <c r="B841" s="17"/>
      <c r="C841" s="17"/>
      <c r="D841" s="17"/>
      <c r="E841" s="17"/>
      <c r="F841" s="18"/>
      <c r="G841" s="18"/>
      <c r="H841" s="18"/>
      <c r="I841" s="18"/>
      <c r="J841" s="18"/>
      <c r="K841" s="18"/>
      <c r="L841" s="39"/>
      <c r="M841" s="39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39"/>
      <c r="AD841" s="39"/>
      <c r="AE841" s="18"/>
      <c r="AF841" s="18"/>
      <c r="AG841" s="18"/>
      <c r="AH841" s="18"/>
      <c r="AI841" s="18"/>
    </row>
    <row r="842" spans="1:35" ht="12.75" customHeight="1">
      <c r="A842" s="18"/>
      <c r="B842" s="17"/>
      <c r="C842" s="17"/>
      <c r="D842" s="17"/>
      <c r="E842" s="17"/>
      <c r="F842" s="18"/>
      <c r="G842" s="18"/>
      <c r="H842" s="18"/>
      <c r="I842" s="18"/>
      <c r="J842" s="18"/>
      <c r="K842" s="18"/>
      <c r="L842" s="39"/>
      <c r="M842" s="39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39"/>
      <c r="AD842" s="39"/>
      <c r="AE842" s="18"/>
      <c r="AF842" s="18"/>
      <c r="AG842" s="18"/>
      <c r="AH842" s="18"/>
      <c r="AI842" s="18"/>
    </row>
    <row r="843" spans="1:35" ht="12.75" customHeight="1">
      <c r="A843" s="18"/>
      <c r="B843" s="17"/>
      <c r="C843" s="17"/>
      <c r="D843" s="17"/>
      <c r="E843" s="17"/>
      <c r="F843" s="18"/>
      <c r="G843" s="18"/>
      <c r="H843" s="18"/>
      <c r="I843" s="18"/>
      <c r="J843" s="18"/>
      <c r="K843" s="18"/>
      <c r="L843" s="39"/>
      <c r="M843" s="39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39"/>
      <c r="AD843" s="39"/>
      <c r="AE843" s="18"/>
      <c r="AF843" s="18"/>
      <c r="AG843" s="18"/>
      <c r="AH843" s="18"/>
      <c r="AI843" s="18"/>
    </row>
    <row r="844" spans="1:35" ht="12.75" customHeight="1">
      <c r="A844" s="18"/>
      <c r="B844" s="17"/>
      <c r="C844" s="17"/>
      <c r="D844" s="17"/>
      <c r="E844" s="17"/>
      <c r="F844" s="18"/>
      <c r="G844" s="18"/>
      <c r="H844" s="18"/>
      <c r="I844" s="18"/>
      <c r="J844" s="18"/>
      <c r="K844" s="18"/>
      <c r="L844" s="39"/>
      <c r="M844" s="39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39"/>
      <c r="AD844" s="39"/>
      <c r="AE844" s="18"/>
      <c r="AF844" s="18"/>
      <c r="AG844" s="18"/>
      <c r="AH844" s="18"/>
      <c r="AI844" s="18"/>
    </row>
    <row r="845" spans="1:35" ht="12.75" customHeight="1">
      <c r="A845" s="18"/>
      <c r="B845" s="17"/>
      <c r="C845" s="17"/>
      <c r="D845" s="17"/>
      <c r="E845" s="17"/>
      <c r="F845" s="18"/>
      <c r="G845" s="18"/>
      <c r="H845" s="18"/>
      <c r="I845" s="18"/>
      <c r="J845" s="18"/>
      <c r="K845" s="18"/>
      <c r="L845" s="39"/>
      <c r="M845" s="39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39"/>
      <c r="AD845" s="39"/>
      <c r="AE845" s="18"/>
      <c r="AF845" s="18"/>
      <c r="AG845" s="18"/>
      <c r="AH845" s="18"/>
      <c r="AI845" s="18"/>
    </row>
    <row r="846" spans="1:35" ht="12.75" customHeight="1">
      <c r="A846" s="18"/>
      <c r="B846" s="17"/>
      <c r="C846" s="17"/>
      <c r="D846" s="17"/>
      <c r="E846" s="17"/>
      <c r="F846" s="18"/>
      <c r="G846" s="18"/>
      <c r="H846" s="18"/>
      <c r="I846" s="18"/>
      <c r="J846" s="18"/>
      <c r="K846" s="18"/>
      <c r="L846" s="39"/>
      <c r="M846" s="39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39"/>
      <c r="AD846" s="39"/>
      <c r="AE846" s="18"/>
      <c r="AF846" s="18"/>
      <c r="AG846" s="18"/>
      <c r="AH846" s="18"/>
      <c r="AI846" s="18"/>
    </row>
    <row r="847" spans="1:35" ht="12.75" customHeight="1">
      <c r="A847" s="18"/>
      <c r="B847" s="17"/>
      <c r="C847" s="17"/>
      <c r="D847" s="17"/>
      <c r="E847" s="17"/>
      <c r="F847" s="18"/>
      <c r="G847" s="18"/>
      <c r="H847" s="18"/>
      <c r="I847" s="18"/>
      <c r="J847" s="18"/>
      <c r="K847" s="18"/>
      <c r="L847" s="39"/>
      <c r="M847" s="39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39"/>
      <c r="AD847" s="39"/>
      <c r="AE847" s="18"/>
      <c r="AF847" s="18"/>
      <c r="AG847" s="18"/>
      <c r="AH847" s="18"/>
      <c r="AI847" s="18"/>
    </row>
    <row r="848" spans="1:35" ht="12.75" customHeight="1">
      <c r="A848" s="18"/>
      <c r="B848" s="17"/>
      <c r="C848" s="17"/>
      <c r="D848" s="17"/>
      <c r="E848" s="17"/>
      <c r="F848" s="18"/>
      <c r="G848" s="18"/>
      <c r="H848" s="18"/>
      <c r="I848" s="18"/>
      <c r="J848" s="18"/>
      <c r="K848" s="18"/>
      <c r="L848" s="39"/>
      <c r="M848" s="39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39"/>
      <c r="AD848" s="39"/>
      <c r="AE848" s="18"/>
      <c r="AF848" s="18"/>
      <c r="AG848" s="18"/>
      <c r="AH848" s="18"/>
      <c r="AI848" s="18"/>
    </row>
    <row r="849" spans="1:35" ht="12.75" customHeight="1">
      <c r="A849" s="18"/>
      <c r="B849" s="17"/>
      <c r="C849" s="17"/>
      <c r="D849" s="17"/>
      <c r="E849" s="17"/>
      <c r="F849" s="18"/>
      <c r="G849" s="18"/>
      <c r="H849" s="18"/>
      <c r="I849" s="18"/>
      <c r="J849" s="18"/>
      <c r="K849" s="18"/>
      <c r="L849" s="39"/>
      <c r="M849" s="39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39"/>
      <c r="AD849" s="39"/>
      <c r="AE849" s="18"/>
      <c r="AF849" s="18"/>
      <c r="AG849" s="18"/>
      <c r="AH849" s="18"/>
      <c r="AI849" s="18"/>
    </row>
    <row r="850" spans="1:35" ht="12.75" customHeight="1">
      <c r="A850" s="18"/>
      <c r="B850" s="17"/>
      <c r="C850" s="17"/>
      <c r="D850" s="17"/>
      <c r="E850" s="17"/>
      <c r="F850" s="18"/>
      <c r="G850" s="18"/>
      <c r="H850" s="18"/>
      <c r="I850" s="18"/>
      <c r="J850" s="18"/>
      <c r="K850" s="18"/>
      <c r="L850" s="39"/>
      <c r="M850" s="39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39"/>
      <c r="AD850" s="39"/>
      <c r="AE850" s="18"/>
      <c r="AF850" s="18"/>
      <c r="AG850" s="18"/>
      <c r="AH850" s="18"/>
      <c r="AI850" s="18"/>
    </row>
    <row r="851" spans="1:35" ht="12.75" customHeight="1">
      <c r="A851" s="18"/>
      <c r="B851" s="17"/>
      <c r="C851" s="17"/>
      <c r="D851" s="17"/>
      <c r="E851" s="17"/>
      <c r="F851" s="18"/>
      <c r="G851" s="18"/>
      <c r="H851" s="18"/>
      <c r="I851" s="18"/>
      <c r="J851" s="18"/>
      <c r="K851" s="18"/>
      <c r="L851" s="39"/>
      <c r="M851" s="39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39"/>
      <c r="AD851" s="39"/>
      <c r="AE851" s="18"/>
      <c r="AF851" s="18"/>
      <c r="AG851" s="18"/>
      <c r="AH851" s="18"/>
      <c r="AI851" s="18"/>
    </row>
    <row r="852" spans="1:35" ht="12.75" customHeight="1">
      <c r="A852" s="18"/>
      <c r="B852" s="17"/>
      <c r="C852" s="17"/>
      <c r="D852" s="17"/>
      <c r="E852" s="17"/>
      <c r="F852" s="18"/>
      <c r="G852" s="18"/>
      <c r="H852" s="18"/>
      <c r="I852" s="18"/>
      <c r="J852" s="18"/>
      <c r="K852" s="18"/>
      <c r="L852" s="39"/>
      <c r="M852" s="39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39"/>
      <c r="AD852" s="39"/>
      <c r="AE852" s="18"/>
      <c r="AF852" s="18"/>
      <c r="AG852" s="18"/>
      <c r="AH852" s="18"/>
      <c r="AI852" s="18"/>
    </row>
    <row r="853" spans="1:35" ht="12.75" customHeight="1">
      <c r="A853" s="18"/>
      <c r="B853" s="17"/>
      <c r="C853" s="17"/>
      <c r="D853" s="17"/>
      <c r="E853" s="17"/>
      <c r="F853" s="18"/>
      <c r="G853" s="18"/>
      <c r="H853" s="18"/>
      <c r="I853" s="18"/>
      <c r="J853" s="18"/>
      <c r="K853" s="18"/>
      <c r="L853" s="39"/>
      <c r="M853" s="39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39"/>
      <c r="AD853" s="39"/>
      <c r="AE853" s="18"/>
      <c r="AF853" s="18"/>
      <c r="AG853" s="18"/>
      <c r="AH853" s="18"/>
      <c r="AI853" s="18"/>
    </row>
    <row r="854" spans="1:35" ht="12.75" customHeight="1">
      <c r="A854" s="18"/>
      <c r="B854" s="17"/>
      <c r="C854" s="17"/>
      <c r="D854" s="17"/>
      <c r="E854" s="17"/>
      <c r="F854" s="18"/>
      <c r="G854" s="18"/>
      <c r="H854" s="18"/>
      <c r="I854" s="18"/>
      <c r="J854" s="18"/>
      <c r="K854" s="18"/>
      <c r="L854" s="39"/>
      <c r="M854" s="39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39"/>
      <c r="AD854" s="39"/>
      <c r="AE854" s="18"/>
      <c r="AF854" s="18"/>
      <c r="AG854" s="18"/>
      <c r="AH854" s="18"/>
      <c r="AI854" s="18"/>
    </row>
    <row r="855" spans="1:35" ht="12.75" customHeight="1">
      <c r="A855" s="18"/>
      <c r="B855" s="17"/>
      <c r="C855" s="17"/>
      <c r="D855" s="17"/>
      <c r="E855" s="17"/>
      <c r="F855" s="18"/>
      <c r="G855" s="18"/>
      <c r="H855" s="18"/>
      <c r="I855" s="18"/>
      <c r="J855" s="18"/>
      <c r="K855" s="18"/>
      <c r="L855" s="39"/>
      <c r="M855" s="39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39"/>
      <c r="AD855" s="39"/>
      <c r="AE855" s="18"/>
      <c r="AF855" s="18"/>
      <c r="AG855" s="18"/>
      <c r="AH855" s="18"/>
      <c r="AI855" s="18"/>
    </row>
    <row r="856" spans="1:35" ht="12.75" customHeight="1">
      <c r="A856" s="18"/>
      <c r="B856" s="17"/>
      <c r="C856" s="17"/>
      <c r="D856" s="17"/>
      <c r="E856" s="17"/>
      <c r="F856" s="18"/>
      <c r="G856" s="18"/>
      <c r="H856" s="18"/>
      <c r="I856" s="18"/>
      <c r="J856" s="18"/>
      <c r="K856" s="18"/>
      <c r="L856" s="39"/>
      <c r="M856" s="39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39"/>
      <c r="AD856" s="39"/>
      <c r="AE856" s="18"/>
      <c r="AF856" s="18"/>
      <c r="AG856" s="18"/>
      <c r="AH856" s="18"/>
      <c r="AI856" s="18"/>
    </row>
    <row r="857" spans="1:35" ht="12.75" customHeight="1">
      <c r="A857" s="18"/>
      <c r="B857" s="17"/>
      <c r="C857" s="17"/>
      <c r="D857" s="17"/>
      <c r="E857" s="17"/>
      <c r="F857" s="18"/>
      <c r="G857" s="18"/>
      <c r="H857" s="18"/>
      <c r="I857" s="18"/>
      <c r="J857" s="18"/>
      <c r="K857" s="18"/>
      <c r="L857" s="39"/>
      <c r="M857" s="39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39"/>
      <c r="AD857" s="39"/>
      <c r="AE857" s="18"/>
      <c r="AF857" s="18"/>
      <c r="AG857" s="18"/>
      <c r="AH857" s="18"/>
      <c r="AI857" s="18"/>
    </row>
    <row r="858" spans="1:35" ht="12.75" customHeight="1">
      <c r="A858" s="18"/>
      <c r="B858" s="17"/>
      <c r="C858" s="17"/>
      <c r="D858" s="17"/>
      <c r="E858" s="17"/>
      <c r="F858" s="18"/>
      <c r="G858" s="18"/>
      <c r="H858" s="18"/>
      <c r="I858" s="18"/>
      <c r="J858" s="18"/>
      <c r="K858" s="18"/>
      <c r="L858" s="39"/>
      <c r="M858" s="39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39"/>
      <c r="AD858" s="39"/>
      <c r="AE858" s="18"/>
      <c r="AF858" s="18"/>
      <c r="AG858" s="18"/>
      <c r="AH858" s="18"/>
      <c r="AI858" s="18"/>
    </row>
    <row r="859" spans="1:35" ht="12.75" customHeight="1">
      <c r="A859" s="18"/>
      <c r="B859" s="17"/>
      <c r="C859" s="17"/>
      <c r="D859" s="17"/>
      <c r="E859" s="17"/>
      <c r="F859" s="18"/>
      <c r="G859" s="18"/>
      <c r="H859" s="18"/>
      <c r="I859" s="18"/>
      <c r="J859" s="18"/>
      <c r="K859" s="18"/>
      <c r="L859" s="39"/>
      <c r="M859" s="39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39"/>
      <c r="AD859" s="39"/>
      <c r="AE859" s="18"/>
      <c r="AF859" s="18"/>
      <c r="AG859" s="18"/>
      <c r="AH859" s="18"/>
      <c r="AI859" s="18"/>
    </row>
    <row r="860" spans="1:35" ht="12.75" customHeight="1">
      <c r="A860" s="18"/>
      <c r="B860" s="17"/>
      <c r="C860" s="17"/>
      <c r="D860" s="17"/>
      <c r="E860" s="17"/>
      <c r="F860" s="18"/>
      <c r="G860" s="18"/>
      <c r="H860" s="18"/>
      <c r="I860" s="18"/>
      <c r="J860" s="18"/>
      <c r="K860" s="18"/>
      <c r="L860" s="39"/>
      <c r="M860" s="39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39"/>
      <c r="AD860" s="39"/>
      <c r="AE860" s="18"/>
      <c r="AF860" s="18"/>
      <c r="AG860" s="18"/>
      <c r="AH860" s="18"/>
      <c r="AI860" s="18"/>
    </row>
    <row r="861" spans="1:35" ht="12.75" customHeight="1">
      <c r="A861" s="18"/>
      <c r="B861" s="17"/>
      <c r="C861" s="17"/>
      <c r="D861" s="17"/>
      <c r="E861" s="17"/>
      <c r="F861" s="18"/>
      <c r="G861" s="18"/>
      <c r="H861" s="18"/>
      <c r="I861" s="18"/>
      <c r="J861" s="18"/>
      <c r="K861" s="18"/>
      <c r="L861" s="39"/>
      <c r="M861" s="39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39"/>
      <c r="AD861" s="39"/>
      <c r="AE861" s="18"/>
      <c r="AF861" s="18"/>
      <c r="AG861" s="18"/>
      <c r="AH861" s="18"/>
      <c r="AI861" s="18"/>
    </row>
    <row r="862" spans="1:35" ht="12.75" customHeight="1">
      <c r="A862" s="18"/>
      <c r="B862" s="17"/>
      <c r="C862" s="17"/>
      <c r="D862" s="17"/>
      <c r="E862" s="17"/>
      <c r="F862" s="18"/>
      <c r="G862" s="18"/>
      <c r="H862" s="18"/>
      <c r="I862" s="18"/>
      <c r="J862" s="18"/>
      <c r="K862" s="18"/>
      <c r="L862" s="39"/>
      <c r="M862" s="39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39"/>
      <c r="AD862" s="39"/>
      <c r="AE862" s="18"/>
      <c r="AF862" s="18"/>
      <c r="AG862" s="18"/>
      <c r="AH862" s="18"/>
      <c r="AI862" s="18"/>
    </row>
    <row r="863" spans="1:35" ht="12.75" customHeight="1">
      <c r="A863" s="18"/>
      <c r="B863" s="17"/>
      <c r="C863" s="17"/>
      <c r="D863" s="17"/>
      <c r="E863" s="17"/>
      <c r="F863" s="18"/>
      <c r="G863" s="18"/>
      <c r="H863" s="18"/>
      <c r="I863" s="18"/>
      <c r="J863" s="18"/>
      <c r="K863" s="18"/>
      <c r="L863" s="39"/>
      <c r="M863" s="39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39"/>
      <c r="AD863" s="39"/>
      <c r="AE863" s="18"/>
      <c r="AF863" s="18"/>
      <c r="AG863" s="18"/>
      <c r="AH863" s="18"/>
      <c r="AI863" s="18"/>
    </row>
    <row r="864" spans="1:35" ht="12.75" customHeight="1">
      <c r="A864" s="18"/>
      <c r="B864" s="17"/>
      <c r="C864" s="17"/>
      <c r="D864" s="17"/>
      <c r="E864" s="17"/>
      <c r="F864" s="18"/>
      <c r="G864" s="18"/>
      <c r="H864" s="18"/>
      <c r="I864" s="18"/>
      <c r="J864" s="18"/>
      <c r="K864" s="18"/>
      <c r="L864" s="39"/>
      <c r="M864" s="39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39"/>
      <c r="AD864" s="39"/>
      <c r="AE864" s="18"/>
      <c r="AF864" s="18"/>
      <c r="AG864" s="18"/>
      <c r="AH864" s="18"/>
      <c r="AI864" s="18"/>
    </row>
    <row r="865" spans="1:35" ht="12.75" customHeight="1">
      <c r="A865" s="18"/>
      <c r="B865" s="17"/>
      <c r="C865" s="17"/>
      <c r="D865" s="17"/>
      <c r="E865" s="17"/>
      <c r="F865" s="18"/>
      <c r="G865" s="18"/>
      <c r="H865" s="18"/>
      <c r="I865" s="18"/>
      <c r="J865" s="18"/>
      <c r="K865" s="18"/>
      <c r="L865" s="39"/>
      <c r="M865" s="39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39"/>
      <c r="AD865" s="39"/>
      <c r="AE865" s="18"/>
      <c r="AF865" s="18"/>
      <c r="AG865" s="18"/>
      <c r="AH865" s="18"/>
      <c r="AI865" s="18"/>
    </row>
    <row r="866" spans="1:35" ht="12.75" customHeight="1">
      <c r="A866" s="18"/>
      <c r="B866" s="17"/>
      <c r="C866" s="17"/>
      <c r="D866" s="17"/>
      <c r="E866" s="17"/>
      <c r="F866" s="18"/>
      <c r="G866" s="18"/>
      <c r="H866" s="18"/>
      <c r="I866" s="18"/>
      <c r="J866" s="18"/>
      <c r="K866" s="18"/>
      <c r="L866" s="39"/>
      <c r="M866" s="39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39"/>
      <c r="AD866" s="39"/>
      <c r="AE866" s="18"/>
      <c r="AF866" s="18"/>
      <c r="AG866" s="18"/>
      <c r="AH866" s="18"/>
      <c r="AI866" s="18"/>
    </row>
    <row r="867" spans="1:35" ht="12.75" customHeight="1">
      <c r="A867" s="18"/>
      <c r="B867" s="17"/>
      <c r="C867" s="17"/>
      <c r="D867" s="17"/>
      <c r="E867" s="17"/>
      <c r="F867" s="18"/>
      <c r="G867" s="18"/>
      <c r="H867" s="18"/>
      <c r="I867" s="18"/>
      <c r="J867" s="18"/>
      <c r="K867" s="18"/>
      <c r="L867" s="39"/>
      <c r="M867" s="39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39"/>
      <c r="AD867" s="39"/>
      <c r="AE867" s="18"/>
      <c r="AF867" s="18"/>
      <c r="AG867" s="18"/>
      <c r="AH867" s="18"/>
      <c r="AI867" s="18"/>
    </row>
    <row r="868" spans="1:35" ht="12.75" customHeight="1">
      <c r="A868" s="18"/>
      <c r="B868" s="17"/>
      <c r="C868" s="17"/>
      <c r="D868" s="17"/>
      <c r="E868" s="17"/>
      <c r="F868" s="18"/>
      <c r="G868" s="18"/>
      <c r="H868" s="18"/>
      <c r="I868" s="18"/>
      <c r="J868" s="18"/>
      <c r="K868" s="18"/>
      <c r="L868" s="39"/>
      <c r="M868" s="39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39"/>
      <c r="AD868" s="39"/>
      <c r="AE868" s="18"/>
      <c r="AF868" s="18"/>
      <c r="AG868" s="18"/>
      <c r="AH868" s="18"/>
      <c r="AI868" s="18"/>
    </row>
    <row r="869" spans="1:35" ht="12.75" customHeight="1">
      <c r="A869" s="18"/>
      <c r="B869" s="17"/>
      <c r="C869" s="17"/>
      <c r="D869" s="17"/>
      <c r="E869" s="17"/>
      <c r="F869" s="18"/>
      <c r="G869" s="18"/>
      <c r="H869" s="18"/>
      <c r="I869" s="18"/>
      <c r="J869" s="18"/>
      <c r="K869" s="18"/>
      <c r="L869" s="39"/>
      <c r="M869" s="39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39"/>
      <c r="AD869" s="39"/>
      <c r="AE869" s="18"/>
      <c r="AF869" s="18"/>
      <c r="AG869" s="18"/>
      <c r="AH869" s="18"/>
      <c r="AI869" s="18"/>
    </row>
    <row r="870" spans="1:35" ht="12.75" customHeight="1">
      <c r="A870" s="18"/>
      <c r="B870" s="17"/>
      <c r="C870" s="17"/>
      <c r="D870" s="17"/>
      <c r="E870" s="17"/>
      <c r="F870" s="18"/>
      <c r="G870" s="18"/>
      <c r="H870" s="18"/>
      <c r="I870" s="18"/>
      <c r="J870" s="18"/>
      <c r="K870" s="18"/>
      <c r="L870" s="39"/>
      <c r="M870" s="39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39"/>
      <c r="AD870" s="39"/>
      <c r="AE870" s="18"/>
      <c r="AF870" s="18"/>
      <c r="AG870" s="18"/>
      <c r="AH870" s="18"/>
      <c r="AI870" s="18"/>
    </row>
    <row r="871" spans="1:35" ht="12.75" customHeight="1">
      <c r="A871" s="18"/>
      <c r="B871" s="17"/>
      <c r="C871" s="17"/>
      <c r="D871" s="17"/>
      <c r="E871" s="17"/>
      <c r="F871" s="18"/>
      <c r="G871" s="18"/>
      <c r="H871" s="18"/>
      <c r="I871" s="18"/>
      <c r="J871" s="18"/>
      <c r="K871" s="18"/>
      <c r="L871" s="39"/>
      <c r="M871" s="39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39"/>
      <c r="AD871" s="39"/>
      <c r="AE871" s="18"/>
      <c r="AF871" s="18"/>
      <c r="AG871" s="18"/>
      <c r="AH871" s="18"/>
      <c r="AI871" s="18"/>
    </row>
    <row r="872" spans="1:35" ht="12.75" customHeight="1">
      <c r="A872" s="18"/>
      <c r="B872" s="17"/>
      <c r="C872" s="17"/>
      <c r="D872" s="17"/>
      <c r="E872" s="17"/>
      <c r="F872" s="18"/>
      <c r="G872" s="18"/>
      <c r="H872" s="18"/>
      <c r="I872" s="18"/>
      <c r="J872" s="18"/>
      <c r="K872" s="18"/>
      <c r="L872" s="39"/>
      <c r="M872" s="39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39"/>
      <c r="AD872" s="39"/>
      <c r="AE872" s="18"/>
      <c r="AF872" s="18"/>
      <c r="AG872" s="18"/>
      <c r="AH872" s="18"/>
      <c r="AI872" s="18"/>
    </row>
    <row r="873" spans="1:35" ht="12.75" customHeight="1">
      <c r="A873" s="18"/>
      <c r="B873" s="17"/>
      <c r="C873" s="17"/>
      <c r="D873" s="17"/>
      <c r="E873" s="17"/>
      <c r="F873" s="18"/>
      <c r="G873" s="18"/>
      <c r="H873" s="18"/>
      <c r="I873" s="18"/>
      <c r="J873" s="18"/>
      <c r="K873" s="18"/>
      <c r="L873" s="39"/>
      <c r="M873" s="39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39"/>
      <c r="AD873" s="39"/>
      <c r="AE873" s="18"/>
      <c r="AF873" s="18"/>
      <c r="AG873" s="18"/>
      <c r="AH873" s="18"/>
      <c r="AI873" s="18"/>
    </row>
    <row r="874" spans="1:35" ht="12.75" customHeight="1">
      <c r="A874" s="18"/>
      <c r="B874" s="17"/>
      <c r="C874" s="17"/>
      <c r="D874" s="17"/>
      <c r="E874" s="17"/>
      <c r="F874" s="18"/>
      <c r="G874" s="18"/>
      <c r="H874" s="18"/>
      <c r="I874" s="18"/>
      <c r="J874" s="18"/>
      <c r="K874" s="18"/>
      <c r="L874" s="39"/>
      <c r="M874" s="39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39"/>
      <c r="AD874" s="39"/>
      <c r="AE874" s="18"/>
      <c r="AF874" s="18"/>
      <c r="AG874" s="18"/>
      <c r="AH874" s="18"/>
      <c r="AI874" s="18"/>
    </row>
    <row r="875" spans="1:35" ht="12.75" customHeight="1">
      <c r="A875" s="18"/>
      <c r="B875" s="17"/>
      <c r="C875" s="17"/>
      <c r="D875" s="17"/>
      <c r="E875" s="17"/>
      <c r="F875" s="18"/>
      <c r="G875" s="18"/>
      <c r="H875" s="18"/>
      <c r="I875" s="18"/>
      <c r="J875" s="18"/>
      <c r="K875" s="18"/>
      <c r="L875" s="39"/>
      <c r="M875" s="39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39"/>
      <c r="AD875" s="39"/>
      <c r="AE875" s="18"/>
      <c r="AF875" s="18"/>
      <c r="AG875" s="18"/>
      <c r="AH875" s="18"/>
      <c r="AI875" s="18"/>
    </row>
    <row r="876" spans="1:35" ht="12.75" customHeight="1">
      <c r="A876" s="18"/>
      <c r="B876" s="17"/>
      <c r="C876" s="17"/>
      <c r="D876" s="17"/>
      <c r="E876" s="17"/>
      <c r="F876" s="18"/>
      <c r="G876" s="18"/>
      <c r="H876" s="18"/>
      <c r="I876" s="18"/>
      <c r="J876" s="18"/>
      <c r="K876" s="18"/>
      <c r="L876" s="39"/>
      <c r="M876" s="39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39"/>
      <c r="AD876" s="39"/>
      <c r="AE876" s="18"/>
      <c r="AF876" s="18"/>
      <c r="AG876" s="18"/>
      <c r="AH876" s="18"/>
      <c r="AI876" s="18"/>
    </row>
    <row r="877" spans="1:35" ht="12.75" customHeight="1">
      <c r="A877" s="18"/>
      <c r="B877" s="17"/>
      <c r="C877" s="17"/>
      <c r="D877" s="17"/>
      <c r="E877" s="17"/>
      <c r="F877" s="18"/>
      <c r="G877" s="18"/>
      <c r="H877" s="18"/>
      <c r="I877" s="18"/>
      <c r="J877" s="18"/>
      <c r="K877" s="18"/>
      <c r="L877" s="39"/>
      <c r="M877" s="39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39"/>
      <c r="AD877" s="39"/>
      <c r="AE877" s="18"/>
      <c r="AF877" s="18"/>
      <c r="AG877" s="18"/>
      <c r="AH877" s="18"/>
      <c r="AI877" s="18"/>
    </row>
    <row r="878" spans="1:35" ht="12.75" customHeight="1">
      <c r="A878" s="18"/>
      <c r="B878" s="17"/>
      <c r="C878" s="17"/>
      <c r="D878" s="17"/>
      <c r="E878" s="17"/>
      <c r="F878" s="18"/>
      <c r="G878" s="18"/>
      <c r="H878" s="18"/>
      <c r="I878" s="18"/>
      <c r="J878" s="18"/>
      <c r="K878" s="18"/>
      <c r="L878" s="39"/>
      <c r="M878" s="39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39"/>
      <c r="AD878" s="39"/>
      <c r="AE878" s="18"/>
      <c r="AF878" s="18"/>
      <c r="AG878" s="18"/>
      <c r="AH878" s="18"/>
      <c r="AI878" s="18"/>
    </row>
    <row r="879" spans="1:35" ht="12.75" customHeight="1">
      <c r="A879" s="18"/>
      <c r="B879" s="17"/>
      <c r="C879" s="17"/>
      <c r="D879" s="17"/>
      <c r="E879" s="17"/>
      <c r="F879" s="18"/>
      <c r="G879" s="18"/>
      <c r="H879" s="18"/>
      <c r="I879" s="18"/>
      <c r="J879" s="18"/>
      <c r="K879" s="18"/>
      <c r="L879" s="39"/>
      <c r="M879" s="39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39"/>
      <c r="AD879" s="39"/>
      <c r="AE879" s="18"/>
      <c r="AF879" s="18"/>
      <c r="AG879" s="18"/>
      <c r="AH879" s="18"/>
      <c r="AI879" s="18"/>
    </row>
    <row r="880" spans="1:35" ht="12.75" customHeight="1">
      <c r="A880" s="18"/>
      <c r="B880" s="17"/>
      <c r="C880" s="17"/>
      <c r="D880" s="17"/>
      <c r="E880" s="17"/>
      <c r="F880" s="18"/>
      <c r="G880" s="18"/>
      <c r="H880" s="18"/>
      <c r="I880" s="18"/>
      <c r="J880" s="18"/>
      <c r="K880" s="18"/>
      <c r="L880" s="39"/>
      <c r="M880" s="39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39"/>
      <c r="AD880" s="39"/>
      <c r="AE880" s="18"/>
      <c r="AF880" s="18"/>
      <c r="AG880" s="18"/>
      <c r="AH880" s="18"/>
      <c r="AI880" s="18"/>
    </row>
    <row r="881" spans="1:35" ht="12.75" customHeight="1">
      <c r="A881" s="18"/>
      <c r="B881" s="17"/>
      <c r="C881" s="17"/>
      <c r="D881" s="17"/>
      <c r="E881" s="17"/>
      <c r="F881" s="18"/>
      <c r="G881" s="18"/>
      <c r="H881" s="18"/>
      <c r="I881" s="18"/>
      <c r="J881" s="18"/>
      <c r="K881" s="18"/>
      <c r="L881" s="39"/>
      <c r="M881" s="39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39"/>
      <c r="AD881" s="39"/>
      <c r="AE881" s="18"/>
      <c r="AF881" s="18"/>
      <c r="AG881" s="18"/>
      <c r="AH881" s="18"/>
      <c r="AI881" s="18"/>
    </row>
    <row r="882" spans="1:35" ht="12.75" customHeight="1">
      <c r="A882" s="18"/>
      <c r="B882" s="17"/>
      <c r="C882" s="17"/>
      <c r="D882" s="17"/>
      <c r="E882" s="17"/>
      <c r="F882" s="18"/>
      <c r="G882" s="18"/>
      <c r="H882" s="18"/>
      <c r="I882" s="18"/>
      <c r="J882" s="18"/>
      <c r="K882" s="18"/>
      <c r="L882" s="39"/>
      <c r="M882" s="39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39"/>
      <c r="AD882" s="39"/>
      <c r="AE882" s="18"/>
      <c r="AF882" s="18"/>
      <c r="AG882" s="18"/>
      <c r="AH882" s="18"/>
      <c r="AI882" s="18"/>
    </row>
    <row r="883" spans="1:35" ht="12.75" customHeight="1">
      <c r="A883" s="18"/>
      <c r="B883" s="17"/>
      <c r="C883" s="17"/>
      <c r="D883" s="17"/>
      <c r="E883" s="17"/>
      <c r="F883" s="18"/>
      <c r="G883" s="18"/>
      <c r="H883" s="18"/>
      <c r="I883" s="18"/>
      <c r="J883" s="18"/>
      <c r="K883" s="18"/>
      <c r="L883" s="39"/>
      <c r="M883" s="39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39"/>
      <c r="AD883" s="39"/>
      <c r="AE883" s="18"/>
      <c r="AF883" s="18"/>
      <c r="AG883" s="18"/>
      <c r="AH883" s="18"/>
      <c r="AI883" s="18"/>
    </row>
    <row r="884" spans="1:35" ht="12.75" customHeight="1">
      <c r="A884" s="18"/>
      <c r="B884" s="17"/>
      <c r="C884" s="17"/>
      <c r="D884" s="17"/>
      <c r="E884" s="17"/>
      <c r="F884" s="18"/>
      <c r="G884" s="18"/>
      <c r="H884" s="18"/>
      <c r="I884" s="18"/>
      <c r="J884" s="18"/>
      <c r="K884" s="18"/>
      <c r="L884" s="39"/>
      <c r="M884" s="39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39"/>
      <c r="AD884" s="39"/>
      <c r="AE884" s="18"/>
      <c r="AF884" s="18"/>
      <c r="AG884" s="18"/>
      <c r="AH884" s="18"/>
      <c r="AI884" s="18"/>
    </row>
    <row r="885" spans="1:35" ht="12.75" customHeight="1">
      <c r="A885" s="18"/>
      <c r="B885" s="17"/>
      <c r="C885" s="17"/>
      <c r="D885" s="17"/>
      <c r="E885" s="17"/>
      <c r="F885" s="18"/>
      <c r="G885" s="18"/>
      <c r="H885" s="18"/>
      <c r="I885" s="18"/>
      <c r="J885" s="18"/>
      <c r="K885" s="18"/>
      <c r="L885" s="39"/>
      <c r="M885" s="39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39"/>
      <c r="AD885" s="39"/>
      <c r="AE885" s="18"/>
      <c r="AF885" s="18"/>
      <c r="AG885" s="18"/>
      <c r="AH885" s="18"/>
      <c r="AI885" s="18"/>
    </row>
    <row r="886" spans="1:35" ht="12.75" customHeight="1">
      <c r="A886" s="18"/>
      <c r="B886" s="17"/>
      <c r="C886" s="17"/>
      <c r="D886" s="17"/>
      <c r="E886" s="17"/>
      <c r="F886" s="18"/>
      <c r="G886" s="18"/>
      <c r="H886" s="18"/>
      <c r="I886" s="18"/>
      <c r="J886" s="18"/>
      <c r="K886" s="18"/>
      <c r="L886" s="39"/>
      <c r="M886" s="39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39"/>
      <c r="AD886" s="39"/>
      <c r="AE886" s="18"/>
      <c r="AF886" s="18"/>
      <c r="AG886" s="18"/>
      <c r="AH886" s="18"/>
      <c r="AI886" s="18"/>
    </row>
    <row r="887" spans="1:35" ht="12.75" customHeight="1">
      <c r="A887" s="18"/>
      <c r="B887" s="17"/>
      <c r="C887" s="17"/>
      <c r="D887" s="17"/>
      <c r="E887" s="17"/>
      <c r="F887" s="18"/>
      <c r="G887" s="18"/>
      <c r="H887" s="18"/>
      <c r="I887" s="18"/>
      <c r="J887" s="18"/>
      <c r="K887" s="18"/>
      <c r="L887" s="39"/>
      <c r="M887" s="39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39"/>
      <c r="AD887" s="39"/>
      <c r="AE887" s="18"/>
      <c r="AF887" s="18"/>
      <c r="AG887" s="18"/>
      <c r="AH887" s="18"/>
      <c r="AI887" s="18"/>
    </row>
    <row r="888" spans="1:35" ht="12.75" customHeight="1">
      <c r="A888" s="18"/>
      <c r="B888" s="17"/>
      <c r="C888" s="17"/>
      <c r="D888" s="17"/>
      <c r="E888" s="17"/>
      <c r="F888" s="18"/>
      <c r="G888" s="18"/>
      <c r="H888" s="18"/>
      <c r="I888" s="18"/>
      <c r="J888" s="18"/>
      <c r="K888" s="18"/>
      <c r="L888" s="39"/>
      <c r="M888" s="39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39"/>
      <c r="AD888" s="39"/>
      <c r="AE888" s="18"/>
      <c r="AF888" s="18"/>
      <c r="AG888" s="18"/>
      <c r="AH888" s="18"/>
      <c r="AI888" s="18"/>
    </row>
    <row r="889" spans="1:35" ht="12.75" customHeight="1">
      <c r="A889" s="18"/>
      <c r="B889" s="17"/>
      <c r="C889" s="17"/>
      <c r="D889" s="17"/>
      <c r="E889" s="17"/>
      <c r="F889" s="18"/>
      <c r="G889" s="18"/>
      <c r="H889" s="18"/>
      <c r="I889" s="18"/>
      <c r="J889" s="18"/>
      <c r="K889" s="18"/>
      <c r="L889" s="39"/>
      <c r="M889" s="39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39"/>
      <c r="AD889" s="39"/>
      <c r="AE889" s="18"/>
      <c r="AF889" s="18"/>
      <c r="AG889" s="18"/>
      <c r="AH889" s="18"/>
      <c r="AI889" s="18"/>
    </row>
    <row r="890" spans="1:35" ht="12.75" customHeight="1">
      <c r="A890" s="18"/>
      <c r="B890" s="17"/>
      <c r="C890" s="17"/>
      <c r="D890" s="17"/>
      <c r="E890" s="17"/>
      <c r="F890" s="18"/>
      <c r="G890" s="18"/>
      <c r="H890" s="18"/>
      <c r="I890" s="18"/>
      <c r="J890" s="18"/>
      <c r="K890" s="18"/>
      <c r="L890" s="39"/>
      <c r="M890" s="39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39"/>
      <c r="AD890" s="39"/>
      <c r="AE890" s="18"/>
      <c r="AF890" s="18"/>
      <c r="AG890" s="18"/>
      <c r="AH890" s="18"/>
      <c r="AI890" s="18"/>
    </row>
    <row r="891" spans="1:35" ht="12.75" customHeight="1">
      <c r="A891" s="18"/>
      <c r="B891" s="17"/>
      <c r="C891" s="17"/>
      <c r="D891" s="17"/>
      <c r="E891" s="17"/>
      <c r="F891" s="18"/>
      <c r="G891" s="18"/>
      <c r="H891" s="18"/>
      <c r="I891" s="18"/>
      <c r="J891" s="18"/>
      <c r="K891" s="18"/>
      <c r="L891" s="39"/>
      <c r="M891" s="39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39"/>
      <c r="AD891" s="39"/>
      <c r="AE891" s="18"/>
      <c r="AF891" s="18"/>
      <c r="AG891" s="18"/>
      <c r="AH891" s="18"/>
      <c r="AI891" s="18"/>
    </row>
    <row r="892" spans="1:35" ht="12.75" customHeight="1">
      <c r="A892" s="18"/>
      <c r="B892" s="17"/>
      <c r="C892" s="17"/>
      <c r="D892" s="17"/>
      <c r="E892" s="17"/>
      <c r="F892" s="18"/>
      <c r="G892" s="18"/>
      <c r="H892" s="18"/>
      <c r="I892" s="18"/>
      <c r="J892" s="18"/>
      <c r="K892" s="18"/>
      <c r="L892" s="39"/>
      <c r="M892" s="39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39"/>
      <c r="AD892" s="39"/>
      <c r="AE892" s="18"/>
      <c r="AF892" s="18"/>
      <c r="AG892" s="18"/>
      <c r="AH892" s="18"/>
      <c r="AI892" s="18"/>
    </row>
    <row r="893" spans="1:35" ht="12.75" customHeight="1">
      <c r="A893" s="18"/>
      <c r="B893" s="17"/>
      <c r="C893" s="17"/>
      <c r="D893" s="17"/>
      <c r="E893" s="17"/>
      <c r="F893" s="18"/>
      <c r="G893" s="18"/>
      <c r="H893" s="18"/>
      <c r="I893" s="18"/>
      <c r="J893" s="18"/>
      <c r="K893" s="18"/>
      <c r="L893" s="39"/>
      <c r="M893" s="39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39"/>
      <c r="AD893" s="39"/>
      <c r="AE893" s="18"/>
      <c r="AF893" s="18"/>
      <c r="AG893" s="18"/>
      <c r="AH893" s="18"/>
      <c r="AI893" s="18"/>
    </row>
    <row r="894" spans="1:35" ht="12.75" customHeight="1">
      <c r="A894" s="18"/>
      <c r="B894" s="17"/>
      <c r="C894" s="17"/>
      <c r="D894" s="17"/>
      <c r="E894" s="17"/>
      <c r="F894" s="18"/>
      <c r="G894" s="18"/>
      <c r="H894" s="18"/>
      <c r="I894" s="18"/>
      <c r="J894" s="18"/>
      <c r="K894" s="18"/>
      <c r="L894" s="39"/>
      <c r="M894" s="39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39"/>
      <c r="AD894" s="39"/>
      <c r="AE894" s="18"/>
      <c r="AF894" s="18"/>
      <c r="AG894" s="18"/>
      <c r="AH894" s="18"/>
      <c r="AI894" s="18"/>
    </row>
    <row r="895" spans="1:35" ht="12.75" customHeight="1">
      <c r="A895" s="18"/>
      <c r="B895" s="17"/>
      <c r="C895" s="17"/>
      <c r="D895" s="17"/>
      <c r="E895" s="17"/>
      <c r="F895" s="18"/>
      <c r="G895" s="18"/>
      <c r="H895" s="18"/>
      <c r="I895" s="18"/>
      <c r="J895" s="18"/>
      <c r="K895" s="18"/>
      <c r="L895" s="39"/>
      <c r="M895" s="39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39"/>
      <c r="AD895" s="39"/>
      <c r="AE895" s="18"/>
      <c r="AF895" s="18"/>
      <c r="AG895" s="18"/>
      <c r="AH895" s="18"/>
      <c r="AI895" s="18"/>
    </row>
    <row r="896" spans="1:35" ht="12.75" customHeight="1">
      <c r="A896" s="18"/>
      <c r="B896" s="17"/>
      <c r="C896" s="17"/>
      <c r="D896" s="17"/>
      <c r="E896" s="17"/>
      <c r="F896" s="18"/>
      <c r="G896" s="18"/>
      <c r="H896" s="18"/>
      <c r="I896" s="18"/>
      <c r="J896" s="18"/>
      <c r="K896" s="18"/>
      <c r="L896" s="39"/>
      <c r="M896" s="39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39"/>
      <c r="AD896" s="39"/>
      <c r="AE896" s="18"/>
      <c r="AF896" s="18"/>
      <c r="AG896" s="18"/>
      <c r="AH896" s="18"/>
      <c r="AI896" s="18"/>
    </row>
    <row r="897" spans="1:35" ht="12.75" customHeight="1">
      <c r="A897" s="18"/>
      <c r="B897" s="17"/>
      <c r="C897" s="17"/>
      <c r="D897" s="17"/>
      <c r="E897" s="17"/>
      <c r="F897" s="18"/>
      <c r="G897" s="18"/>
      <c r="H897" s="18"/>
      <c r="I897" s="18"/>
      <c r="J897" s="18"/>
      <c r="K897" s="18"/>
      <c r="L897" s="39"/>
      <c r="M897" s="39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39"/>
      <c r="AD897" s="39"/>
      <c r="AE897" s="18"/>
      <c r="AF897" s="18"/>
      <c r="AG897" s="18"/>
      <c r="AH897" s="18"/>
      <c r="AI897" s="18"/>
    </row>
    <row r="898" spans="1:35" ht="12.75" customHeight="1">
      <c r="A898" s="18"/>
      <c r="B898" s="17"/>
      <c r="C898" s="17"/>
      <c r="D898" s="17"/>
      <c r="E898" s="17"/>
      <c r="F898" s="18"/>
      <c r="G898" s="18"/>
      <c r="H898" s="18"/>
      <c r="I898" s="18"/>
      <c r="J898" s="18"/>
      <c r="K898" s="18"/>
      <c r="L898" s="39"/>
      <c r="M898" s="39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39"/>
      <c r="AD898" s="39"/>
      <c r="AE898" s="18"/>
      <c r="AF898" s="18"/>
      <c r="AG898" s="18"/>
      <c r="AH898" s="18"/>
      <c r="AI898" s="18"/>
    </row>
    <row r="899" spans="1:35" ht="12.75" customHeight="1">
      <c r="A899" s="18"/>
      <c r="B899" s="17"/>
      <c r="C899" s="17"/>
      <c r="D899" s="17"/>
      <c r="E899" s="17"/>
      <c r="F899" s="18"/>
      <c r="G899" s="18"/>
      <c r="H899" s="18"/>
      <c r="I899" s="18"/>
      <c r="J899" s="18"/>
      <c r="K899" s="18"/>
      <c r="L899" s="39"/>
      <c r="M899" s="39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39"/>
      <c r="AD899" s="39"/>
      <c r="AE899" s="18"/>
      <c r="AF899" s="18"/>
      <c r="AG899" s="18"/>
      <c r="AH899" s="18"/>
      <c r="AI899" s="18"/>
    </row>
    <row r="900" spans="1:35" ht="12.75" customHeight="1">
      <c r="A900" s="18"/>
      <c r="B900" s="17"/>
      <c r="C900" s="17"/>
      <c r="D900" s="17"/>
      <c r="E900" s="17"/>
      <c r="F900" s="18"/>
      <c r="G900" s="18"/>
      <c r="H900" s="18"/>
      <c r="I900" s="18"/>
      <c r="J900" s="18"/>
      <c r="K900" s="18"/>
      <c r="L900" s="39"/>
      <c r="M900" s="39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39"/>
      <c r="AD900" s="39"/>
      <c r="AE900" s="18"/>
      <c r="AF900" s="18"/>
      <c r="AG900" s="18"/>
      <c r="AH900" s="18"/>
      <c r="AI900" s="18"/>
    </row>
    <row r="901" spans="1:35" ht="12.75" customHeight="1">
      <c r="A901" s="18"/>
      <c r="B901" s="17"/>
      <c r="C901" s="17"/>
      <c r="D901" s="17"/>
      <c r="E901" s="17"/>
      <c r="F901" s="18"/>
      <c r="G901" s="18"/>
      <c r="H901" s="18"/>
      <c r="I901" s="18"/>
      <c r="J901" s="18"/>
      <c r="K901" s="18"/>
      <c r="L901" s="39"/>
      <c r="M901" s="39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39"/>
      <c r="AD901" s="39"/>
      <c r="AE901" s="18"/>
      <c r="AF901" s="18"/>
      <c r="AG901" s="18"/>
      <c r="AH901" s="18"/>
      <c r="AI901" s="18"/>
    </row>
    <row r="902" spans="1:35" ht="12.75" customHeight="1">
      <c r="A902" s="18"/>
      <c r="B902" s="17"/>
      <c r="C902" s="17"/>
      <c r="D902" s="17"/>
      <c r="E902" s="17"/>
      <c r="F902" s="18"/>
      <c r="G902" s="18"/>
      <c r="H902" s="18"/>
      <c r="I902" s="18"/>
      <c r="J902" s="18"/>
      <c r="K902" s="18"/>
      <c r="L902" s="39"/>
      <c r="M902" s="39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39"/>
      <c r="AD902" s="39"/>
      <c r="AE902" s="18"/>
      <c r="AF902" s="18"/>
      <c r="AG902" s="18"/>
      <c r="AH902" s="18"/>
      <c r="AI902" s="18"/>
    </row>
    <row r="903" spans="1:35" ht="12.75" customHeight="1">
      <c r="A903" s="18"/>
      <c r="B903" s="17"/>
      <c r="C903" s="17"/>
      <c r="D903" s="17"/>
      <c r="E903" s="17"/>
      <c r="F903" s="18"/>
      <c r="G903" s="18"/>
      <c r="H903" s="18"/>
      <c r="I903" s="18"/>
      <c r="J903" s="18"/>
      <c r="K903" s="18"/>
      <c r="L903" s="39"/>
      <c r="M903" s="39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39"/>
      <c r="AD903" s="39"/>
      <c r="AE903" s="18"/>
      <c r="AF903" s="18"/>
      <c r="AG903" s="18"/>
      <c r="AH903" s="18"/>
      <c r="AI903" s="18"/>
    </row>
    <row r="904" spans="1:35" ht="12.75" customHeight="1">
      <c r="A904" s="18"/>
      <c r="B904" s="17"/>
      <c r="C904" s="17"/>
      <c r="D904" s="17"/>
      <c r="E904" s="17"/>
      <c r="F904" s="18"/>
      <c r="G904" s="18"/>
      <c r="H904" s="18"/>
      <c r="I904" s="18"/>
      <c r="J904" s="18"/>
      <c r="K904" s="18"/>
      <c r="L904" s="39"/>
      <c r="M904" s="39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39"/>
      <c r="AD904" s="39"/>
      <c r="AE904" s="18"/>
      <c r="AF904" s="18"/>
      <c r="AG904" s="18"/>
      <c r="AH904" s="18"/>
      <c r="AI904" s="18"/>
    </row>
    <row r="905" spans="1:35" ht="12.75" customHeight="1">
      <c r="A905" s="18"/>
      <c r="B905" s="17"/>
      <c r="C905" s="17"/>
      <c r="D905" s="17"/>
      <c r="E905" s="17"/>
      <c r="F905" s="18"/>
      <c r="G905" s="18"/>
      <c r="H905" s="18"/>
      <c r="I905" s="18"/>
      <c r="J905" s="18"/>
      <c r="K905" s="18"/>
      <c r="L905" s="39"/>
      <c r="M905" s="39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39"/>
      <c r="AD905" s="39"/>
      <c r="AE905" s="18"/>
      <c r="AF905" s="18"/>
      <c r="AG905" s="18"/>
      <c r="AH905" s="18"/>
      <c r="AI905" s="18"/>
    </row>
    <row r="906" spans="1:35" ht="12.75" customHeight="1">
      <c r="A906" s="18"/>
      <c r="B906" s="17"/>
      <c r="C906" s="17"/>
      <c r="D906" s="17"/>
      <c r="E906" s="17"/>
      <c r="F906" s="18"/>
      <c r="G906" s="18"/>
      <c r="H906" s="18"/>
      <c r="I906" s="18"/>
      <c r="J906" s="18"/>
      <c r="K906" s="18"/>
      <c r="L906" s="39"/>
      <c r="M906" s="39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39"/>
      <c r="AD906" s="39"/>
      <c r="AE906" s="18"/>
      <c r="AF906" s="18"/>
      <c r="AG906" s="18"/>
      <c r="AH906" s="18"/>
      <c r="AI906" s="18"/>
    </row>
    <row r="907" spans="1:35" ht="12.75" customHeight="1">
      <c r="A907" s="18"/>
      <c r="B907" s="17"/>
      <c r="C907" s="17"/>
      <c r="D907" s="17"/>
      <c r="E907" s="17"/>
      <c r="F907" s="18"/>
      <c r="G907" s="18"/>
      <c r="H907" s="18"/>
      <c r="I907" s="18"/>
      <c r="J907" s="18"/>
      <c r="K907" s="18"/>
      <c r="L907" s="39"/>
      <c r="M907" s="39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39"/>
      <c r="AD907" s="39"/>
      <c r="AE907" s="18"/>
      <c r="AF907" s="18"/>
      <c r="AG907" s="18"/>
      <c r="AH907" s="18"/>
      <c r="AI907" s="18"/>
    </row>
    <row r="908" spans="1:35" ht="12.75" customHeight="1">
      <c r="A908" s="18"/>
      <c r="B908" s="17"/>
      <c r="C908" s="17"/>
      <c r="D908" s="17"/>
      <c r="E908" s="17"/>
      <c r="F908" s="18"/>
      <c r="G908" s="18"/>
      <c r="H908" s="18"/>
      <c r="I908" s="18"/>
      <c r="J908" s="18"/>
      <c r="K908" s="18"/>
      <c r="L908" s="39"/>
      <c r="M908" s="39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39"/>
      <c r="AD908" s="39"/>
      <c r="AE908" s="18"/>
      <c r="AF908" s="18"/>
      <c r="AG908" s="18"/>
      <c r="AH908" s="18"/>
      <c r="AI908" s="18"/>
    </row>
    <row r="909" spans="1:35" ht="12.75" customHeight="1">
      <c r="A909" s="18"/>
      <c r="B909" s="17"/>
      <c r="C909" s="17"/>
      <c r="D909" s="17"/>
      <c r="E909" s="17"/>
      <c r="F909" s="18"/>
      <c r="G909" s="18"/>
      <c r="H909" s="18"/>
      <c r="I909" s="18"/>
      <c r="J909" s="18"/>
      <c r="K909" s="18"/>
      <c r="L909" s="39"/>
      <c r="M909" s="39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39"/>
      <c r="AD909" s="39"/>
      <c r="AE909" s="18"/>
      <c r="AF909" s="18"/>
      <c r="AG909" s="18"/>
      <c r="AH909" s="18"/>
      <c r="AI909" s="18"/>
    </row>
    <row r="910" spans="1:35" ht="12.75" customHeight="1">
      <c r="A910" s="18"/>
      <c r="B910" s="17"/>
      <c r="C910" s="17"/>
      <c r="D910" s="17"/>
      <c r="E910" s="17"/>
      <c r="F910" s="18"/>
      <c r="G910" s="18"/>
      <c r="H910" s="18"/>
      <c r="I910" s="18"/>
      <c r="J910" s="18"/>
      <c r="K910" s="18"/>
      <c r="L910" s="39"/>
      <c r="M910" s="39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39"/>
      <c r="AD910" s="39"/>
      <c r="AE910" s="18"/>
      <c r="AF910" s="18"/>
      <c r="AG910" s="18"/>
      <c r="AH910" s="18"/>
      <c r="AI910" s="18"/>
    </row>
    <row r="911" spans="1:35" ht="12.75" customHeight="1">
      <c r="A911" s="18"/>
      <c r="B911" s="17"/>
      <c r="C911" s="17"/>
      <c r="D911" s="17"/>
      <c r="E911" s="17"/>
      <c r="F911" s="18"/>
      <c r="G911" s="18"/>
      <c r="H911" s="18"/>
      <c r="I911" s="18"/>
      <c r="J911" s="18"/>
      <c r="K911" s="18"/>
      <c r="L911" s="39"/>
      <c r="M911" s="39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39"/>
      <c r="AD911" s="39"/>
      <c r="AE911" s="18"/>
      <c r="AF911" s="18"/>
      <c r="AG911" s="18"/>
      <c r="AH911" s="18"/>
      <c r="AI911" s="18"/>
    </row>
    <row r="912" spans="1:35" ht="12.75" customHeight="1">
      <c r="A912" s="18"/>
      <c r="B912" s="17"/>
      <c r="C912" s="17"/>
      <c r="D912" s="17"/>
      <c r="E912" s="17"/>
      <c r="F912" s="18"/>
      <c r="G912" s="18"/>
      <c r="H912" s="18"/>
      <c r="I912" s="18"/>
      <c r="J912" s="18"/>
      <c r="K912" s="18"/>
      <c r="L912" s="39"/>
      <c r="M912" s="39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39"/>
      <c r="AD912" s="39"/>
      <c r="AE912" s="18"/>
      <c r="AF912" s="18"/>
      <c r="AG912" s="18"/>
      <c r="AH912" s="18"/>
      <c r="AI912" s="18"/>
    </row>
    <row r="913" spans="1:35" ht="12.75" customHeight="1">
      <c r="A913" s="18"/>
      <c r="B913" s="17"/>
      <c r="C913" s="17"/>
      <c r="D913" s="17"/>
      <c r="E913" s="17"/>
      <c r="F913" s="18"/>
      <c r="G913" s="18"/>
      <c r="H913" s="18"/>
      <c r="I913" s="18"/>
      <c r="J913" s="18"/>
      <c r="K913" s="18"/>
      <c r="L913" s="39"/>
      <c r="M913" s="39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39"/>
      <c r="AD913" s="39"/>
      <c r="AE913" s="18"/>
      <c r="AF913" s="18"/>
      <c r="AG913" s="18"/>
      <c r="AH913" s="18"/>
      <c r="AI913" s="18"/>
    </row>
    <row r="914" spans="1:35" ht="12.75" customHeight="1">
      <c r="A914" s="18"/>
      <c r="B914" s="17"/>
      <c r="C914" s="17"/>
      <c r="D914" s="17"/>
      <c r="E914" s="17"/>
      <c r="F914" s="18"/>
      <c r="G914" s="18"/>
      <c r="H914" s="18"/>
      <c r="I914" s="18"/>
      <c r="J914" s="18"/>
      <c r="K914" s="18"/>
      <c r="L914" s="39"/>
      <c r="M914" s="39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39"/>
      <c r="AD914" s="39"/>
      <c r="AE914" s="18"/>
      <c r="AF914" s="18"/>
      <c r="AG914" s="18"/>
      <c r="AH914" s="18"/>
      <c r="AI914" s="18"/>
    </row>
    <row r="915" spans="1:35" ht="12.75" customHeight="1">
      <c r="A915" s="18"/>
      <c r="B915" s="17"/>
      <c r="C915" s="17"/>
      <c r="D915" s="17"/>
      <c r="E915" s="17"/>
      <c r="F915" s="18"/>
      <c r="G915" s="18"/>
      <c r="H915" s="18"/>
      <c r="I915" s="18"/>
      <c r="J915" s="18"/>
      <c r="K915" s="18"/>
      <c r="L915" s="39"/>
      <c r="M915" s="39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39"/>
      <c r="AD915" s="39"/>
      <c r="AE915" s="18"/>
      <c r="AF915" s="18"/>
      <c r="AG915" s="18"/>
      <c r="AH915" s="18"/>
      <c r="AI915" s="18"/>
    </row>
    <row r="916" spans="1:35" ht="12.75" customHeight="1">
      <c r="A916" s="18"/>
      <c r="B916" s="17"/>
      <c r="C916" s="17"/>
      <c r="D916" s="17"/>
      <c r="E916" s="17"/>
      <c r="F916" s="18"/>
      <c r="G916" s="18"/>
      <c r="H916" s="18"/>
      <c r="I916" s="18"/>
      <c r="J916" s="18"/>
      <c r="K916" s="18"/>
      <c r="L916" s="39"/>
      <c r="M916" s="39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39"/>
      <c r="AD916" s="39"/>
      <c r="AE916" s="18"/>
      <c r="AF916" s="18"/>
      <c r="AG916" s="18"/>
      <c r="AH916" s="18"/>
      <c r="AI916" s="18"/>
    </row>
    <row r="917" spans="1:35" ht="12.75" customHeight="1">
      <c r="A917" s="18"/>
      <c r="B917" s="17"/>
      <c r="C917" s="17"/>
      <c r="D917" s="17"/>
      <c r="E917" s="17"/>
      <c r="F917" s="18"/>
      <c r="G917" s="18"/>
      <c r="H917" s="18"/>
      <c r="I917" s="18"/>
      <c r="J917" s="18"/>
      <c r="K917" s="18"/>
      <c r="L917" s="39"/>
      <c r="M917" s="39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39"/>
      <c r="AD917" s="39"/>
      <c r="AE917" s="18"/>
      <c r="AF917" s="18"/>
      <c r="AG917" s="18"/>
      <c r="AH917" s="18"/>
      <c r="AI917" s="18"/>
    </row>
    <row r="918" spans="1:35" ht="12.75" customHeight="1">
      <c r="A918" s="18"/>
      <c r="B918" s="17"/>
      <c r="C918" s="17"/>
      <c r="D918" s="17"/>
      <c r="E918" s="17"/>
      <c r="F918" s="18"/>
      <c r="G918" s="18"/>
      <c r="H918" s="18"/>
      <c r="I918" s="18"/>
      <c r="J918" s="18"/>
      <c r="K918" s="18"/>
      <c r="L918" s="39"/>
      <c r="M918" s="39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39"/>
      <c r="AD918" s="39"/>
      <c r="AE918" s="18"/>
      <c r="AF918" s="18"/>
      <c r="AG918" s="18"/>
      <c r="AH918" s="18"/>
      <c r="AI918" s="18"/>
    </row>
    <row r="919" spans="1:35" ht="12.75" customHeight="1">
      <c r="A919" s="18"/>
      <c r="B919" s="17"/>
      <c r="C919" s="17"/>
      <c r="D919" s="17"/>
      <c r="E919" s="17"/>
      <c r="F919" s="18"/>
      <c r="G919" s="18"/>
      <c r="H919" s="18"/>
      <c r="I919" s="18"/>
      <c r="J919" s="18"/>
      <c r="K919" s="18"/>
      <c r="L919" s="39"/>
      <c r="M919" s="39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39"/>
      <c r="AD919" s="39"/>
      <c r="AE919" s="18"/>
      <c r="AF919" s="18"/>
      <c r="AG919" s="18"/>
      <c r="AH919" s="18"/>
      <c r="AI919" s="18"/>
    </row>
    <row r="920" spans="1:35" ht="12.75" customHeight="1">
      <c r="A920" s="18"/>
      <c r="B920" s="17"/>
      <c r="C920" s="17"/>
      <c r="D920" s="17"/>
      <c r="E920" s="17"/>
      <c r="F920" s="18"/>
      <c r="G920" s="18"/>
      <c r="H920" s="18"/>
      <c r="I920" s="18"/>
      <c r="J920" s="18"/>
      <c r="K920" s="18"/>
      <c r="L920" s="39"/>
      <c r="M920" s="39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39"/>
      <c r="AD920" s="39"/>
      <c r="AE920" s="18"/>
      <c r="AF920" s="18"/>
      <c r="AG920" s="18"/>
      <c r="AH920" s="18"/>
      <c r="AI920" s="18"/>
    </row>
    <row r="921" spans="1:35" ht="12.75" customHeight="1">
      <c r="A921" s="18"/>
      <c r="B921" s="17"/>
      <c r="C921" s="17"/>
      <c r="D921" s="17"/>
      <c r="E921" s="17"/>
      <c r="F921" s="18"/>
      <c r="G921" s="18"/>
      <c r="H921" s="18"/>
      <c r="I921" s="18"/>
      <c r="J921" s="18"/>
      <c r="K921" s="18"/>
      <c r="L921" s="39"/>
      <c r="M921" s="39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39"/>
      <c r="AD921" s="39"/>
      <c r="AE921" s="18"/>
      <c r="AF921" s="18"/>
      <c r="AG921" s="18"/>
      <c r="AH921" s="18"/>
      <c r="AI921" s="18"/>
    </row>
    <row r="922" spans="1:35" ht="12.75" customHeight="1">
      <c r="A922" s="18"/>
      <c r="B922" s="17"/>
      <c r="C922" s="17"/>
      <c r="D922" s="17"/>
      <c r="E922" s="17"/>
      <c r="F922" s="18"/>
      <c r="G922" s="18"/>
      <c r="H922" s="18"/>
      <c r="I922" s="18"/>
      <c r="J922" s="18"/>
      <c r="K922" s="18"/>
      <c r="L922" s="39"/>
      <c r="M922" s="39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39"/>
      <c r="AD922" s="39"/>
      <c r="AE922" s="18"/>
      <c r="AF922" s="18"/>
      <c r="AG922" s="18"/>
      <c r="AH922" s="18"/>
      <c r="AI922" s="18"/>
    </row>
    <row r="923" spans="1:35" ht="12.75" customHeight="1">
      <c r="A923" s="18"/>
      <c r="B923" s="17"/>
      <c r="C923" s="17"/>
      <c r="D923" s="17"/>
      <c r="E923" s="17"/>
      <c r="F923" s="18"/>
      <c r="G923" s="18"/>
      <c r="H923" s="18"/>
      <c r="I923" s="18"/>
      <c r="J923" s="18"/>
      <c r="K923" s="18"/>
      <c r="L923" s="39"/>
      <c r="M923" s="39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39"/>
      <c r="AD923" s="39"/>
      <c r="AE923" s="18"/>
      <c r="AF923" s="18"/>
      <c r="AG923" s="18"/>
      <c r="AH923" s="18"/>
      <c r="AI923" s="18"/>
    </row>
    <row r="924" spans="1:35" ht="12.75" customHeight="1">
      <c r="A924" s="18"/>
      <c r="B924" s="17"/>
      <c r="C924" s="17"/>
      <c r="D924" s="17"/>
      <c r="E924" s="17"/>
      <c r="F924" s="18"/>
      <c r="G924" s="18"/>
      <c r="H924" s="18"/>
      <c r="I924" s="18"/>
      <c r="J924" s="18"/>
      <c r="K924" s="18"/>
      <c r="L924" s="39"/>
      <c r="M924" s="39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39"/>
      <c r="AD924" s="39"/>
      <c r="AE924" s="18"/>
      <c r="AF924" s="18"/>
      <c r="AG924" s="18"/>
      <c r="AH924" s="18"/>
      <c r="AI924" s="18"/>
    </row>
    <row r="925" spans="1:35" ht="12.75" customHeight="1">
      <c r="A925" s="18"/>
      <c r="B925" s="17"/>
      <c r="C925" s="17"/>
      <c r="D925" s="17"/>
      <c r="E925" s="17"/>
      <c r="F925" s="18"/>
      <c r="G925" s="18"/>
      <c r="H925" s="18"/>
      <c r="I925" s="18"/>
      <c r="J925" s="18"/>
      <c r="K925" s="18"/>
      <c r="L925" s="39"/>
      <c r="M925" s="39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39"/>
      <c r="AD925" s="39"/>
      <c r="AE925" s="18"/>
      <c r="AF925" s="18"/>
      <c r="AG925" s="18"/>
      <c r="AH925" s="18"/>
      <c r="AI925" s="18"/>
    </row>
    <row r="926" spans="1:35" ht="12.75" customHeight="1">
      <c r="A926" s="18"/>
      <c r="B926" s="17"/>
      <c r="C926" s="17"/>
      <c r="D926" s="17"/>
      <c r="E926" s="17"/>
      <c r="F926" s="18"/>
      <c r="G926" s="18"/>
      <c r="H926" s="18"/>
      <c r="I926" s="18"/>
      <c r="J926" s="18"/>
      <c r="K926" s="18"/>
      <c r="L926" s="39"/>
      <c r="M926" s="39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39"/>
      <c r="AD926" s="39"/>
      <c r="AE926" s="18"/>
      <c r="AF926" s="18"/>
      <c r="AG926" s="18"/>
      <c r="AH926" s="18"/>
      <c r="AI926" s="18"/>
    </row>
    <row r="927" spans="1:35" ht="12.75" customHeight="1">
      <c r="A927" s="18"/>
      <c r="B927" s="17"/>
      <c r="C927" s="17"/>
      <c r="D927" s="17"/>
      <c r="E927" s="17"/>
      <c r="F927" s="18"/>
      <c r="G927" s="18"/>
      <c r="H927" s="18"/>
      <c r="I927" s="18"/>
      <c r="J927" s="18"/>
      <c r="K927" s="18"/>
      <c r="L927" s="39"/>
      <c r="M927" s="39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39"/>
      <c r="AD927" s="39"/>
      <c r="AE927" s="18"/>
      <c r="AF927" s="18"/>
      <c r="AG927" s="18"/>
      <c r="AH927" s="18"/>
      <c r="AI927" s="18"/>
    </row>
    <row r="928" spans="1:35" ht="12.75" customHeight="1">
      <c r="A928" s="18"/>
      <c r="B928" s="17"/>
      <c r="C928" s="17"/>
      <c r="D928" s="17"/>
      <c r="E928" s="17"/>
      <c r="F928" s="18"/>
      <c r="G928" s="18"/>
      <c r="H928" s="18"/>
      <c r="I928" s="18"/>
      <c r="J928" s="18"/>
      <c r="K928" s="18"/>
      <c r="L928" s="39"/>
      <c r="M928" s="39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39"/>
      <c r="AD928" s="39"/>
      <c r="AE928" s="18"/>
      <c r="AF928" s="18"/>
      <c r="AG928" s="18"/>
      <c r="AH928" s="18"/>
      <c r="AI928" s="18"/>
    </row>
    <row r="929" spans="1:35" ht="12.75" customHeight="1">
      <c r="A929" s="18"/>
      <c r="B929" s="17"/>
      <c r="C929" s="17"/>
      <c r="D929" s="17"/>
      <c r="E929" s="17"/>
      <c r="F929" s="18"/>
      <c r="G929" s="18"/>
      <c r="H929" s="18"/>
      <c r="I929" s="18"/>
      <c r="J929" s="18"/>
      <c r="K929" s="18"/>
      <c r="L929" s="39"/>
      <c r="M929" s="39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39"/>
      <c r="AD929" s="39"/>
      <c r="AE929" s="18"/>
      <c r="AF929" s="18"/>
      <c r="AG929" s="18"/>
      <c r="AH929" s="18"/>
      <c r="AI929" s="18"/>
    </row>
    <row r="930" spans="1:35" ht="12.75" customHeight="1">
      <c r="A930" s="18"/>
      <c r="B930" s="17"/>
      <c r="C930" s="17"/>
      <c r="D930" s="17"/>
      <c r="E930" s="17"/>
      <c r="F930" s="18"/>
      <c r="G930" s="18"/>
      <c r="H930" s="18"/>
      <c r="I930" s="18"/>
      <c r="J930" s="18"/>
      <c r="K930" s="18"/>
      <c r="L930" s="39"/>
      <c r="M930" s="39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39"/>
      <c r="AD930" s="39"/>
      <c r="AE930" s="18"/>
      <c r="AF930" s="18"/>
      <c r="AG930" s="18"/>
      <c r="AH930" s="18"/>
      <c r="AI930" s="18"/>
    </row>
    <row r="931" spans="1:35" ht="12.75" customHeight="1">
      <c r="A931" s="18"/>
      <c r="B931" s="17"/>
      <c r="C931" s="17"/>
      <c r="D931" s="17"/>
      <c r="E931" s="17"/>
      <c r="F931" s="18"/>
      <c r="G931" s="18"/>
      <c r="H931" s="18"/>
      <c r="I931" s="18"/>
      <c r="J931" s="18"/>
      <c r="K931" s="18"/>
      <c r="L931" s="39"/>
      <c r="M931" s="39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39"/>
      <c r="AD931" s="39"/>
      <c r="AE931" s="18"/>
      <c r="AF931" s="18"/>
      <c r="AG931" s="18"/>
      <c r="AH931" s="18"/>
      <c r="AI931" s="18"/>
    </row>
    <row r="932" spans="1:35" ht="12.75" customHeight="1">
      <c r="A932" s="18"/>
      <c r="B932" s="17"/>
      <c r="C932" s="17"/>
      <c r="D932" s="17"/>
      <c r="E932" s="17"/>
      <c r="F932" s="18"/>
      <c r="G932" s="18"/>
      <c r="H932" s="18"/>
      <c r="I932" s="18"/>
      <c r="J932" s="18"/>
      <c r="K932" s="18"/>
      <c r="L932" s="39"/>
      <c r="M932" s="39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39"/>
      <c r="AD932" s="39"/>
      <c r="AE932" s="18"/>
      <c r="AF932" s="18"/>
      <c r="AG932" s="18"/>
      <c r="AH932" s="18"/>
      <c r="AI932" s="18"/>
    </row>
    <row r="933" spans="1:35" ht="12.75" customHeight="1">
      <c r="A933" s="18"/>
      <c r="B933" s="17"/>
      <c r="C933" s="17"/>
      <c r="D933" s="17"/>
      <c r="E933" s="17"/>
      <c r="F933" s="18"/>
      <c r="G933" s="18"/>
      <c r="H933" s="18"/>
      <c r="I933" s="18"/>
      <c r="J933" s="18"/>
      <c r="K933" s="18"/>
      <c r="L933" s="39"/>
      <c r="M933" s="39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39"/>
      <c r="AD933" s="39"/>
      <c r="AE933" s="18"/>
      <c r="AF933" s="18"/>
      <c r="AG933" s="18"/>
      <c r="AH933" s="18"/>
      <c r="AI933" s="18"/>
    </row>
    <row r="934" spans="1:35" ht="12.75" customHeight="1">
      <c r="A934" s="18"/>
      <c r="B934" s="17"/>
      <c r="C934" s="17"/>
      <c r="D934" s="17"/>
      <c r="E934" s="17"/>
      <c r="F934" s="18"/>
      <c r="G934" s="18"/>
      <c r="H934" s="18"/>
      <c r="I934" s="18"/>
      <c r="J934" s="18"/>
      <c r="K934" s="18"/>
      <c r="L934" s="39"/>
      <c r="M934" s="39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39"/>
      <c r="AD934" s="39"/>
      <c r="AE934" s="18"/>
      <c r="AF934" s="18"/>
      <c r="AG934" s="18"/>
      <c r="AH934" s="18"/>
      <c r="AI934" s="18"/>
    </row>
    <row r="935" spans="1:35" ht="12.75" customHeight="1">
      <c r="A935" s="18"/>
      <c r="B935" s="17"/>
      <c r="C935" s="17"/>
      <c r="D935" s="17"/>
      <c r="E935" s="17"/>
      <c r="F935" s="18"/>
      <c r="G935" s="18"/>
      <c r="H935" s="18"/>
      <c r="I935" s="18"/>
      <c r="J935" s="18"/>
      <c r="K935" s="18"/>
      <c r="L935" s="39"/>
      <c r="M935" s="39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39"/>
      <c r="AD935" s="39"/>
      <c r="AE935" s="18"/>
      <c r="AF935" s="18"/>
      <c r="AG935" s="18"/>
      <c r="AH935" s="18"/>
      <c r="AI935" s="18"/>
    </row>
    <row r="936" spans="1:35" ht="12.75" customHeight="1">
      <c r="A936" s="18"/>
      <c r="B936" s="17"/>
      <c r="C936" s="17"/>
      <c r="D936" s="17"/>
      <c r="E936" s="17"/>
      <c r="F936" s="18"/>
      <c r="G936" s="18"/>
      <c r="H936" s="18"/>
      <c r="I936" s="18"/>
      <c r="J936" s="18"/>
      <c r="K936" s="18"/>
      <c r="L936" s="39"/>
      <c r="M936" s="39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39"/>
      <c r="AD936" s="39"/>
      <c r="AE936" s="18"/>
      <c r="AF936" s="18"/>
      <c r="AG936" s="18"/>
      <c r="AH936" s="18"/>
      <c r="AI936" s="18"/>
    </row>
    <row r="937" spans="1:35" ht="12.75" customHeight="1">
      <c r="A937" s="18"/>
      <c r="B937" s="17"/>
      <c r="C937" s="17"/>
      <c r="D937" s="17"/>
      <c r="E937" s="17"/>
      <c r="F937" s="18"/>
      <c r="G937" s="18"/>
      <c r="H937" s="18"/>
      <c r="I937" s="18"/>
      <c r="J937" s="18"/>
      <c r="K937" s="18"/>
      <c r="L937" s="39"/>
      <c r="M937" s="39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39"/>
      <c r="AD937" s="39"/>
      <c r="AE937" s="18"/>
      <c r="AF937" s="18"/>
      <c r="AG937" s="18"/>
      <c r="AH937" s="18"/>
      <c r="AI937" s="18"/>
    </row>
    <row r="938" spans="1:35" ht="12.75" customHeight="1">
      <c r="A938" s="18"/>
      <c r="B938" s="17"/>
      <c r="C938" s="17"/>
      <c r="D938" s="17"/>
      <c r="E938" s="17"/>
      <c r="F938" s="18"/>
      <c r="G938" s="18"/>
      <c r="H938" s="18"/>
      <c r="I938" s="18"/>
      <c r="J938" s="18"/>
      <c r="K938" s="18"/>
      <c r="L938" s="39"/>
      <c r="M938" s="39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39"/>
      <c r="AD938" s="39"/>
      <c r="AE938" s="18"/>
      <c r="AF938" s="18"/>
      <c r="AG938" s="18"/>
      <c r="AH938" s="18"/>
      <c r="AI938" s="18"/>
    </row>
    <row r="939" spans="1:35" ht="12.75" customHeight="1">
      <c r="A939" s="18"/>
      <c r="B939" s="17"/>
      <c r="C939" s="17"/>
      <c r="D939" s="17"/>
      <c r="E939" s="17"/>
      <c r="F939" s="18"/>
      <c r="G939" s="18"/>
      <c r="H939" s="18"/>
      <c r="I939" s="18"/>
      <c r="J939" s="18"/>
      <c r="K939" s="18"/>
      <c r="L939" s="39"/>
      <c r="M939" s="39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39"/>
      <c r="AD939" s="39"/>
      <c r="AE939" s="18"/>
      <c r="AF939" s="18"/>
      <c r="AG939" s="18"/>
      <c r="AH939" s="18"/>
      <c r="AI939" s="18"/>
    </row>
    <row r="940" spans="1:35" ht="12.75" customHeight="1">
      <c r="A940" s="18"/>
      <c r="B940" s="17"/>
      <c r="C940" s="17"/>
      <c r="D940" s="17"/>
      <c r="E940" s="17"/>
      <c r="F940" s="18"/>
      <c r="G940" s="18"/>
      <c r="H940" s="18"/>
      <c r="I940" s="18"/>
      <c r="J940" s="18"/>
      <c r="K940" s="18"/>
      <c r="L940" s="39"/>
      <c r="M940" s="39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39"/>
      <c r="AD940" s="39"/>
      <c r="AE940" s="18"/>
      <c r="AF940" s="18"/>
      <c r="AG940" s="18"/>
      <c r="AH940" s="18"/>
      <c r="AI940" s="18"/>
    </row>
    <row r="941" spans="1:35" ht="12.75" customHeight="1">
      <c r="A941" s="18"/>
      <c r="B941" s="17"/>
      <c r="C941" s="17"/>
      <c r="D941" s="17"/>
      <c r="E941" s="17"/>
      <c r="F941" s="18"/>
      <c r="G941" s="18"/>
      <c r="H941" s="18"/>
      <c r="I941" s="18"/>
      <c r="J941" s="18"/>
      <c r="K941" s="18"/>
      <c r="L941" s="39"/>
      <c r="M941" s="39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39"/>
      <c r="AD941" s="39"/>
      <c r="AE941" s="18"/>
      <c r="AF941" s="18"/>
      <c r="AG941" s="18"/>
      <c r="AH941" s="18"/>
      <c r="AI941" s="18"/>
    </row>
    <row r="942" spans="1:35" ht="12.75" customHeight="1">
      <c r="A942" s="18"/>
      <c r="B942" s="17"/>
      <c r="C942" s="17"/>
      <c r="D942" s="17"/>
      <c r="E942" s="17"/>
      <c r="F942" s="18"/>
      <c r="G942" s="18"/>
      <c r="H942" s="18"/>
      <c r="I942" s="18"/>
      <c r="J942" s="18"/>
      <c r="K942" s="18"/>
      <c r="L942" s="39"/>
      <c r="M942" s="39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39"/>
      <c r="AD942" s="39"/>
      <c r="AE942" s="18"/>
      <c r="AF942" s="18"/>
      <c r="AG942" s="18"/>
      <c r="AH942" s="18"/>
      <c r="AI942" s="18"/>
    </row>
    <row r="943" spans="1:35" ht="12.75" customHeight="1">
      <c r="A943" s="18"/>
      <c r="B943" s="17"/>
      <c r="C943" s="17"/>
      <c r="D943" s="17"/>
      <c r="E943" s="17"/>
      <c r="F943" s="18"/>
      <c r="G943" s="18"/>
      <c r="H943" s="18"/>
      <c r="I943" s="18"/>
      <c r="J943" s="18"/>
      <c r="K943" s="18"/>
      <c r="L943" s="39"/>
      <c r="M943" s="39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39"/>
      <c r="AD943" s="39"/>
      <c r="AE943" s="18"/>
      <c r="AF943" s="18"/>
      <c r="AG943" s="18"/>
      <c r="AH943" s="18"/>
      <c r="AI943" s="18"/>
    </row>
    <row r="944" spans="1:35" ht="12.75" customHeight="1">
      <c r="A944" s="18"/>
      <c r="B944" s="17"/>
      <c r="C944" s="17"/>
      <c r="D944" s="17"/>
      <c r="E944" s="17"/>
      <c r="F944" s="18"/>
      <c r="G944" s="18"/>
      <c r="H944" s="18"/>
      <c r="I944" s="18"/>
      <c r="J944" s="18"/>
      <c r="K944" s="18"/>
      <c r="L944" s="39"/>
      <c r="M944" s="39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39"/>
      <c r="AD944" s="39"/>
      <c r="AE944" s="18"/>
      <c r="AF944" s="18"/>
      <c r="AG944" s="18"/>
      <c r="AH944" s="18"/>
      <c r="AI944" s="18"/>
    </row>
    <row r="945" spans="1:35" ht="12.75" customHeight="1">
      <c r="A945" s="18"/>
      <c r="B945" s="17"/>
      <c r="C945" s="17"/>
      <c r="D945" s="17"/>
      <c r="E945" s="17"/>
      <c r="F945" s="18"/>
      <c r="G945" s="18"/>
      <c r="H945" s="18"/>
      <c r="I945" s="18"/>
      <c r="J945" s="18"/>
      <c r="K945" s="18"/>
      <c r="L945" s="39"/>
      <c r="M945" s="39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39"/>
      <c r="AD945" s="39"/>
      <c r="AE945" s="18"/>
      <c r="AF945" s="18"/>
      <c r="AG945" s="18"/>
      <c r="AH945" s="18"/>
      <c r="AI945" s="18"/>
    </row>
    <row r="946" spans="1:35" ht="12.75" customHeight="1">
      <c r="A946" s="18"/>
      <c r="B946" s="17"/>
      <c r="C946" s="17"/>
      <c r="D946" s="17"/>
      <c r="E946" s="17"/>
      <c r="F946" s="18"/>
      <c r="G946" s="18"/>
      <c r="H946" s="18"/>
      <c r="I946" s="18"/>
      <c r="J946" s="18"/>
      <c r="K946" s="18"/>
      <c r="L946" s="39"/>
      <c r="M946" s="39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39"/>
      <c r="AD946" s="39"/>
      <c r="AE946" s="18"/>
      <c r="AF946" s="18"/>
      <c r="AG946" s="18"/>
      <c r="AH946" s="18"/>
      <c r="AI946" s="18"/>
    </row>
    <row r="947" spans="1:35" ht="12.75" customHeight="1">
      <c r="A947" s="18"/>
      <c r="B947" s="17"/>
      <c r="C947" s="17"/>
      <c r="D947" s="17"/>
      <c r="E947" s="17"/>
      <c r="F947" s="18"/>
      <c r="G947" s="18"/>
      <c r="H947" s="18"/>
      <c r="I947" s="18"/>
      <c r="J947" s="18"/>
      <c r="K947" s="18"/>
      <c r="L947" s="39"/>
      <c r="M947" s="39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39"/>
      <c r="AD947" s="39"/>
      <c r="AE947" s="18"/>
      <c r="AF947" s="18"/>
      <c r="AG947" s="18"/>
      <c r="AH947" s="18"/>
      <c r="AI947" s="18"/>
    </row>
    <row r="948" spans="1:35" ht="12.75" customHeight="1">
      <c r="A948" s="18"/>
      <c r="B948" s="17"/>
      <c r="C948" s="17"/>
      <c r="D948" s="17"/>
      <c r="E948" s="17"/>
      <c r="F948" s="18"/>
      <c r="G948" s="18"/>
      <c r="H948" s="18"/>
      <c r="I948" s="18"/>
      <c r="J948" s="18"/>
      <c r="K948" s="18"/>
      <c r="L948" s="39"/>
      <c r="M948" s="39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39"/>
      <c r="AD948" s="39"/>
      <c r="AE948" s="18"/>
      <c r="AF948" s="18"/>
      <c r="AG948" s="18"/>
      <c r="AH948" s="18"/>
      <c r="AI948" s="18"/>
    </row>
    <row r="949" spans="1:35" ht="12.75" customHeight="1">
      <c r="A949" s="18"/>
      <c r="B949" s="17"/>
      <c r="C949" s="17"/>
      <c r="D949" s="17"/>
      <c r="E949" s="17"/>
      <c r="F949" s="18"/>
      <c r="G949" s="18"/>
      <c r="H949" s="18"/>
      <c r="I949" s="18"/>
      <c r="J949" s="18"/>
      <c r="K949" s="18"/>
      <c r="L949" s="39"/>
      <c r="M949" s="39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39"/>
      <c r="AD949" s="39"/>
      <c r="AE949" s="18"/>
      <c r="AF949" s="18"/>
      <c r="AG949" s="18"/>
      <c r="AH949" s="18"/>
      <c r="AI949" s="18"/>
    </row>
    <row r="950" spans="1:35" ht="12.75" customHeight="1">
      <c r="A950" s="18"/>
      <c r="B950" s="17"/>
      <c r="C950" s="17"/>
      <c r="D950" s="17"/>
      <c r="E950" s="17"/>
      <c r="F950" s="18"/>
      <c r="G950" s="18"/>
      <c r="H950" s="18"/>
      <c r="I950" s="18"/>
      <c r="J950" s="18"/>
      <c r="K950" s="18"/>
      <c r="L950" s="39"/>
      <c r="M950" s="39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39"/>
      <c r="AD950" s="39"/>
      <c r="AE950" s="18"/>
      <c r="AF950" s="18"/>
      <c r="AG950" s="18"/>
      <c r="AH950" s="18"/>
      <c r="AI950" s="18"/>
    </row>
    <row r="951" spans="1:35" ht="12.75" customHeight="1">
      <c r="A951" s="18"/>
      <c r="B951" s="17"/>
      <c r="C951" s="17"/>
      <c r="D951" s="17"/>
      <c r="E951" s="17"/>
      <c r="F951" s="18"/>
      <c r="G951" s="18"/>
      <c r="H951" s="18"/>
      <c r="I951" s="18"/>
      <c r="J951" s="18"/>
      <c r="K951" s="18"/>
      <c r="L951" s="39"/>
      <c r="M951" s="39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39"/>
      <c r="AD951" s="39"/>
      <c r="AE951" s="18"/>
      <c r="AF951" s="18"/>
      <c r="AG951" s="18"/>
      <c r="AH951" s="18"/>
      <c r="AI951" s="18"/>
    </row>
    <row r="952" spans="1:35" ht="12.75" customHeight="1">
      <c r="A952" s="18"/>
      <c r="B952" s="17"/>
      <c r="C952" s="17"/>
      <c r="D952" s="17"/>
      <c r="E952" s="17"/>
      <c r="F952" s="18"/>
      <c r="G952" s="18"/>
      <c r="H952" s="18"/>
      <c r="I952" s="18"/>
      <c r="J952" s="18"/>
      <c r="K952" s="18"/>
      <c r="L952" s="39"/>
      <c r="M952" s="39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39"/>
      <c r="AD952" s="39"/>
      <c r="AE952" s="18"/>
      <c r="AF952" s="18"/>
      <c r="AG952" s="18"/>
      <c r="AH952" s="18"/>
      <c r="AI952" s="18"/>
    </row>
    <row r="953" spans="1:35" ht="12.75" customHeight="1">
      <c r="A953" s="18"/>
      <c r="B953" s="17"/>
      <c r="C953" s="17"/>
      <c r="D953" s="17"/>
      <c r="E953" s="17"/>
      <c r="F953" s="18"/>
      <c r="G953" s="18"/>
      <c r="H953" s="18"/>
      <c r="I953" s="18"/>
      <c r="J953" s="18"/>
      <c r="K953" s="18"/>
      <c r="L953" s="39"/>
      <c r="M953" s="39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39"/>
      <c r="AD953" s="39"/>
      <c r="AE953" s="18"/>
      <c r="AF953" s="18"/>
      <c r="AG953" s="18"/>
      <c r="AH953" s="18"/>
      <c r="AI953" s="18"/>
    </row>
    <row r="954" spans="1:35" ht="12.75" customHeight="1">
      <c r="A954" s="18"/>
      <c r="B954" s="17"/>
      <c r="C954" s="17"/>
      <c r="D954" s="17"/>
      <c r="E954" s="17"/>
      <c r="F954" s="18"/>
      <c r="G954" s="18"/>
      <c r="H954" s="18"/>
      <c r="I954" s="18"/>
      <c r="J954" s="18"/>
      <c r="K954" s="18"/>
      <c r="L954" s="39"/>
      <c r="M954" s="39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39"/>
      <c r="AD954" s="39"/>
      <c r="AE954" s="18"/>
      <c r="AF954" s="18"/>
      <c r="AG954" s="18"/>
      <c r="AH954" s="18"/>
      <c r="AI954" s="18"/>
    </row>
    <row r="955" spans="1:35" ht="12.75" customHeight="1">
      <c r="A955" s="18"/>
      <c r="B955" s="17"/>
      <c r="C955" s="17"/>
      <c r="D955" s="17"/>
      <c r="E955" s="17"/>
      <c r="F955" s="18"/>
      <c r="G955" s="18"/>
      <c r="H955" s="18"/>
      <c r="I955" s="18"/>
      <c r="J955" s="18"/>
      <c r="K955" s="18"/>
      <c r="L955" s="39"/>
      <c r="M955" s="39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39"/>
      <c r="AD955" s="39"/>
      <c r="AE955" s="18"/>
      <c r="AF955" s="18"/>
      <c r="AG955" s="18"/>
      <c r="AH955" s="18"/>
      <c r="AI955" s="18"/>
    </row>
    <row r="956" spans="1:35" ht="12.75" customHeight="1">
      <c r="A956" s="18"/>
      <c r="B956" s="17"/>
      <c r="C956" s="17"/>
      <c r="D956" s="17"/>
      <c r="E956" s="17"/>
      <c r="F956" s="18"/>
      <c r="G956" s="18"/>
      <c r="H956" s="18"/>
      <c r="I956" s="18"/>
      <c r="J956" s="18"/>
      <c r="K956" s="18"/>
      <c r="L956" s="39"/>
      <c r="M956" s="39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39"/>
      <c r="AD956" s="39"/>
      <c r="AE956" s="18"/>
      <c r="AF956" s="18"/>
      <c r="AG956" s="18"/>
      <c r="AH956" s="18"/>
      <c r="AI956" s="18"/>
    </row>
    <row r="957" spans="1:35" ht="12.75" customHeight="1">
      <c r="A957" s="18"/>
      <c r="B957" s="17"/>
      <c r="C957" s="17"/>
      <c r="D957" s="17"/>
      <c r="E957" s="17"/>
      <c r="F957" s="18"/>
      <c r="G957" s="18"/>
      <c r="H957" s="18"/>
      <c r="I957" s="18"/>
      <c r="J957" s="18"/>
      <c r="K957" s="18"/>
      <c r="L957" s="39"/>
      <c r="M957" s="39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39"/>
      <c r="AD957" s="39"/>
      <c r="AE957" s="18"/>
      <c r="AF957" s="18"/>
      <c r="AG957" s="18"/>
      <c r="AH957" s="18"/>
      <c r="AI957" s="18"/>
    </row>
    <row r="958" spans="1:35" ht="12.75" customHeight="1">
      <c r="A958" s="18"/>
      <c r="B958" s="17"/>
      <c r="C958" s="17"/>
      <c r="D958" s="17"/>
      <c r="E958" s="17"/>
      <c r="F958" s="18"/>
      <c r="G958" s="18"/>
      <c r="H958" s="18"/>
      <c r="I958" s="18"/>
      <c r="J958" s="18"/>
      <c r="K958" s="18"/>
      <c r="L958" s="39"/>
      <c r="M958" s="39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39"/>
      <c r="AD958" s="39"/>
      <c r="AE958" s="18"/>
      <c r="AF958" s="18"/>
      <c r="AG958" s="18"/>
      <c r="AH958" s="18"/>
      <c r="AI958" s="18"/>
    </row>
    <row r="959" spans="1:35" ht="12.75" customHeight="1">
      <c r="A959" s="18"/>
      <c r="B959" s="17"/>
      <c r="C959" s="17"/>
      <c r="D959" s="17"/>
      <c r="E959" s="17"/>
      <c r="F959" s="18"/>
      <c r="G959" s="18"/>
      <c r="H959" s="18"/>
      <c r="I959" s="18"/>
      <c r="J959" s="18"/>
      <c r="K959" s="18"/>
      <c r="L959" s="39"/>
      <c r="M959" s="39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39"/>
      <c r="AD959" s="39"/>
      <c r="AE959" s="18"/>
      <c r="AF959" s="18"/>
      <c r="AG959" s="18"/>
      <c r="AH959" s="18"/>
      <c r="AI959" s="18"/>
    </row>
    <row r="960" spans="1:35" ht="12.75" customHeight="1">
      <c r="A960" s="18"/>
      <c r="B960" s="17"/>
      <c r="C960" s="17"/>
      <c r="D960" s="17"/>
      <c r="E960" s="17"/>
      <c r="F960" s="18"/>
      <c r="G960" s="18"/>
      <c r="H960" s="18"/>
      <c r="I960" s="18"/>
      <c r="J960" s="18"/>
      <c r="K960" s="18"/>
      <c r="L960" s="39"/>
      <c r="M960" s="39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39"/>
      <c r="AD960" s="39"/>
      <c r="AE960" s="18"/>
      <c r="AF960" s="18"/>
      <c r="AG960" s="18"/>
      <c r="AH960" s="18"/>
      <c r="AI960" s="18"/>
    </row>
    <row r="961" spans="1:35" ht="12.75" customHeight="1">
      <c r="A961" s="18"/>
      <c r="B961" s="17"/>
      <c r="C961" s="17"/>
      <c r="D961" s="17"/>
      <c r="E961" s="17"/>
      <c r="F961" s="18"/>
      <c r="G961" s="18"/>
      <c r="H961" s="18"/>
      <c r="I961" s="18"/>
      <c r="J961" s="18"/>
      <c r="K961" s="18"/>
      <c r="L961" s="39"/>
      <c r="M961" s="39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39"/>
      <c r="AD961" s="39"/>
      <c r="AE961" s="18"/>
      <c r="AF961" s="18"/>
      <c r="AG961" s="18"/>
      <c r="AH961" s="18"/>
      <c r="AI961" s="18"/>
    </row>
    <row r="962" spans="1:35" ht="12.75" customHeight="1">
      <c r="A962" s="18"/>
      <c r="B962" s="17"/>
      <c r="C962" s="17"/>
      <c r="D962" s="17"/>
      <c r="E962" s="17"/>
      <c r="F962" s="18"/>
      <c r="G962" s="18"/>
      <c r="H962" s="18"/>
      <c r="I962" s="18"/>
      <c r="J962" s="18"/>
      <c r="K962" s="18"/>
      <c r="L962" s="39"/>
      <c r="M962" s="39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39"/>
      <c r="AD962" s="39"/>
      <c r="AE962" s="18"/>
      <c r="AF962" s="18"/>
      <c r="AG962" s="18"/>
      <c r="AH962" s="18"/>
      <c r="AI962" s="18"/>
    </row>
    <row r="963" spans="1:35" ht="12.75" customHeight="1">
      <c r="A963" s="18"/>
      <c r="B963" s="17"/>
      <c r="C963" s="17"/>
      <c r="D963" s="17"/>
      <c r="E963" s="17"/>
      <c r="F963" s="18"/>
      <c r="G963" s="18"/>
      <c r="H963" s="18"/>
      <c r="I963" s="18"/>
      <c r="J963" s="18"/>
      <c r="K963" s="18"/>
      <c r="L963" s="39"/>
      <c r="M963" s="39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39"/>
      <c r="AD963" s="39"/>
      <c r="AE963" s="18"/>
      <c r="AF963" s="18"/>
      <c r="AG963" s="18"/>
      <c r="AH963" s="18"/>
      <c r="AI963" s="18"/>
    </row>
    <row r="964" spans="1:35" ht="12.75" customHeight="1">
      <c r="A964" s="18"/>
      <c r="B964" s="17"/>
      <c r="C964" s="17"/>
      <c r="D964" s="17"/>
      <c r="E964" s="17"/>
      <c r="F964" s="18"/>
      <c r="G964" s="18"/>
      <c r="H964" s="18"/>
      <c r="I964" s="18"/>
      <c r="J964" s="18"/>
      <c r="K964" s="18"/>
      <c r="L964" s="39"/>
      <c r="M964" s="39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39"/>
      <c r="AD964" s="39"/>
      <c r="AE964" s="18"/>
      <c r="AF964" s="18"/>
      <c r="AG964" s="18"/>
      <c r="AH964" s="18"/>
      <c r="AI964" s="18"/>
    </row>
    <row r="965" spans="1:35" ht="12.75" customHeight="1">
      <c r="A965" s="18"/>
      <c r="B965" s="17"/>
      <c r="C965" s="17"/>
      <c r="D965" s="17"/>
      <c r="E965" s="17"/>
      <c r="F965" s="18"/>
      <c r="G965" s="18"/>
      <c r="H965" s="18"/>
      <c r="I965" s="18"/>
      <c r="J965" s="18"/>
      <c r="K965" s="18"/>
      <c r="L965" s="39"/>
      <c r="M965" s="39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39"/>
      <c r="AD965" s="39"/>
      <c r="AE965" s="18"/>
      <c r="AF965" s="18"/>
      <c r="AG965" s="18"/>
      <c r="AH965" s="18"/>
      <c r="AI965" s="18"/>
    </row>
    <row r="966" spans="1:35" ht="12.75" customHeight="1">
      <c r="A966" s="18"/>
      <c r="B966" s="17"/>
      <c r="C966" s="17"/>
      <c r="D966" s="17"/>
      <c r="E966" s="17"/>
      <c r="F966" s="18"/>
      <c r="G966" s="18"/>
      <c r="H966" s="18"/>
      <c r="I966" s="18"/>
      <c r="J966" s="18"/>
      <c r="K966" s="18"/>
      <c r="L966" s="39"/>
      <c r="M966" s="39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39"/>
      <c r="AD966" s="39"/>
      <c r="AE966" s="18"/>
      <c r="AF966" s="18"/>
      <c r="AG966" s="18"/>
      <c r="AH966" s="18"/>
      <c r="AI966" s="18"/>
    </row>
    <row r="967" spans="1:35" ht="12.75" customHeight="1">
      <c r="A967" s="18"/>
      <c r="B967" s="17"/>
      <c r="C967" s="17"/>
      <c r="D967" s="17"/>
      <c r="E967" s="17"/>
      <c r="F967" s="18"/>
      <c r="G967" s="18"/>
      <c r="H967" s="18"/>
      <c r="I967" s="18"/>
      <c r="J967" s="18"/>
      <c r="K967" s="18"/>
      <c r="L967" s="39"/>
      <c r="M967" s="39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39"/>
      <c r="AD967" s="39"/>
      <c r="AE967" s="18"/>
      <c r="AF967" s="18"/>
      <c r="AG967" s="18"/>
      <c r="AH967" s="18"/>
      <c r="AI967" s="18"/>
    </row>
    <row r="968" spans="1:35" ht="12.75" customHeight="1">
      <c r="A968" s="18"/>
      <c r="B968" s="17"/>
      <c r="C968" s="17"/>
      <c r="D968" s="17"/>
      <c r="E968" s="17"/>
      <c r="F968" s="18"/>
      <c r="G968" s="18"/>
      <c r="H968" s="18"/>
      <c r="I968" s="18"/>
      <c r="J968" s="18"/>
      <c r="K968" s="18"/>
      <c r="L968" s="39"/>
      <c r="M968" s="39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39"/>
      <c r="AD968" s="39"/>
      <c r="AE968" s="18"/>
      <c r="AF968" s="18"/>
      <c r="AG968" s="18"/>
      <c r="AH968" s="18"/>
      <c r="AI968" s="18"/>
    </row>
    <row r="969" spans="1:35" ht="12.75" customHeight="1">
      <c r="A969" s="18"/>
      <c r="B969" s="17"/>
      <c r="C969" s="17"/>
      <c r="D969" s="17"/>
      <c r="E969" s="17"/>
      <c r="F969" s="18"/>
      <c r="G969" s="18"/>
      <c r="H969" s="18"/>
      <c r="I969" s="18"/>
      <c r="J969" s="18"/>
      <c r="K969" s="18"/>
      <c r="L969" s="39"/>
      <c r="M969" s="39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39"/>
      <c r="AD969" s="39"/>
      <c r="AE969" s="18"/>
      <c r="AF969" s="18"/>
      <c r="AG969" s="18"/>
      <c r="AH969" s="18"/>
      <c r="AI969" s="18"/>
    </row>
    <row r="970" spans="1:35" ht="12.75" customHeight="1">
      <c r="A970" s="18"/>
      <c r="B970" s="17"/>
      <c r="C970" s="17"/>
      <c r="D970" s="17"/>
      <c r="E970" s="17"/>
      <c r="F970" s="18"/>
      <c r="G970" s="18"/>
      <c r="H970" s="18"/>
      <c r="I970" s="18"/>
      <c r="J970" s="18"/>
      <c r="K970" s="18"/>
      <c r="L970" s="39"/>
      <c r="M970" s="39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39"/>
      <c r="AD970" s="39"/>
      <c r="AE970" s="18"/>
      <c r="AF970" s="18"/>
      <c r="AG970" s="18"/>
      <c r="AH970" s="18"/>
      <c r="AI970" s="18"/>
    </row>
    <row r="971" spans="1:35" ht="12.75" customHeight="1">
      <c r="A971" s="18"/>
      <c r="B971" s="17"/>
      <c r="C971" s="17"/>
      <c r="D971" s="17"/>
      <c r="E971" s="17"/>
      <c r="F971" s="18"/>
      <c r="G971" s="18"/>
      <c r="H971" s="18"/>
      <c r="I971" s="18"/>
      <c r="J971" s="18"/>
      <c r="K971" s="18"/>
      <c r="L971" s="39"/>
      <c r="M971" s="39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39"/>
      <c r="AD971" s="39"/>
      <c r="AE971" s="18"/>
      <c r="AF971" s="18"/>
      <c r="AG971" s="18"/>
      <c r="AH971" s="18"/>
      <c r="AI971" s="18"/>
    </row>
    <row r="972" spans="1:35" ht="12.75" customHeight="1">
      <c r="A972" s="18"/>
      <c r="B972" s="17"/>
      <c r="C972" s="17"/>
      <c r="D972" s="17"/>
      <c r="E972" s="17"/>
      <c r="F972" s="18"/>
      <c r="G972" s="18"/>
      <c r="H972" s="18"/>
      <c r="I972" s="18"/>
      <c r="J972" s="18"/>
      <c r="K972" s="18"/>
      <c r="L972" s="39"/>
      <c r="M972" s="39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39"/>
      <c r="AD972" s="39"/>
      <c r="AE972" s="18"/>
      <c r="AF972" s="18"/>
      <c r="AG972" s="18"/>
      <c r="AH972" s="18"/>
      <c r="AI972" s="18"/>
    </row>
    <row r="973" spans="1:35" ht="12.75" customHeight="1">
      <c r="A973" s="18"/>
      <c r="B973" s="17"/>
      <c r="C973" s="17"/>
      <c r="D973" s="17"/>
      <c r="E973" s="17"/>
      <c r="F973" s="18"/>
      <c r="G973" s="18"/>
      <c r="H973" s="18"/>
      <c r="I973" s="18"/>
      <c r="J973" s="18"/>
      <c r="K973" s="18"/>
      <c r="L973" s="39"/>
      <c r="M973" s="39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39"/>
      <c r="AD973" s="39"/>
      <c r="AE973" s="18"/>
      <c r="AF973" s="18"/>
      <c r="AG973" s="18"/>
      <c r="AH973" s="18"/>
      <c r="AI973" s="18"/>
    </row>
    <row r="974" spans="1:35" ht="12.75" customHeight="1">
      <c r="A974" s="18"/>
      <c r="B974" s="17"/>
      <c r="C974" s="17"/>
      <c r="D974" s="17"/>
      <c r="E974" s="17"/>
      <c r="F974" s="18"/>
      <c r="G974" s="18"/>
      <c r="H974" s="18"/>
      <c r="I974" s="18"/>
      <c r="J974" s="18"/>
      <c r="K974" s="18"/>
      <c r="L974" s="39"/>
      <c r="M974" s="39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39"/>
      <c r="AD974" s="39"/>
      <c r="AE974" s="18"/>
      <c r="AF974" s="18"/>
      <c r="AG974" s="18"/>
      <c r="AH974" s="18"/>
      <c r="AI974" s="18"/>
    </row>
    <row r="975" spans="1:35" ht="12.75" customHeight="1">
      <c r="A975" s="18"/>
      <c r="B975" s="17"/>
      <c r="C975" s="17"/>
      <c r="D975" s="17"/>
      <c r="E975" s="17"/>
      <c r="F975" s="18"/>
      <c r="G975" s="18"/>
      <c r="H975" s="18"/>
      <c r="I975" s="18"/>
      <c r="J975" s="18"/>
      <c r="K975" s="18"/>
      <c r="L975" s="39"/>
      <c r="M975" s="39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39"/>
      <c r="AD975" s="39"/>
      <c r="AE975" s="18"/>
      <c r="AF975" s="18"/>
      <c r="AG975" s="18"/>
      <c r="AH975" s="18"/>
      <c r="AI975" s="18"/>
    </row>
    <row r="976" spans="1:35" ht="12.75" customHeight="1">
      <c r="A976" s="18"/>
      <c r="B976" s="17"/>
      <c r="C976" s="17"/>
      <c r="D976" s="17"/>
      <c r="E976" s="17"/>
      <c r="F976" s="18"/>
      <c r="G976" s="18"/>
      <c r="H976" s="18"/>
      <c r="I976" s="18"/>
      <c r="J976" s="18"/>
      <c r="K976" s="18"/>
      <c r="L976" s="39"/>
      <c r="M976" s="39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39"/>
      <c r="AD976" s="39"/>
      <c r="AE976" s="18"/>
      <c r="AF976" s="18"/>
      <c r="AG976" s="18"/>
      <c r="AH976" s="18"/>
      <c r="AI976" s="18"/>
    </row>
    <row r="977" spans="1:35" ht="12.75" customHeight="1">
      <c r="A977" s="18"/>
      <c r="B977" s="17"/>
      <c r="C977" s="17"/>
      <c r="D977" s="17"/>
      <c r="E977" s="17"/>
      <c r="F977" s="18"/>
      <c r="G977" s="18"/>
      <c r="H977" s="18"/>
      <c r="I977" s="18"/>
      <c r="J977" s="18"/>
      <c r="K977" s="18"/>
      <c r="L977" s="39"/>
      <c r="M977" s="39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39"/>
      <c r="AD977" s="39"/>
      <c r="AE977" s="18"/>
      <c r="AF977" s="18"/>
      <c r="AG977" s="18"/>
      <c r="AH977" s="18"/>
      <c r="AI977" s="18"/>
    </row>
    <row r="978" spans="1:35" ht="12.75" customHeight="1">
      <c r="A978" s="18"/>
      <c r="B978" s="17"/>
      <c r="C978" s="17"/>
      <c r="D978" s="17"/>
      <c r="E978" s="17"/>
      <c r="F978" s="18"/>
      <c r="G978" s="18"/>
      <c r="H978" s="18"/>
      <c r="I978" s="18"/>
      <c r="J978" s="18"/>
      <c r="K978" s="18"/>
      <c r="L978" s="39"/>
      <c r="M978" s="39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39"/>
      <c r="AD978" s="39"/>
      <c r="AE978" s="18"/>
      <c r="AF978" s="18"/>
      <c r="AG978" s="18"/>
      <c r="AH978" s="18"/>
      <c r="AI978" s="18"/>
    </row>
    <row r="979" spans="1:35" ht="12.75" customHeight="1">
      <c r="A979" s="18"/>
      <c r="B979" s="17"/>
      <c r="C979" s="17"/>
      <c r="D979" s="17"/>
      <c r="E979" s="17"/>
      <c r="F979" s="18"/>
      <c r="G979" s="18"/>
      <c r="H979" s="18"/>
      <c r="I979" s="18"/>
      <c r="J979" s="18"/>
      <c r="K979" s="18"/>
      <c r="L979" s="39"/>
      <c r="M979" s="39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39"/>
      <c r="AD979" s="39"/>
      <c r="AE979" s="18"/>
      <c r="AF979" s="18"/>
      <c r="AG979" s="18"/>
      <c r="AH979" s="18"/>
      <c r="AI979" s="18"/>
    </row>
    <row r="980" spans="1:35" ht="12.75" customHeight="1">
      <c r="A980" s="18"/>
      <c r="B980" s="17"/>
      <c r="C980" s="17"/>
      <c r="D980" s="17"/>
      <c r="E980" s="17"/>
      <c r="F980" s="18"/>
      <c r="G980" s="18"/>
      <c r="H980" s="18"/>
      <c r="I980" s="18"/>
      <c r="J980" s="18"/>
      <c r="K980" s="18"/>
      <c r="L980" s="39"/>
      <c r="M980" s="39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39"/>
      <c r="AD980" s="39"/>
      <c r="AE980" s="18"/>
      <c r="AF980" s="18"/>
      <c r="AG980" s="18"/>
      <c r="AH980" s="18"/>
      <c r="AI980" s="18"/>
    </row>
    <row r="981" spans="1:35" ht="12.75" customHeight="1">
      <c r="A981" s="18"/>
      <c r="B981" s="17"/>
      <c r="C981" s="17"/>
      <c r="D981" s="17"/>
      <c r="E981" s="17"/>
      <c r="F981" s="18"/>
      <c r="G981" s="18"/>
      <c r="H981" s="18"/>
      <c r="I981" s="18"/>
      <c r="J981" s="18"/>
      <c r="K981" s="18"/>
      <c r="L981" s="39"/>
      <c r="M981" s="39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39"/>
      <c r="AD981" s="39"/>
      <c r="AE981" s="18"/>
      <c r="AF981" s="18"/>
      <c r="AG981" s="18"/>
      <c r="AH981" s="18"/>
      <c r="AI981" s="18"/>
    </row>
    <row r="982" spans="1:35" ht="12.75" customHeight="1">
      <c r="A982" s="18"/>
      <c r="B982" s="17"/>
      <c r="C982" s="17"/>
      <c r="D982" s="17"/>
      <c r="E982" s="17"/>
      <c r="F982" s="18"/>
      <c r="G982" s="18"/>
      <c r="H982" s="18"/>
      <c r="I982" s="18"/>
      <c r="J982" s="18"/>
      <c r="K982" s="18"/>
      <c r="L982" s="39"/>
      <c r="M982" s="39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39"/>
      <c r="AD982" s="39"/>
      <c r="AE982" s="18"/>
      <c r="AF982" s="18"/>
      <c r="AG982" s="18"/>
      <c r="AH982" s="18"/>
      <c r="AI982" s="18"/>
    </row>
    <row r="983" spans="1:35" ht="12.75" customHeight="1">
      <c r="A983" s="18"/>
      <c r="B983" s="17"/>
      <c r="C983" s="17"/>
      <c r="D983" s="17"/>
      <c r="E983" s="17"/>
      <c r="F983" s="18"/>
      <c r="G983" s="18"/>
      <c r="H983" s="18"/>
      <c r="I983" s="18"/>
      <c r="J983" s="18"/>
      <c r="K983" s="18"/>
      <c r="L983" s="39"/>
      <c r="M983" s="39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39"/>
      <c r="AD983" s="39"/>
      <c r="AE983" s="18"/>
      <c r="AF983" s="18"/>
      <c r="AG983" s="18"/>
      <c r="AH983" s="18"/>
      <c r="AI983" s="18"/>
    </row>
    <row r="984" spans="1:35" ht="12.75" customHeight="1">
      <c r="A984" s="18"/>
      <c r="B984" s="17"/>
      <c r="C984" s="17"/>
      <c r="D984" s="17"/>
      <c r="E984" s="17"/>
      <c r="F984" s="18"/>
      <c r="G984" s="18"/>
      <c r="H984" s="18"/>
      <c r="I984" s="18"/>
      <c r="J984" s="18"/>
      <c r="K984" s="18"/>
      <c r="L984" s="39"/>
      <c r="M984" s="39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39"/>
      <c r="AD984" s="39"/>
      <c r="AE984" s="18"/>
      <c r="AF984" s="18"/>
      <c r="AG984" s="18"/>
      <c r="AH984" s="18"/>
      <c r="AI984" s="18"/>
    </row>
    <row r="985" spans="1:35" ht="12.75" customHeight="1">
      <c r="A985" s="18"/>
      <c r="B985" s="17"/>
      <c r="C985" s="17"/>
      <c r="D985" s="17"/>
      <c r="E985" s="17"/>
      <c r="F985" s="18"/>
      <c r="G985" s="18"/>
      <c r="H985" s="18"/>
      <c r="I985" s="18"/>
      <c r="J985" s="18"/>
      <c r="K985" s="18"/>
      <c r="L985" s="39"/>
      <c r="M985" s="39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39"/>
      <c r="AD985" s="39"/>
      <c r="AE985" s="18"/>
      <c r="AF985" s="18"/>
      <c r="AG985" s="18"/>
      <c r="AH985" s="18"/>
      <c r="AI985" s="18"/>
    </row>
    <row r="986" spans="1:35" ht="12.75" customHeight="1">
      <c r="A986" s="18"/>
      <c r="B986" s="17"/>
      <c r="C986" s="17"/>
      <c r="D986" s="17"/>
      <c r="E986" s="17"/>
      <c r="F986" s="18"/>
      <c r="G986" s="18"/>
      <c r="H986" s="18"/>
      <c r="I986" s="18"/>
      <c r="J986" s="18"/>
      <c r="K986" s="18"/>
      <c r="L986" s="39"/>
      <c r="M986" s="39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39"/>
      <c r="AD986" s="39"/>
      <c r="AE986" s="18"/>
      <c r="AF986" s="18"/>
      <c r="AG986" s="18"/>
      <c r="AH986" s="18"/>
      <c r="AI986" s="18"/>
    </row>
    <row r="987" spans="1:35" ht="12.75" customHeight="1">
      <c r="A987" s="18"/>
      <c r="B987" s="17"/>
      <c r="C987" s="17"/>
      <c r="D987" s="17"/>
      <c r="E987" s="17"/>
      <c r="F987" s="18"/>
      <c r="G987" s="18"/>
      <c r="H987" s="18"/>
      <c r="I987" s="18"/>
      <c r="J987" s="18"/>
      <c r="K987" s="18"/>
      <c r="L987" s="39"/>
      <c r="M987" s="39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39"/>
      <c r="AD987" s="39"/>
      <c r="AE987" s="18"/>
      <c r="AF987" s="18"/>
      <c r="AG987" s="18"/>
      <c r="AH987" s="18"/>
      <c r="AI987" s="18"/>
    </row>
    <row r="988" spans="1:35" ht="12.75" customHeight="1">
      <c r="A988" s="18"/>
      <c r="B988" s="17"/>
      <c r="C988" s="17"/>
      <c r="D988" s="17"/>
      <c r="E988" s="17"/>
      <c r="F988" s="18"/>
      <c r="G988" s="18"/>
      <c r="H988" s="18"/>
      <c r="I988" s="18"/>
      <c r="J988" s="18"/>
      <c r="K988" s="18"/>
      <c r="L988" s="39"/>
      <c r="M988" s="39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39"/>
      <c r="AD988" s="39"/>
      <c r="AE988" s="18"/>
      <c r="AF988" s="18"/>
      <c r="AG988" s="18"/>
      <c r="AH988" s="18"/>
      <c r="AI988" s="18"/>
    </row>
    <row r="989" spans="1:35" ht="12.75" customHeight="1">
      <c r="A989" s="18"/>
      <c r="B989" s="17"/>
      <c r="C989" s="17"/>
      <c r="D989" s="17"/>
      <c r="E989" s="17"/>
      <c r="F989" s="18"/>
      <c r="G989" s="18"/>
      <c r="H989" s="18"/>
      <c r="I989" s="18"/>
      <c r="J989" s="18"/>
      <c r="K989" s="18"/>
      <c r="L989" s="39"/>
      <c r="M989" s="39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39"/>
      <c r="AD989" s="39"/>
      <c r="AE989" s="18"/>
      <c r="AF989" s="18"/>
      <c r="AG989" s="18"/>
      <c r="AH989" s="18"/>
      <c r="AI989" s="18"/>
    </row>
    <row r="990" spans="1:35" ht="12.75" customHeight="1">
      <c r="A990" s="18"/>
      <c r="B990" s="17"/>
      <c r="C990" s="17"/>
      <c r="D990" s="17"/>
      <c r="E990" s="17"/>
      <c r="F990" s="18"/>
      <c r="G990" s="18"/>
      <c r="H990" s="18"/>
      <c r="I990" s="18"/>
      <c r="J990" s="18"/>
      <c r="K990" s="18"/>
      <c r="L990" s="39"/>
      <c r="M990" s="39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39"/>
      <c r="AD990" s="39"/>
      <c r="AE990" s="18"/>
      <c r="AF990" s="18"/>
      <c r="AG990" s="18"/>
      <c r="AH990" s="18"/>
      <c r="AI990" s="18"/>
    </row>
    <row r="991" spans="1:35" ht="12.75" customHeight="1">
      <c r="A991" s="18"/>
      <c r="B991" s="17"/>
      <c r="C991" s="17"/>
      <c r="D991" s="17"/>
      <c r="E991" s="17"/>
      <c r="F991" s="18"/>
      <c r="G991" s="18"/>
      <c r="H991" s="18"/>
      <c r="I991" s="18"/>
      <c r="J991" s="18"/>
      <c r="K991" s="18"/>
      <c r="L991" s="39"/>
      <c r="M991" s="39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39"/>
      <c r="AD991" s="39"/>
      <c r="AE991" s="18"/>
      <c r="AF991" s="18"/>
      <c r="AG991" s="18"/>
      <c r="AH991" s="18"/>
      <c r="AI991" s="18"/>
    </row>
    <row r="992" spans="1:35" ht="12.75" customHeight="1">
      <c r="A992" s="18"/>
      <c r="B992" s="17"/>
      <c r="C992" s="17"/>
      <c r="D992" s="17"/>
      <c r="E992" s="17"/>
      <c r="F992" s="18"/>
      <c r="G992" s="18"/>
      <c r="H992" s="18"/>
      <c r="I992" s="18"/>
      <c r="J992" s="18"/>
      <c r="K992" s="18"/>
      <c r="L992" s="39"/>
      <c r="M992" s="39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39"/>
      <c r="AD992" s="39"/>
      <c r="AE992" s="18"/>
      <c r="AF992" s="18"/>
      <c r="AG992" s="18"/>
      <c r="AH992" s="18"/>
      <c r="AI992" s="18"/>
    </row>
    <row r="993" spans="1:35" ht="12.75" customHeight="1">
      <c r="A993" s="18"/>
      <c r="B993" s="17"/>
      <c r="C993" s="17"/>
      <c r="D993" s="17"/>
      <c r="E993" s="17"/>
      <c r="F993" s="18"/>
      <c r="G993" s="18"/>
      <c r="H993" s="18"/>
      <c r="I993" s="18"/>
      <c r="J993" s="18"/>
      <c r="K993" s="18"/>
      <c r="L993" s="39"/>
      <c r="M993" s="39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39"/>
      <c r="AD993" s="39"/>
      <c r="AE993" s="18"/>
      <c r="AF993" s="18"/>
      <c r="AG993" s="18"/>
      <c r="AH993" s="18"/>
      <c r="AI993" s="18"/>
    </row>
    <row r="994" spans="1:35" ht="12.75" customHeight="1">
      <c r="A994" s="18"/>
      <c r="B994" s="17"/>
      <c r="C994" s="17"/>
      <c r="D994" s="17"/>
      <c r="E994" s="17"/>
      <c r="F994" s="18"/>
      <c r="G994" s="18"/>
      <c r="H994" s="18"/>
      <c r="I994" s="18"/>
      <c r="J994" s="18"/>
      <c r="K994" s="18"/>
      <c r="L994" s="39"/>
      <c r="M994" s="39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39"/>
      <c r="AD994" s="39"/>
      <c r="AE994" s="18"/>
      <c r="AF994" s="18"/>
      <c r="AG994" s="18"/>
      <c r="AH994" s="18"/>
      <c r="AI994" s="18"/>
    </row>
    <row r="995" spans="1:35" ht="12.75" customHeight="1">
      <c r="A995" s="18"/>
      <c r="B995" s="17"/>
      <c r="C995" s="17"/>
      <c r="D995" s="17"/>
      <c r="E995" s="17"/>
      <c r="F995" s="18"/>
      <c r="G995" s="18"/>
      <c r="H995" s="18"/>
      <c r="I995" s="18"/>
      <c r="J995" s="18"/>
      <c r="K995" s="18"/>
      <c r="L995" s="39"/>
      <c r="M995" s="39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39"/>
      <c r="AD995" s="39"/>
      <c r="AE995" s="18"/>
      <c r="AF995" s="18"/>
      <c r="AG995" s="18"/>
      <c r="AH995" s="18"/>
      <c r="AI995" s="18"/>
    </row>
    <row r="996" spans="1:35" ht="12.75" customHeight="1">
      <c r="A996" s="18"/>
      <c r="B996" s="17"/>
      <c r="C996" s="17"/>
      <c r="D996" s="17"/>
      <c r="E996" s="17"/>
      <c r="F996" s="18"/>
      <c r="G996" s="18"/>
      <c r="H996" s="18"/>
      <c r="I996" s="18"/>
      <c r="J996" s="18"/>
      <c r="K996" s="18"/>
      <c r="L996" s="39"/>
      <c r="M996" s="39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39"/>
      <c r="AD996" s="39"/>
      <c r="AE996" s="18"/>
      <c r="AF996" s="18"/>
      <c r="AG996" s="18"/>
      <c r="AH996" s="18"/>
      <c r="AI996" s="18"/>
    </row>
    <row r="997" spans="1:35" ht="12.75" customHeight="1">
      <c r="A997" s="18"/>
      <c r="B997" s="17"/>
      <c r="C997" s="17"/>
      <c r="D997" s="17"/>
      <c r="E997" s="17"/>
      <c r="F997" s="18"/>
      <c r="G997" s="18"/>
      <c r="H997" s="18"/>
      <c r="I997" s="18"/>
      <c r="J997" s="18"/>
      <c r="K997" s="18"/>
      <c r="L997" s="39"/>
      <c r="M997" s="39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39"/>
      <c r="AD997" s="39"/>
      <c r="AE997" s="18"/>
      <c r="AF997" s="18"/>
      <c r="AG997" s="18"/>
      <c r="AH997" s="18"/>
      <c r="AI997" s="18"/>
    </row>
    <row r="998" spans="1:35" ht="12.75" customHeight="1">
      <c r="A998" s="18"/>
      <c r="B998" s="17"/>
      <c r="C998" s="17"/>
      <c r="D998" s="17"/>
      <c r="E998" s="17"/>
      <c r="F998" s="18"/>
      <c r="G998" s="18"/>
      <c r="H998" s="18"/>
      <c r="I998" s="18"/>
      <c r="J998" s="18"/>
      <c r="K998" s="18"/>
      <c r="L998" s="39"/>
      <c r="M998" s="39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39"/>
      <c r="AD998" s="39"/>
      <c r="AE998" s="18"/>
      <c r="AF998" s="18"/>
      <c r="AG998" s="18"/>
      <c r="AH998" s="18"/>
      <c r="AI998" s="18"/>
    </row>
    <row r="999" spans="1:35" ht="12.75" customHeight="1">
      <c r="A999" s="18"/>
      <c r="B999" s="17"/>
      <c r="C999" s="17"/>
      <c r="D999" s="17"/>
      <c r="E999" s="17"/>
      <c r="F999" s="18"/>
      <c r="G999" s="18"/>
      <c r="H999" s="18"/>
      <c r="I999" s="18"/>
      <c r="J999" s="18"/>
      <c r="K999" s="18"/>
      <c r="L999" s="39"/>
      <c r="M999" s="39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39"/>
      <c r="AD999" s="39"/>
      <c r="AE999" s="18"/>
      <c r="AF999" s="18"/>
      <c r="AG999" s="18"/>
      <c r="AH999" s="18"/>
      <c r="AI999" s="18"/>
    </row>
    <row r="1000" spans="1:35" ht="12.75" customHeight="1">
      <c r="A1000" s="18"/>
      <c r="B1000" s="17"/>
      <c r="C1000" s="17"/>
      <c r="D1000" s="17"/>
      <c r="E1000" s="17"/>
      <c r="F1000" s="18"/>
      <c r="G1000" s="18"/>
      <c r="H1000" s="18"/>
      <c r="I1000" s="18"/>
      <c r="J1000" s="18"/>
      <c r="K1000" s="18"/>
      <c r="L1000" s="39"/>
      <c r="M1000" s="39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39"/>
      <c r="AD1000" s="39"/>
      <c r="AE1000" s="18"/>
      <c r="AF1000" s="18"/>
      <c r="AG1000" s="18"/>
      <c r="AH1000" s="18"/>
      <c r="AI1000" s="18"/>
    </row>
  </sheetData>
  <pageMargins left="0.7" right="0.7" top="0.75" bottom="0.75" header="0" footer="0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0"/>
  <sheetViews>
    <sheetView showGridLines="0" workbookViewId="0">
      <selection activeCell="F2" sqref="F2"/>
    </sheetView>
  </sheetViews>
  <sheetFormatPr baseColWidth="10" defaultColWidth="14.42578125" defaultRowHeight="15" customHeight="1"/>
  <cols>
    <col min="1" max="1" width="37.42578125" customWidth="1"/>
    <col min="2" max="3" width="15.7109375" customWidth="1"/>
    <col min="4" max="4" width="15.85546875" customWidth="1"/>
    <col min="5" max="16" width="15.7109375" customWidth="1"/>
    <col min="17" max="17" width="10.7109375" customWidth="1"/>
    <col min="18" max="18" width="30.7109375" customWidth="1"/>
    <col min="19" max="34" width="15.7109375" customWidth="1"/>
  </cols>
  <sheetData>
    <row r="1" spans="1:34" ht="18.75">
      <c r="A1" s="16" t="s">
        <v>364</v>
      </c>
      <c r="B1" s="17"/>
      <c r="C1" s="17"/>
      <c r="D1" s="17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</row>
    <row r="2" spans="1:34" ht="12.75" customHeight="1">
      <c r="A2" s="19"/>
      <c r="B2" s="17"/>
      <c r="C2" s="17"/>
      <c r="D2" s="17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34" ht="12.75" customHeight="1">
      <c r="A3" s="19" t="s">
        <v>365</v>
      </c>
      <c r="B3" s="17"/>
      <c r="C3" s="17"/>
      <c r="D3" s="17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</row>
    <row r="4" spans="1:34" ht="12.75" customHeight="1">
      <c r="A4" s="19" t="s">
        <v>366</v>
      </c>
      <c r="B4" s="17"/>
      <c r="C4" s="17"/>
      <c r="D4" s="17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</row>
    <row r="5" spans="1:34" ht="12.75" customHeight="1">
      <c r="A5" s="43" t="s">
        <v>323</v>
      </c>
      <c r="B5" s="43" t="s">
        <v>67</v>
      </c>
      <c r="C5" s="43" t="s">
        <v>694</v>
      </c>
      <c r="D5" s="43" t="s">
        <v>69</v>
      </c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</row>
    <row r="6" spans="1:34" ht="12.75" customHeight="1">
      <c r="A6" s="66" t="s">
        <v>324</v>
      </c>
      <c r="B6" s="22">
        <v>2057137</v>
      </c>
      <c r="C6" s="22">
        <v>274643</v>
      </c>
      <c r="D6" s="22">
        <f t="shared" ref="D6:D18" si="0">+B6+C6</f>
        <v>2331780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</row>
    <row r="7" spans="1:34" ht="12.75" customHeight="1">
      <c r="A7" s="66" t="s">
        <v>325</v>
      </c>
      <c r="B7" s="24">
        <v>1188674</v>
      </c>
      <c r="C7" s="24">
        <v>165298</v>
      </c>
      <c r="D7" s="24">
        <f t="shared" si="0"/>
        <v>1353972</v>
      </c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</row>
    <row r="8" spans="1:34" ht="12.75" customHeight="1">
      <c r="A8" s="66" t="s">
        <v>326</v>
      </c>
      <c r="B8" s="24">
        <v>953051</v>
      </c>
      <c r="C8" s="24">
        <v>274370</v>
      </c>
      <c r="D8" s="24">
        <f t="shared" si="0"/>
        <v>1227421</v>
      </c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</row>
    <row r="9" spans="1:34" ht="12.75" customHeight="1">
      <c r="A9" s="66" t="s">
        <v>327</v>
      </c>
      <c r="B9" s="24">
        <v>445377</v>
      </c>
      <c r="C9" s="24">
        <v>90034</v>
      </c>
      <c r="D9" s="24">
        <f t="shared" si="0"/>
        <v>535411</v>
      </c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</row>
    <row r="10" spans="1:34" ht="12.75" customHeight="1">
      <c r="A10" s="66" t="s">
        <v>328</v>
      </c>
      <c r="B10" s="24">
        <v>346360</v>
      </c>
      <c r="C10" s="24">
        <v>84687</v>
      </c>
      <c r="D10" s="24">
        <f t="shared" si="0"/>
        <v>431047</v>
      </c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</row>
    <row r="11" spans="1:34" ht="12.75" customHeight="1">
      <c r="A11" s="66" t="s">
        <v>329</v>
      </c>
      <c r="B11" s="24">
        <v>300631</v>
      </c>
      <c r="C11" s="24">
        <v>95391</v>
      </c>
      <c r="D11" s="24">
        <f t="shared" si="0"/>
        <v>396022</v>
      </c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</row>
    <row r="12" spans="1:34" ht="12.75" customHeight="1">
      <c r="A12" s="66" t="s">
        <v>330</v>
      </c>
      <c r="B12" s="24">
        <v>100715</v>
      </c>
      <c r="C12" s="24">
        <v>21001</v>
      </c>
      <c r="D12" s="24">
        <f t="shared" si="0"/>
        <v>121716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</row>
    <row r="13" spans="1:34" ht="12.75" customHeight="1">
      <c r="A13" s="66" t="s">
        <v>331</v>
      </c>
      <c r="B13" s="24">
        <v>152437</v>
      </c>
      <c r="C13" s="24">
        <v>38046</v>
      </c>
      <c r="D13" s="24">
        <f t="shared" si="0"/>
        <v>190483</v>
      </c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</row>
    <row r="14" spans="1:34" ht="12.75" customHeight="1">
      <c r="A14" s="66" t="s">
        <v>332</v>
      </c>
      <c r="B14" s="24">
        <v>126964</v>
      </c>
      <c r="C14" s="24">
        <v>39283</v>
      </c>
      <c r="D14" s="24">
        <f t="shared" si="0"/>
        <v>166247</v>
      </c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</row>
    <row r="15" spans="1:34" ht="12.75" customHeight="1">
      <c r="A15" s="66" t="s">
        <v>333</v>
      </c>
      <c r="B15" s="24">
        <v>123753</v>
      </c>
      <c r="C15" s="24">
        <v>21981</v>
      </c>
      <c r="D15" s="24">
        <f t="shared" si="0"/>
        <v>145734</v>
      </c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</row>
    <row r="16" spans="1:34" ht="12.75" customHeight="1">
      <c r="A16" s="66" t="s">
        <v>695</v>
      </c>
      <c r="B16" s="24">
        <v>25475</v>
      </c>
      <c r="C16" s="24">
        <v>8901</v>
      </c>
      <c r="D16" s="24">
        <f t="shared" si="0"/>
        <v>34376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</row>
    <row r="17" spans="1:34" ht="12.75" customHeight="1">
      <c r="A17" s="66" t="s">
        <v>334</v>
      </c>
      <c r="B17" s="24">
        <v>617313</v>
      </c>
      <c r="C17" s="24">
        <v>131151</v>
      </c>
      <c r="D17" s="24">
        <f t="shared" si="0"/>
        <v>748464</v>
      </c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</row>
    <row r="18" spans="1:34" ht="12.75" customHeight="1">
      <c r="A18" s="66" t="s">
        <v>76</v>
      </c>
      <c r="B18" s="24">
        <v>0</v>
      </c>
      <c r="C18" s="24">
        <v>100</v>
      </c>
      <c r="D18" s="24">
        <f t="shared" si="0"/>
        <v>100</v>
      </c>
      <c r="E18" s="17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</row>
    <row r="19" spans="1:34" ht="12.75" customHeight="1">
      <c r="A19" s="31" t="s">
        <v>77</v>
      </c>
      <c r="B19" s="32">
        <f t="shared" ref="B19:D19" si="1">SUM(B6:B18)</f>
        <v>6437887</v>
      </c>
      <c r="C19" s="32">
        <f t="shared" si="1"/>
        <v>1244886</v>
      </c>
      <c r="D19" s="32">
        <f t="shared" si="1"/>
        <v>7682773</v>
      </c>
      <c r="E19" s="17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</row>
    <row r="20" spans="1:34" ht="12.75" customHeight="1">
      <c r="A20" s="18" t="s">
        <v>724</v>
      </c>
      <c r="B20" s="35"/>
      <c r="C20" s="35"/>
      <c r="D20" s="35"/>
      <c r="E20" s="17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</row>
    <row r="21" spans="1:34" ht="42" customHeight="1">
      <c r="A21" s="191" t="s">
        <v>367</v>
      </c>
      <c r="B21" s="184"/>
      <c r="C21" s="184"/>
      <c r="D21" s="184"/>
      <c r="E21" s="17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</row>
    <row r="22" spans="1:34" ht="12.75" customHeight="1">
      <c r="A22" s="18"/>
      <c r="B22" s="17"/>
      <c r="C22" s="17"/>
      <c r="D22" s="17"/>
      <c r="E22" s="17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</row>
    <row r="23" spans="1:34" ht="12.75" customHeight="1">
      <c r="A23" s="19" t="s">
        <v>368</v>
      </c>
      <c r="B23" s="17"/>
      <c r="C23" s="17"/>
      <c r="D23" s="17"/>
      <c r="E23" s="17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9" t="s">
        <v>369</v>
      </c>
      <c r="S23" s="17"/>
      <c r="T23" s="17"/>
      <c r="U23" s="17"/>
      <c r="V23" s="17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</row>
    <row r="24" spans="1:34" ht="12.75" customHeight="1">
      <c r="A24" s="19" t="s">
        <v>370</v>
      </c>
      <c r="B24" s="17"/>
      <c r="C24" s="17"/>
      <c r="D24" s="17"/>
      <c r="E24" s="17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9" t="s">
        <v>698</v>
      </c>
      <c r="S24" s="17"/>
      <c r="T24" s="17"/>
      <c r="U24" s="17"/>
      <c r="V24" s="17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</row>
    <row r="25" spans="1:34" ht="12.75" customHeight="1">
      <c r="A25" s="48" t="s">
        <v>72</v>
      </c>
      <c r="B25" s="48" t="s">
        <v>324</v>
      </c>
      <c r="C25" s="48" t="s">
        <v>325</v>
      </c>
      <c r="D25" s="48" t="s">
        <v>326</v>
      </c>
      <c r="E25" s="48" t="s">
        <v>340</v>
      </c>
      <c r="F25" s="48" t="s">
        <v>328</v>
      </c>
      <c r="G25" s="48" t="s">
        <v>329</v>
      </c>
      <c r="H25" s="48" t="s">
        <v>330</v>
      </c>
      <c r="I25" s="48" t="s">
        <v>341</v>
      </c>
      <c r="J25" s="48" t="s">
        <v>332</v>
      </c>
      <c r="K25" s="48" t="s">
        <v>333</v>
      </c>
      <c r="L25" s="48" t="s">
        <v>696</v>
      </c>
      <c r="M25" s="48" t="s">
        <v>334</v>
      </c>
      <c r="N25" s="48" t="s">
        <v>76</v>
      </c>
      <c r="O25" s="48" t="s">
        <v>145</v>
      </c>
      <c r="P25" s="18"/>
      <c r="Q25" s="18"/>
      <c r="R25" s="48" t="s">
        <v>72</v>
      </c>
      <c r="S25" s="48" t="s">
        <v>324</v>
      </c>
      <c r="T25" s="48" t="s">
        <v>325</v>
      </c>
      <c r="U25" s="48" t="s">
        <v>326</v>
      </c>
      <c r="V25" s="48" t="s">
        <v>340</v>
      </c>
      <c r="W25" s="48" t="s">
        <v>328</v>
      </c>
      <c r="X25" s="48" t="s">
        <v>329</v>
      </c>
      <c r="Y25" s="48" t="s">
        <v>330</v>
      </c>
      <c r="Z25" s="48" t="s">
        <v>341</v>
      </c>
      <c r="AA25" s="48" t="s">
        <v>332</v>
      </c>
      <c r="AB25" s="48" t="s">
        <v>333</v>
      </c>
      <c r="AC25" s="48" t="s">
        <v>697</v>
      </c>
      <c r="AD25" s="48" t="s">
        <v>334</v>
      </c>
      <c r="AE25" s="48" t="s">
        <v>76</v>
      </c>
      <c r="AF25" s="48" t="s">
        <v>145</v>
      </c>
      <c r="AG25" s="18"/>
      <c r="AH25" s="18"/>
    </row>
    <row r="26" spans="1:34" ht="12.75" customHeight="1">
      <c r="A26" s="28" t="s">
        <v>73</v>
      </c>
      <c r="B26" s="22">
        <v>675450</v>
      </c>
      <c r="C26" s="22">
        <v>512647</v>
      </c>
      <c r="D26" s="29">
        <v>308451</v>
      </c>
      <c r="E26" s="29">
        <v>255551</v>
      </c>
      <c r="F26" s="29">
        <v>122740</v>
      </c>
      <c r="G26" s="29">
        <v>123660</v>
      </c>
      <c r="H26" s="29">
        <v>12</v>
      </c>
      <c r="I26" s="29">
        <v>46991</v>
      </c>
      <c r="J26" s="29">
        <v>55546</v>
      </c>
      <c r="K26" s="29">
        <v>80347</v>
      </c>
      <c r="L26" s="29">
        <v>8827</v>
      </c>
      <c r="M26" s="29">
        <v>235912</v>
      </c>
      <c r="N26" s="29">
        <v>0</v>
      </c>
      <c r="O26" s="29">
        <f t="shared" ref="O26:O28" si="2">SUM(B26:N26)</f>
        <v>2426134</v>
      </c>
      <c r="P26" s="18"/>
      <c r="Q26" s="39"/>
      <c r="R26" s="28" t="s">
        <v>73</v>
      </c>
      <c r="S26" s="158">
        <v>101233</v>
      </c>
      <c r="T26" s="158">
        <v>86040</v>
      </c>
      <c r="U26" s="160">
        <v>112562</v>
      </c>
      <c r="V26" s="160">
        <v>54912</v>
      </c>
      <c r="W26" s="160">
        <v>36662</v>
      </c>
      <c r="X26" s="160">
        <v>45534</v>
      </c>
      <c r="Y26" s="160">
        <v>7</v>
      </c>
      <c r="Z26" s="160">
        <v>12290</v>
      </c>
      <c r="AA26" s="160">
        <v>17187</v>
      </c>
      <c r="AB26" s="160">
        <v>14304</v>
      </c>
      <c r="AC26" s="160">
        <v>3791</v>
      </c>
      <c r="AD26" s="160">
        <v>53703</v>
      </c>
      <c r="AE26" s="160">
        <v>60</v>
      </c>
      <c r="AF26" s="29">
        <f t="shared" ref="AF26:AF28" si="3">SUM(S26:AE26)</f>
        <v>538285</v>
      </c>
      <c r="AG26" s="18"/>
      <c r="AH26" s="49"/>
    </row>
    <row r="27" spans="1:34" ht="12.75" customHeight="1">
      <c r="A27" s="21" t="s">
        <v>74</v>
      </c>
      <c r="B27" s="24">
        <v>1381687</v>
      </c>
      <c r="C27" s="24">
        <v>676027</v>
      </c>
      <c r="D27" s="30">
        <v>644600</v>
      </c>
      <c r="E27" s="30">
        <v>189826</v>
      </c>
      <c r="F27" s="30">
        <v>223620</v>
      </c>
      <c r="G27" s="30">
        <v>176971</v>
      </c>
      <c r="H27" s="30">
        <v>100703</v>
      </c>
      <c r="I27" s="30">
        <v>105446</v>
      </c>
      <c r="J27" s="30">
        <v>71418</v>
      </c>
      <c r="K27" s="30">
        <v>43406</v>
      </c>
      <c r="L27" s="30">
        <v>16648</v>
      </c>
      <c r="M27" s="30">
        <v>381401</v>
      </c>
      <c r="N27" s="30">
        <v>0</v>
      </c>
      <c r="O27" s="30">
        <f t="shared" si="2"/>
        <v>4011753</v>
      </c>
      <c r="P27" s="18"/>
      <c r="Q27" s="39"/>
      <c r="R27" s="21" t="s">
        <v>74</v>
      </c>
      <c r="S27" s="159">
        <v>173409</v>
      </c>
      <c r="T27" s="159">
        <v>79258</v>
      </c>
      <c r="U27" s="161">
        <v>161808</v>
      </c>
      <c r="V27" s="161">
        <v>35122</v>
      </c>
      <c r="W27" s="161">
        <v>48025</v>
      </c>
      <c r="X27" s="161">
        <v>49857</v>
      </c>
      <c r="Y27" s="161">
        <v>20993</v>
      </c>
      <c r="Z27" s="161">
        <v>25756</v>
      </c>
      <c r="AA27" s="161">
        <v>22096</v>
      </c>
      <c r="AB27" s="161">
        <v>7677</v>
      </c>
      <c r="AC27" s="161">
        <v>5110</v>
      </c>
      <c r="AD27" s="161">
        <v>77448</v>
      </c>
      <c r="AE27" s="161">
        <v>40</v>
      </c>
      <c r="AF27" s="30">
        <f t="shared" si="3"/>
        <v>706599</v>
      </c>
      <c r="AG27" s="18"/>
      <c r="AH27" s="39"/>
    </row>
    <row r="28" spans="1:34" ht="12.75" customHeight="1">
      <c r="A28" s="21" t="s">
        <v>76</v>
      </c>
      <c r="B28" s="24">
        <v>0</v>
      </c>
      <c r="C28" s="24">
        <v>0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f t="shared" si="2"/>
        <v>0</v>
      </c>
      <c r="P28" s="18"/>
      <c r="Q28" s="39"/>
      <c r="R28" s="21" t="s">
        <v>76</v>
      </c>
      <c r="S28" s="159">
        <v>1</v>
      </c>
      <c r="T28" s="159">
        <v>0</v>
      </c>
      <c r="U28" s="161">
        <v>0</v>
      </c>
      <c r="V28" s="161">
        <v>0</v>
      </c>
      <c r="W28" s="161">
        <v>0</v>
      </c>
      <c r="X28" s="161">
        <v>0</v>
      </c>
      <c r="Y28" s="161">
        <v>1</v>
      </c>
      <c r="Z28" s="161">
        <v>0</v>
      </c>
      <c r="AA28" s="161">
        <v>0</v>
      </c>
      <c r="AB28" s="161">
        <v>0</v>
      </c>
      <c r="AC28" s="161">
        <v>0</v>
      </c>
      <c r="AD28" s="161">
        <v>0</v>
      </c>
      <c r="AE28" s="161">
        <v>0</v>
      </c>
      <c r="AF28" s="30">
        <f t="shared" si="3"/>
        <v>2</v>
      </c>
      <c r="AG28" s="18"/>
      <c r="AH28" s="39"/>
    </row>
    <row r="29" spans="1:34" ht="12.75" customHeight="1">
      <c r="A29" s="31" t="s">
        <v>77</v>
      </c>
      <c r="B29" s="32">
        <f t="shared" ref="B29:O29" si="4">SUM(B26:B28)</f>
        <v>2057137</v>
      </c>
      <c r="C29" s="32">
        <f t="shared" si="4"/>
        <v>1188674</v>
      </c>
      <c r="D29" s="32">
        <f t="shared" si="4"/>
        <v>953051</v>
      </c>
      <c r="E29" s="32">
        <f t="shared" si="4"/>
        <v>445377</v>
      </c>
      <c r="F29" s="32">
        <f t="shared" si="4"/>
        <v>346360</v>
      </c>
      <c r="G29" s="32">
        <f t="shared" si="4"/>
        <v>300631</v>
      </c>
      <c r="H29" s="32">
        <f t="shared" si="4"/>
        <v>100715</v>
      </c>
      <c r="I29" s="32">
        <f t="shared" si="4"/>
        <v>152437</v>
      </c>
      <c r="J29" s="32">
        <f t="shared" si="4"/>
        <v>126964</v>
      </c>
      <c r="K29" s="32">
        <f t="shared" si="4"/>
        <v>123753</v>
      </c>
      <c r="L29" s="32">
        <f t="shared" si="4"/>
        <v>25475</v>
      </c>
      <c r="M29" s="32">
        <f t="shared" si="4"/>
        <v>617313</v>
      </c>
      <c r="N29" s="32">
        <f t="shared" si="4"/>
        <v>0</v>
      </c>
      <c r="O29" s="32">
        <f t="shared" si="4"/>
        <v>6437887</v>
      </c>
      <c r="P29" s="18"/>
      <c r="Q29" s="39"/>
      <c r="R29" s="31" t="s">
        <v>77</v>
      </c>
      <c r="S29" s="32">
        <f t="shared" ref="S29:AF29" si="5">SUM(S26:S28)</f>
        <v>274643</v>
      </c>
      <c r="T29" s="32">
        <f t="shared" si="5"/>
        <v>165298</v>
      </c>
      <c r="U29" s="32">
        <f t="shared" si="5"/>
        <v>274370</v>
      </c>
      <c r="V29" s="32">
        <f t="shared" si="5"/>
        <v>90034</v>
      </c>
      <c r="W29" s="32">
        <f t="shared" si="5"/>
        <v>84687</v>
      </c>
      <c r="X29" s="32">
        <f t="shared" si="5"/>
        <v>95391</v>
      </c>
      <c r="Y29" s="32">
        <f t="shared" si="5"/>
        <v>21001</v>
      </c>
      <c r="Z29" s="32">
        <f t="shared" si="5"/>
        <v>38046</v>
      </c>
      <c r="AA29" s="32">
        <f t="shared" si="5"/>
        <v>39283</v>
      </c>
      <c r="AB29" s="32">
        <f t="shared" si="5"/>
        <v>21981</v>
      </c>
      <c r="AC29" s="32">
        <f t="shared" si="5"/>
        <v>8901</v>
      </c>
      <c r="AD29" s="32">
        <f t="shared" si="5"/>
        <v>131151</v>
      </c>
      <c r="AE29" s="32">
        <f t="shared" si="5"/>
        <v>100</v>
      </c>
      <c r="AF29" s="33">
        <f t="shared" si="5"/>
        <v>1244886</v>
      </c>
      <c r="AG29" s="18"/>
      <c r="AH29" s="39"/>
    </row>
    <row r="30" spans="1:34" ht="12.75" customHeight="1">
      <c r="A30" s="18" t="s">
        <v>335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18"/>
      <c r="Q30" s="39"/>
      <c r="R30" s="18" t="s">
        <v>724</v>
      </c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18"/>
      <c r="AH30" s="18"/>
    </row>
    <row r="31" spans="1:34" ht="12.75" customHeight="1">
      <c r="A31" s="18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9"/>
      <c r="R31" s="18" t="s">
        <v>367</v>
      </c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18"/>
    </row>
    <row r="32" spans="1:34" ht="12.75" customHeight="1">
      <c r="A32" s="18"/>
      <c r="B32" s="17"/>
      <c r="C32" s="17"/>
      <c r="D32" s="17"/>
      <c r="E32" s="17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39"/>
      <c r="R32" s="18"/>
      <c r="S32" s="17"/>
      <c r="T32" s="17"/>
      <c r="U32" s="17"/>
      <c r="V32" s="17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</row>
    <row r="33" spans="1:34" ht="12.75" customHeight="1">
      <c r="A33" s="19" t="s">
        <v>371</v>
      </c>
      <c r="B33" s="17"/>
      <c r="C33" s="17"/>
      <c r="D33" s="17"/>
      <c r="E33" s="17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39"/>
      <c r="R33" s="19" t="s">
        <v>372</v>
      </c>
      <c r="S33" s="17"/>
      <c r="T33" s="17"/>
      <c r="U33" s="17"/>
      <c r="V33" s="17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</row>
    <row r="34" spans="1:34" ht="12.75" customHeight="1">
      <c r="A34" s="19" t="s">
        <v>373</v>
      </c>
      <c r="B34" s="17"/>
      <c r="C34" s="17"/>
      <c r="D34" s="17"/>
      <c r="E34" s="17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39"/>
      <c r="R34" s="19" t="s">
        <v>699</v>
      </c>
      <c r="S34" s="17"/>
      <c r="T34" s="17"/>
      <c r="U34" s="17"/>
      <c r="V34" s="17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</row>
    <row r="35" spans="1:34" ht="12.75" customHeight="1">
      <c r="A35" s="43" t="s">
        <v>80</v>
      </c>
      <c r="B35" s="48" t="s">
        <v>324</v>
      </c>
      <c r="C35" s="48" t="s">
        <v>325</v>
      </c>
      <c r="D35" s="48" t="s">
        <v>326</v>
      </c>
      <c r="E35" s="48" t="s">
        <v>340</v>
      </c>
      <c r="F35" s="48" t="s">
        <v>328</v>
      </c>
      <c r="G35" s="48" t="s">
        <v>329</v>
      </c>
      <c r="H35" s="48" t="s">
        <v>330</v>
      </c>
      <c r="I35" s="48" t="s">
        <v>341</v>
      </c>
      <c r="J35" s="48" t="s">
        <v>332</v>
      </c>
      <c r="K35" s="48" t="s">
        <v>333</v>
      </c>
      <c r="L35" s="48" t="s">
        <v>696</v>
      </c>
      <c r="M35" s="48" t="s">
        <v>334</v>
      </c>
      <c r="N35" s="48" t="s">
        <v>76</v>
      </c>
      <c r="O35" s="48" t="s">
        <v>145</v>
      </c>
      <c r="P35" s="18"/>
      <c r="Q35" s="39"/>
      <c r="R35" s="43" t="s">
        <v>80</v>
      </c>
      <c r="S35" s="48" t="s">
        <v>324</v>
      </c>
      <c r="T35" s="48" t="s">
        <v>325</v>
      </c>
      <c r="U35" s="48" t="s">
        <v>326</v>
      </c>
      <c r="V35" s="48" t="s">
        <v>340</v>
      </c>
      <c r="W35" s="48" t="s">
        <v>328</v>
      </c>
      <c r="X35" s="48" t="s">
        <v>329</v>
      </c>
      <c r="Y35" s="48" t="s">
        <v>330</v>
      </c>
      <c r="Z35" s="48" t="s">
        <v>341</v>
      </c>
      <c r="AA35" s="48" t="s">
        <v>332</v>
      </c>
      <c r="AB35" s="48" t="s">
        <v>333</v>
      </c>
      <c r="AC35" s="48" t="s">
        <v>697</v>
      </c>
      <c r="AD35" s="48" t="s">
        <v>334</v>
      </c>
      <c r="AE35" s="48" t="s">
        <v>76</v>
      </c>
      <c r="AF35" s="48" t="s">
        <v>145</v>
      </c>
      <c r="AG35" s="18"/>
      <c r="AH35" s="18"/>
    </row>
    <row r="36" spans="1:34" ht="12.75" customHeight="1">
      <c r="A36" s="28" t="s">
        <v>81</v>
      </c>
      <c r="B36" s="22">
        <v>9497</v>
      </c>
      <c r="C36" s="22">
        <v>4938</v>
      </c>
      <c r="D36" s="22">
        <v>7515</v>
      </c>
      <c r="E36" s="22">
        <v>4216</v>
      </c>
      <c r="F36" s="22">
        <v>3193</v>
      </c>
      <c r="G36" s="22">
        <v>2353</v>
      </c>
      <c r="H36" s="22">
        <v>566</v>
      </c>
      <c r="I36" s="22">
        <v>817</v>
      </c>
      <c r="J36" s="22">
        <v>124</v>
      </c>
      <c r="K36" s="22">
        <v>104</v>
      </c>
      <c r="L36" s="22">
        <v>195</v>
      </c>
      <c r="M36" s="22">
        <v>3252</v>
      </c>
      <c r="N36" s="22">
        <v>0</v>
      </c>
      <c r="O36" s="22">
        <f t="shared" ref="O36:O43" si="6">SUM(B36:N36)</f>
        <v>36770</v>
      </c>
      <c r="P36" s="18"/>
      <c r="Q36" s="39"/>
      <c r="R36" s="28" t="s">
        <v>81</v>
      </c>
      <c r="S36" s="158">
        <v>22</v>
      </c>
      <c r="T36" s="158">
        <v>24</v>
      </c>
      <c r="U36" s="158">
        <v>72</v>
      </c>
      <c r="V36" s="158">
        <v>24</v>
      </c>
      <c r="W36" s="158">
        <v>10</v>
      </c>
      <c r="X36" s="158">
        <v>31</v>
      </c>
      <c r="Y36" s="158">
        <v>4</v>
      </c>
      <c r="Z36" s="158">
        <v>4</v>
      </c>
      <c r="AA36" s="158">
        <v>0</v>
      </c>
      <c r="AB36" s="158">
        <v>0</v>
      </c>
      <c r="AC36" s="158">
        <v>1</v>
      </c>
      <c r="AD36" s="158">
        <v>19</v>
      </c>
      <c r="AE36" s="158">
        <v>0</v>
      </c>
      <c r="AF36" s="22">
        <f t="shared" ref="AF36:AF43" si="7">SUM(S36:AE36)</f>
        <v>211</v>
      </c>
      <c r="AG36" s="18"/>
      <c r="AH36" s="49"/>
    </row>
    <row r="37" spans="1:34" ht="12.75" customHeight="1">
      <c r="A37" s="21" t="s">
        <v>82</v>
      </c>
      <c r="B37" s="24">
        <v>137835</v>
      </c>
      <c r="C37" s="24">
        <v>53472</v>
      </c>
      <c r="D37" s="24">
        <v>67313</v>
      </c>
      <c r="E37" s="24">
        <v>33580</v>
      </c>
      <c r="F37" s="24">
        <v>31110</v>
      </c>
      <c r="G37" s="24">
        <v>20608</v>
      </c>
      <c r="H37" s="24">
        <v>11543</v>
      </c>
      <c r="I37" s="24">
        <v>7330</v>
      </c>
      <c r="J37" s="24">
        <v>1520</v>
      </c>
      <c r="K37" s="24">
        <v>1389</v>
      </c>
      <c r="L37" s="24">
        <v>1754</v>
      </c>
      <c r="M37" s="24">
        <v>32726</v>
      </c>
      <c r="N37" s="24">
        <v>0</v>
      </c>
      <c r="O37" s="24">
        <f t="shared" si="6"/>
        <v>400180</v>
      </c>
      <c r="P37" s="18"/>
      <c r="Q37" s="39"/>
      <c r="R37" s="21" t="s">
        <v>82</v>
      </c>
      <c r="S37" s="159">
        <v>1710</v>
      </c>
      <c r="T37" s="159">
        <v>915</v>
      </c>
      <c r="U37" s="159">
        <v>2128</v>
      </c>
      <c r="V37" s="159">
        <v>981</v>
      </c>
      <c r="W37" s="159">
        <v>606</v>
      </c>
      <c r="X37" s="159">
        <v>861</v>
      </c>
      <c r="Y37" s="159">
        <v>161</v>
      </c>
      <c r="Z37" s="159">
        <v>163</v>
      </c>
      <c r="AA37" s="159">
        <v>58</v>
      </c>
      <c r="AB37" s="159">
        <v>32</v>
      </c>
      <c r="AC37" s="159">
        <v>58</v>
      </c>
      <c r="AD37" s="159">
        <v>782</v>
      </c>
      <c r="AE37" s="159">
        <v>0</v>
      </c>
      <c r="AF37" s="24">
        <f t="shared" si="7"/>
        <v>8455</v>
      </c>
      <c r="AG37" s="18"/>
      <c r="AH37" s="39"/>
    </row>
    <row r="38" spans="1:34" ht="12.75" customHeight="1">
      <c r="A38" s="21" t="s">
        <v>83</v>
      </c>
      <c r="B38" s="24">
        <v>732504</v>
      </c>
      <c r="C38" s="24">
        <v>251273</v>
      </c>
      <c r="D38" s="24">
        <v>319202</v>
      </c>
      <c r="E38" s="24">
        <v>117908</v>
      </c>
      <c r="F38" s="24">
        <v>140259</v>
      </c>
      <c r="G38" s="24">
        <v>92443</v>
      </c>
      <c r="H38" s="24">
        <v>61730</v>
      </c>
      <c r="I38" s="24">
        <v>38645</v>
      </c>
      <c r="J38" s="24">
        <v>11862</v>
      </c>
      <c r="K38" s="24">
        <v>9687</v>
      </c>
      <c r="L38" s="24">
        <v>8661</v>
      </c>
      <c r="M38" s="24">
        <v>157992</v>
      </c>
      <c r="N38" s="24">
        <v>0</v>
      </c>
      <c r="O38" s="24">
        <f t="shared" si="6"/>
        <v>1942166</v>
      </c>
      <c r="P38" s="18"/>
      <c r="Q38" s="39"/>
      <c r="R38" s="21" t="s">
        <v>83</v>
      </c>
      <c r="S38" s="159">
        <v>75609</v>
      </c>
      <c r="T38" s="159">
        <v>30976</v>
      </c>
      <c r="U38" s="159">
        <v>73122</v>
      </c>
      <c r="V38" s="159">
        <v>21986</v>
      </c>
      <c r="W38" s="159">
        <v>28578</v>
      </c>
      <c r="X38" s="159">
        <v>26006</v>
      </c>
      <c r="Y38" s="159">
        <v>10508</v>
      </c>
      <c r="Z38" s="159">
        <v>8296</v>
      </c>
      <c r="AA38" s="159">
        <v>3414</v>
      </c>
      <c r="AB38" s="159">
        <v>1990</v>
      </c>
      <c r="AC38" s="159">
        <v>2303</v>
      </c>
      <c r="AD38" s="159">
        <v>31484</v>
      </c>
      <c r="AE38" s="159">
        <v>16</v>
      </c>
      <c r="AF38" s="24">
        <f t="shared" si="7"/>
        <v>314288</v>
      </c>
      <c r="AG38" s="18"/>
      <c r="AH38" s="39"/>
    </row>
    <row r="39" spans="1:34" ht="12.75" customHeight="1">
      <c r="A39" s="21" t="s">
        <v>84</v>
      </c>
      <c r="B39" s="24">
        <v>610399</v>
      </c>
      <c r="C39" s="24">
        <v>282971</v>
      </c>
      <c r="D39" s="24">
        <v>251134</v>
      </c>
      <c r="E39" s="24">
        <v>97616</v>
      </c>
      <c r="F39" s="24">
        <v>93168</v>
      </c>
      <c r="G39" s="24">
        <v>77153</v>
      </c>
      <c r="H39" s="24">
        <v>26378</v>
      </c>
      <c r="I39" s="24">
        <v>41834</v>
      </c>
      <c r="J39" s="24">
        <v>23877</v>
      </c>
      <c r="K39" s="24">
        <v>18373</v>
      </c>
      <c r="L39" s="24">
        <v>6874</v>
      </c>
      <c r="M39" s="24">
        <v>152704</v>
      </c>
      <c r="N39" s="24">
        <v>0</v>
      </c>
      <c r="O39" s="24">
        <f t="shared" si="6"/>
        <v>1682481</v>
      </c>
      <c r="P39" s="18"/>
      <c r="Q39" s="39"/>
      <c r="R39" s="21" t="s">
        <v>84</v>
      </c>
      <c r="S39" s="159">
        <v>105678</v>
      </c>
      <c r="T39" s="159">
        <v>51921</v>
      </c>
      <c r="U39" s="159">
        <v>98028</v>
      </c>
      <c r="V39" s="159">
        <v>28731</v>
      </c>
      <c r="W39" s="159">
        <v>33069</v>
      </c>
      <c r="X39" s="159">
        <v>33938</v>
      </c>
      <c r="Y39" s="159">
        <v>10103</v>
      </c>
      <c r="Z39" s="159">
        <v>13950</v>
      </c>
      <c r="AA39" s="159">
        <v>9566</v>
      </c>
      <c r="AB39" s="159">
        <v>5184</v>
      </c>
      <c r="AC39" s="159">
        <v>3226</v>
      </c>
      <c r="AD39" s="159">
        <v>43246</v>
      </c>
      <c r="AE39" s="159">
        <v>36</v>
      </c>
      <c r="AF39" s="24">
        <f t="shared" si="7"/>
        <v>436676</v>
      </c>
      <c r="AG39" s="18"/>
      <c r="AH39" s="39"/>
    </row>
    <row r="40" spans="1:34" ht="12.75" customHeight="1">
      <c r="A40" s="21" t="s">
        <v>85</v>
      </c>
      <c r="B40" s="24">
        <v>329429</v>
      </c>
      <c r="C40" s="24">
        <v>276939</v>
      </c>
      <c r="D40" s="24">
        <v>159922</v>
      </c>
      <c r="E40" s="24">
        <v>90022</v>
      </c>
      <c r="F40" s="24">
        <v>45291</v>
      </c>
      <c r="G40" s="24">
        <v>53193</v>
      </c>
      <c r="H40" s="24">
        <v>492</v>
      </c>
      <c r="I40" s="24">
        <v>30515</v>
      </c>
      <c r="J40" s="24">
        <v>32539</v>
      </c>
      <c r="K40" s="24">
        <v>29935</v>
      </c>
      <c r="L40" s="24">
        <v>4556</v>
      </c>
      <c r="M40" s="24">
        <v>127854</v>
      </c>
      <c r="N40" s="24">
        <v>0</v>
      </c>
      <c r="O40" s="24">
        <f t="shared" si="6"/>
        <v>1180687</v>
      </c>
      <c r="P40" s="18"/>
      <c r="Q40" s="39"/>
      <c r="R40" s="21" t="s">
        <v>85</v>
      </c>
      <c r="S40" s="159">
        <v>54575</v>
      </c>
      <c r="T40" s="159">
        <v>39747</v>
      </c>
      <c r="U40" s="159">
        <v>56382</v>
      </c>
      <c r="V40" s="159">
        <v>20482</v>
      </c>
      <c r="W40" s="159">
        <v>13757</v>
      </c>
      <c r="X40" s="159">
        <v>19384</v>
      </c>
      <c r="Y40" s="159">
        <v>225</v>
      </c>
      <c r="Z40" s="159">
        <v>8511</v>
      </c>
      <c r="AA40" s="159">
        <v>10879</v>
      </c>
      <c r="AB40" s="159">
        <v>6043</v>
      </c>
      <c r="AC40" s="159">
        <v>1921</v>
      </c>
      <c r="AD40" s="159">
        <v>28697</v>
      </c>
      <c r="AE40" s="159">
        <v>25</v>
      </c>
      <c r="AF40" s="24">
        <f t="shared" si="7"/>
        <v>260628</v>
      </c>
      <c r="AG40" s="18"/>
      <c r="AH40" s="39"/>
    </row>
    <row r="41" spans="1:34" ht="12.75" customHeight="1">
      <c r="A41" s="21" t="s">
        <v>86</v>
      </c>
      <c r="B41" s="24">
        <v>193587</v>
      </c>
      <c r="C41" s="24">
        <v>248152</v>
      </c>
      <c r="D41" s="24">
        <v>115187</v>
      </c>
      <c r="E41" s="24">
        <v>79379</v>
      </c>
      <c r="F41" s="24">
        <v>27143</v>
      </c>
      <c r="G41" s="24">
        <v>42175</v>
      </c>
      <c r="H41" s="24">
        <v>4</v>
      </c>
      <c r="I41" s="24">
        <v>23709</v>
      </c>
      <c r="J41" s="24">
        <v>37004</v>
      </c>
      <c r="K41" s="24">
        <v>42531</v>
      </c>
      <c r="L41" s="24">
        <v>2870</v>
      </c>
      <c r="M41" s="24">
        <v>107244</v>
      </c>
      <c r="N41" s="24">
        <v>0</v>
      </c>
      <c r="O41" s="24">
        <f t="shared" si="6"/>
        <v>918985</v>
      </c>
      <c r="P41" s="18"/>
      <c r="Q41" s="39"/>
      <c r="R41" s="21" t="s">
        <v>86</v>
      </c>
      <c r="S41" s="159">
        <v>30297</v>
      </c>
      <c r="T41" s="159">
        <v>33092</v>
      </c>
      <c r="U41" s="159">
        <v>35800</v>
      </c>
      <c r="V41" s="159">
        <v>14128</v>
      </c>
      <c r="W41" s="159">
        <v>7158</v>
      </c>
      <c r="X41" s="159">
        <v>12162</v>
      </c>
      <c r="Y41" s="159">
        <v>0</v>
      </c>
      <c r="Z41" s="159">
        <v>5360</v>
      </c>
      <c r="AA41" s="159">
        <v>10388</v>
      </c>
      <c r="AB41" s="159">
        <v>6239</v>
      </c>
      <c r="AC41" s="159">
        <v>1146</v>
      </c>
      <c r="AD41" s="159">
        <v>20854</v>
      </c>
      <c r="AE41" s="159">
        <v>14</v>
      </c>
      <c r="AF41" s="24">
        <f t="shared" si="7"/>
        <v>176638</v>
      </c>
      <c r="AG41" s="18"/>
      <c r="AH41" s="39"/>
    </row>
    <row r="42" spans="1:34" ht="12.75" customHeight="1">
      <c r="A42" s="21" t="s">
        <v>87</v>
      </c>
      <c r="B42" s="24">
        <v>43886</v>
      </c>
      <c r="C42" s="24">
        <v>70929</v>
      </c>
      <c r="D42" s="24">
        <v>32778</v>
      </c>
      <c r="E42" s="24">
        <v>22656</v>
      </c>
      <c r="F42" s="24">
        <v>6196</v>
      </c>
      <c r="G42" s="24">
        <v>12706</v>
      </c>
      <c r="H42" s="24">
        <v>2</v>
      </c>
      <c r="I42" s="24">
        <v>9587</v>
      </c>
      <c r="J42" s="24">
        <v>20038</v>
      </c>
      <c r="K42" s="24">
        <v>21734</v>
      </c>
      <c r="L42" s="24">
        <v>565</v>
      </c>
      <c r="M42" s="24">
        <v>35541</v>
      </c>
      <c r="N42" s="24">
        <v>0</v>
      </c>
      <c r="O42" s="24">
        <f t="shared" si="6"/>
        <v>276618</v>
      </c>
      <c r="P42" s="18"/>
      <c r="Q42" s="39"/>
      <c r="R42" s="21" t="s">
        <v>87</v>
      </c>
      <c r="S42" s="159">
        <v>6746</v>
      </c>
      <c r="T42" s="159">
        <v>8620</v>
      </c>
      <c r="U42" s="159">
        <v>8832</v>
      </c>
      <c r="V42" s="159">
        <v>3700</v>
      </c>
      <c r="W42" s="159">
        <v>1504</v>
      </c>
      <c r="X42" s="159">
        <v>3006</v>
      </c>
      <c r="Y42" s="159">
        <v>0</v>
      </c>
      <c r="Z42" s="159">
        <v>1761</v>
      </c>
      <c r="AA42" s="159">
        <v>4978</v>
      </c>
      <c r="AB42" s="159">
        <v>2493</v>
      </c>
      <c r="AC42" s="159">
        <v>246</v>
      </c>
      <c r="AD42" s="159">
        <v>6066</v>
      </c>
      <c r="AE42" s="159">
        <v>9</v>
      </c>
      <c r="AF42" s="24">
        <f t="shared" si="7"/>
        <v>47961</v>
      </c>
      <c r="AG42" s="18"/>
      <c r="AH42" s="39"/>
    </row>
    <row r="43" spans="1:34" ht="12.75" customHeight="1">
      <c r="A43" s="21" t="s">
        <v>76</v>
      </c>
      <c r="B43" s="24">
        <v>0</v>
      </c>
      <c r="C43" s="24">
        <v>0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f t="shared" si="6"/>
        <v>0</v>
      </c>
      <c r="P43" s="18"/>
      <c r="Q43" s="39"/>
      <c r="R43" s="21" t="s">
        <v>76</v>
      </c>
      <c r="S43" s="159">
        <v>6</v>
      </c>
      <c r="T43" s="159">
        <v>3</v>
      </c>
      <c r="U43" s="159">
        <v>6</v>
      </c>
      <c r="V43" s="159">
        <v>2</v>
      </c>
      <c r="W43" s="159">
        <v>5</v>
      </c>
      <c r="X43" s="159">
        <v>3</v>
      </c>
      <c r="Y43" s="159">
        <v>0</v>
      </c>
      <c r="Z43" s="159">
        <v>1</v>
      </c>
      <c r="AA43" s="159">
        <v>0</v>
      </c>
      <c r="AB43" s="159">
        <v>0</v>
      </c>
      <c r="AC43" s="159">
        <v>0</v>
      </c>
      <c r="AD43" s="159">
        <v>3</v>
      </c>
      <c r="AE43" s="159">
        <v>0</v>
      </c>
      <c r="AF43" s="24">
        <f t="shared" si="7"/>
        <v>29</v>
      </c>
      <c r="AG43" s="18"/>
      <c r="AH43" s="39"/>
    </row>
    <row r="44" spans="1:34" ht="12.75" customHeight="1">
      <c r="A44" s="31" t="s">
        <v>77</v>
      </c>
      <c r="B44" s="32">
        <f t="shared" ref="B44:O44" si="8">SUM(B36:B43)</f>
        <v>2057137</v>
      </c>
      <c r="C44" s="32">
        <f t="shared" si="8"/>
        <v>1188674</v>
      </c>
      <c r="D44" s="32">
        <f t="shared" si="8"/>
        <v>953051</v>
      </c>
      <c r="E44" s="32">
        <f t="shared" si="8"/>
        <v>445377</v>
      </c>
      <c r="F44" s="32">
        <f t="shared" si="8"/>
        <v>346360</v>
      </c>
      <c r="G44" s="32">
        <f t="shared" si="8"/>
        <v>300631</v>
      </c>
      <c r="H44" s="32">
        <f t="shared" si="8"/>
        <v>100715</v>
      </c>
      <c r="I44" s="32">
        <f t="shared" si="8"/>
        <v>152437</v>
      </c>
      <c r="J44" s="32">
        <f t="shared" si="8"/>
        <v>126964</v>
      </c>
      <c r="K44" s="32">
        <f t="shared" si="8"/>
        <v>123753</v>
      </c>
      <c r="L44" s="32">
        <f t="shared" si="8"/>
        <v>25475</v>
      </c>
      <c r="M44" s="32">
        <f t="shared" si="8"/>
        <v>617313</v>
      </c>
      <c r="N44" s="32">
        <f t="shared" si="8"/>
        <v>0</v>
      </c>
      <c r="O44" s="32">
        <f t="shared" si="8"/>
        <v>6437887</v>
      </c>
      <c r="P44" s="18"/>
      <c r="Q44" s="39"/>
      <c r="R44" s="31" t="s">
        <v>77</v>
      </c>
      <c r="S44" s="32">
        <f t="shared" ref="S44:AF44" si="9">SUM(S36:S43)</f>
        <v>274643</v>
      </c>
      <c r="T44" s="32">
        <f t="shared" si="9"/>
        <v>165298</v>
      </c>
      <c r="U44" s="32">
        <f t="shared" si="9"/>
        <v>274370</v>
      </c>
      <c r="V44" s="32">
        <f t="shared" si="9"/>
        <v>90034</v>
      </c>
      <c r="W44" s="32">
        <f t="shared" si="9"/>
        <v>84687</v>
      </c>
      <c r="X44" s="32">
        <f t="shared" si="9"/>
        <v>95391</v>
      </c>
      <c r="Y44" s="32">
        <f t="shared" si="9"/>
        <v>21001</v>
      </c>
      <c r="Z44" s="32">
        <f t="shared" si="9"/>
        <v>38046</v>
      </c>
      <c r="AA44" s="32">
        <f t="shared" si="9"/>
        <v>39283</v>
      </c>
      <c r="AB44" s="32">
        <f t="shared" si="9"/>
        <v>21981</v>
      </c>
      <c r="AC44" s="32">
        <f t="shared" si="9"/>
        <v>8901</v>
      </c>
      <c r="AD44" s="32">
        <f t="shared" si="9"/>
        <v>131151</v>
      </c>
      <c r="AE44" s="32">
        <f t="shared" si="9"/>
        <v>100</v>
      </c>
      <c r="AF44" s="32">
        <f t="shared" si="9"/>
        <v>1244886</v>
      </c>
      <c r="AG44" s="18"/>
      <c r="AH44" s="39"/>
    </row>
    <row r="45" spans="1:34" ht="12.75" customHeight="1">
      <c r="A45" s="18" t="s">
        <v>335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18"/>
      <c r="Q45" s="18"/>
      <c r="R45" s="18" t="s">
        <v>724</v>
      </c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18"/>
      <c r="AH45" s="18"/>
    </row>
    <row r="46" spans="1:34" ht="12.75" customHeight="1">
      <c r="A46" s="18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18"/>
      <c r="R46" s="18" t="s">
        <v>367</v>
      </c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18"/>
    </row>
    <row r="47" spans="1:34" ht="12.75" customHeight="1">
      <c r="A47" s="18"/>
      <c r="B47" s="17"/>
      <c r="C47" s="17"/>
      <c r="D47" s="17"/>
      <c r="E47" s="17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7"/>
      <c r="T47" s="47"/>
      <c r="U47" s="17"/>
      <c r="V47" s="17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</row>
    <row r="48" spans="1:34" ht="12.75" customHeight="1">
      <c r="A48" s="19" t="s">
        <v>374</v>
      </c>
      <c r="B48" s="17"/>
      <c r="C48" s="17"/>
      <c r="D48" s="17"/>
      <c r="E48" s="17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9" t="s">
        <v>375</v>
      </c>
      <c r="S48" s="17"/>
      <c r="T48" s="17"/>
      <c r="U48" s="17"/>
      <c r="V48" s="17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</row>
    <row r="49" spans="1:34" ht="12.75" customHeight="1">
      <c r="A49" s="19" t="s">
        <v>376</v>
      </c>
      <c r="B49" s="17"/>
      <c r="C49" s="17"/>
      <c r="D49" s="17"/>
      <c r="E49" s="17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9" t="s">
        <v>700</v>
      </c>
      <c r="S49" s="17"/>
      <c r="T49" s="17"/>
      <c r="U49" s="17"/>
      <c r="V49" s="17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</row>
    <row r="50" spans="1:34" ht="12.75" customHeight="1">
      <c r="A50" s="43" t="s">
        <v>94</v>
      </c>
      <c r="B50" s="48" t="s">
        <v>324</v>
      </c>
      <c r="C50" s="48" t="s">
        <v>325</v>
      </c>
      <c r="D50" s="48" t="s">
        <v>326</v>
      </c>
      <c r="E50" s="48" t="s">
        <v>340</v>
      </c>
      <c r="F50" s="48" t="s">
        <v>328</v>
      </c>
      <c r="G50" s="48" t="s">
        <v>329</v>
      </c>
      <c r="H50" s="48" t="s">
        <v>330</v>
      </c>
      <c r="I50" s="48" t="s">
        <v>341</v>
      </c>
      <c r="J50" s="48" t="s">
        <v>332</v>
      </c>
      <c r="K50" s="48" t="s">
        <v>333</v>
      </c>
      <c r="L50" s="48" t="s">
        <v>696</v>
      </c>
      <c r="M50" s="48" t="s">
        <v>334</v>
      </c>
      <c r="N50" s="48" t="s">
        <v>76</v>
      </c>
      <c r="O50" s="48" t="s">
        <v>145</v>
      </c>
      <c r="P50" s="18"/>
      <c r="Q50" s="18"/>
      <c r="R50" s="43" t="s">
        <v>94</v>
      </c>
      <c r="S50" s="48" t="s">
        <v>324</v>
      </c>
      <c r="T50" s="48" t="s">
        <v>325</v>
      </c>
      <c r="U50" s="48" t="s">
        <v>326</v>
      </c>
      <c r="V50" s="48" t="s">
        <v>340</v>
      </c>
      <c r="W50" s="48" t="s">
        <v>328</v>
      </c>
      <c r="X50" s="48" t="s">
        <v>329</v>
      </c>
      <c r="Y50" s="48" t="s">
        <v>330</v>
      </c>
      <c r="Z50" s="48" t="s">
        <v>341</v>
      </c>
      <c r="AA50" s="48" t="s">
        <v>332</v>
      </c>
      <c r="AB50" s="48" t="s">
        <v>333</v>
      </c>
      <c r="AC50" s="48" t="s">
        <v>697</v>
      </c>
      <c r="AD50" s="48" t="s">
        <v>334</v>
      </c>
      <c r="AE50" s="48" t="s">
        <v>76</v>
      </c>
      <c r="AF50" s="48" t="s">
        <v>145</v>
      </c>
      <c r="AG50" s="18"/>
      <c r="AH50" s="18"/>
    </row>
    <row r="51" spans="1:34" ht="12.75" customHeight="1">
      <c r="A51" s="40" t="s">
        <v>95</v>
      </c>
      <c r="B51" s="22">
        <v>7610</v>
      </c>
      <c r="C51" s="22">
        <v>6848</v>
      </c>
      <c r="D51" s="22">
        <v>9265</v>
      </c>
      <c r="E51" s="22">
        <v>3438</v>
      </c>
      <c r="F51" s="22">
        <v>3914</v>
      </c>
      <c r="G51" s="22">
        <v>3290</v>
      </c>
      <c r="H51" s="22">
        <v>1202</v>
      </c>
      <c r="I51" s="22">
        <v>1527</v>
      </c>
      <c r="J51" s="22">
        <v>1172</v>
      </c>
      <c r="K51" s="22">
        <v>921</v>
      </c>
      <c r="L51" s="22">
        <v>303</v>
      </c>
      <c r="M51" s="22">
        <v>4562</v>
      </c>
      <c r="N51" s="22">
        <v>0</v>
      </c>
      <c r="O51" s="22">
        <f t="shared" ref="O51:O67" si="10">SUM(B51:N51)</f>
        <v>44052</v>
      </c>
      <c r="P51" s="18"/>
      <c r="Q51" s="49"/>
      <c r="R51" s="40" t="s">
        <v>95</v>
      </c>
      <c r="S51" s="158">
        <v>1287</v>
      </c>
      <c r="T51" s="158">
        <v>841</v>
      </c>
      <c r="U51" s="158">
        <v>1949</v>
      </c>
      <c r="V51" s="158">
        <v>465</v>
      </c>
      <c r="W51" s="158">
        <v>785</v>
      </c>
      <c r="X51" s="158">
        <v>714</v>
      </c>
      <c r="Y51" s="158">
        <v>152</v>
      </c>
      <c r="Z51" s="158">
        <v>296</v>
      </c>
      <c r="AA51" s="158">
        <v>267</v>
      </c>
      <c r="AB51" s="158">
        <v>134</v>
      </c>
      <c r="AC51" s="158">
        <v>33</v>
      </c>
      <c r="AD51" s="158">
        <v>876</v>
      </c>
      <c r="AE51" s="158">
        <v>1</v>
      </c>
      <c r="AF51" s="22">
        <f t="shared" ref="AF51:AF67" si="11">SUM(S51:AE51)</f>
        <v>7800</v>
      </c>
      <c r="AG51" s="18"/>
      <c r="AH51" s="49"/>
    </row>
    <row r="52" spans="1:34" ht="12.75" customHeight="1">
      <c r="A52" s="41" t="s">
        <v>96</v>
      </c>
      <c r="B52" s="24">
        <v>48076</v>
      </c>
      <c r="C52" s="24">
        <v>20765</v>
      </c>
      <c r="D52" s="24">
        <v>13123</v>
      </c>
      <c r="E52" s="24">
        <v>7879</v>
      </c>
      <c r="F52" s="24">
        <v>5044</v>
      </c>
      <c r="G52" s="24">
        <v>5759</v>
      </c>
      <c r="H52" s="24">
        <v>1116</v>
      </c>
      <c r="I52" s="24">
        <v>2815</v>
      </c>
      <c r="J52" s="24">
        <v>1926</v>
      </c>
      <c r="K52" s="24">
        <v>2057</v>
      </c>
      <c r="L52" s="24">
        <v>589</v>
      </c>
      <c r="M52" s="24">
        <v>10341</v>
      </c>
      <c r="N52" s="24">
        <v>0</v>
      </c>
      <c r="O52" s="24">
        <f t="shared" si="10"/>
        <v>119490</v>
      </c>
      <c r="P52" s="18"/>
      <c r="Q52" s="39"/>
      <c r="R52" s="41" t="s">
        <v>96</v>
      </c>
      <c r="S52" s="159">
        <v>5733</v>
      </c>
      <c r="T52" s="159">
        <v>3362</v>
      </c>
      <c r="U52" s="159">
        <v>3501</v>
      </c>
      <c r="V52" s="159">
        <v>1646</v>
      </c>
      <c r="W52" s="159">
        <v>1191</v>
      </c>
      <c r="X52" s="159">
        <v>1534</v>
      </c>
      <c r="Y52" s="159">
        <v>221</v>
      </c>
      <c r="Z52" s="159">
        <v>592</v>
      </c>
      <c r="AA52" s="159">
        <v>506</v>
      </c>
      <c r="AB52" s="159">
        <v>402</v>
      </c>
      <c r="AC52" s="159">
        <v>174</v>
      </c>
      <c r="AD52" s="159">
        <v>2031</v>
      </c>
      <c r="AE52" s="159">
        <v>5</v>
      </c>
      <c r="AF52" s="24">
        <f t="shared" si="11"/>
        <v>20898</v>
      </c>
      <c r="AG52" s="18"/>
      <c r="AH52" s="39"/>
    </row>
    <row r="53" spans="1:34" ht="12.75" customHeight="1">
      <c r="A53" s="41" t="s">
        <v>97</v>
      </c>
      <c r="B53" s="24">
        <v>85473</v>
      </c>
      <c r="C53" s="24">
        <v>43796</v>
      </c>
      <c r="D53" s="24">
        <v>27201</v>
      </c>
      <c r="E53" s="24">
        <v>16608</v>
      </c>
      <c r="F53" s="24">
        <v>10184</v>
      </c>
      <c r="G53" s="24">
        <v>9089</v>
      </c>
      <c r="H53" s="24">
        <v>4370</v>
      </c>
      <c r="I53" s="24">
        <v>5700</v>
      </c>
      <c r="J53" s="24">
        <v>5153</v>
      </c>
      <c r="K53" s="24">
        <v>4473</v>
      </c>
      <c r="L53" s="24">
        <v>621</v>
      </c>
      <c r="M53" s="24">
        <v>20268</v>
      </c>
      <c r="N53" s="24">
        <v>0</v>
      </c>
      <c r="O53" s="24">
        <f t="shared" si="10"/>
        <v>232936</v>
      </c>
      <c r="P53" s="18"/>
      <c r="Q53" s="49"/>
      <c r="R53" s="41" t="s">
        <v>97</v>
      </c>
      <c r="S53" s="159">
        <v>12434</v>
      </c>
      <c r="T53" s="159">
        <v>9495</v>
      </c>
      <c r="U53" s="159">
        <v>9099</v>
      </c>
      <c r="V53" s="159">
        <v>4944</v>
      </c>
      <c r="W53" s="159">
        <v>3041</v>
      </c>
      <c r="X53" s="159">
        <v>3329</v>
      </c>
      <c r="Y53" s="159">
        <v>866</v>
      </c>
      <c r="Z53" s="159">
        <v>1701</v>
      </c>
      <c r="AA53" s="159">
        <v>1771</v>
      </c>
      <c r="AB53" s="159">
        <v>1152</v>
      </c>
      <c r="AC53" s="159">
        <v>258</v>
      </c>
      <c r="AD53" s="159">
        <v>5113</v>
      </c>
      <c r="AE53" s="159">
        <v>3</v>
      </c>
      <c r="AF53" s="24">
        <f t="shared" si="11"/>
        <v>53206</v>
      </c>
      <c r="AG53" s="18"/>
      <c r="AH53" s="39"/>
    </row>
    <row r="54" spans="1:34" ht="12.75" customHeight="1">
      <c r="A54" s="41" t="s">
        <v>98</v>
      </c>
      <c r="B54" s="24">
        <v>28539</v>
      </c>
      <c r="C54" s="24">
        <v>18376</v>
      </c>
      <c r="D54" s="24">
        <v>15102</v>
      </c>
      <c r="E54" s="24">
        <v>7380</v>
      </c>
      <c r="F54" s="24">
        <v>3866</v>
      </c>
      <c r="G54" s="24">
        <v>5205</v>
      </c>
      <c r="H54" s="24">
        <v>1707</v>
      </c>
      <c r="I54" s="24">
        <v>2719</v>
      </c>
      <c r="J54" s="24">
        <v>2135</v>
      </c>
      <c r="K54" s="24">
        <v>2109</v>
      </c>
      <c r="L54" s="24">
        <v>238</v>
      </c>
      <c r="M54" s="24">
        <v>10468</v>
      </c>
      <c r="N54" s="24">
        <v>0</v>
      </c>
      <c r="O54" s="24">
        <f t="shared" si="10"/>
        <v>97844</v>
      </c>
      <c r="P54" s="18"/>
      <c r="Q54" s="49"/>
      <c r="R54" s="41" t="s">
        <v>98</v>
      </c>
      <c r="S54" s="159">
        <v>3114</v>
      </c>
      <c r="T54" s="159">
        <v>2295</v>
      </c>
      <c r="U54" s="159">
        <v>2902</v>
      </c>
      <c r="V54" s="159">
        <v>1183</v>
      </c>
      <c r="W54" s="159">
        <v>764</v>
      </c>
      <c r="X54" s="159">
        <v>1069</v>
      </c>
      <c r="Y54" s="159">
        <v>231</v>
      </c>
      <c r="Z54" s="159">
        <v>498</v>
      </c>
      <c r="AA54" s="159">
        <v>413</v>
      </c>
      <c r="AB54" s="159">
        <v>295</v>
      </c>
      <c r="AC54" s="159">
        <v>51</v>
      </c>
      <c r="AD54" s="159">
        <v>1533</v>
      </c>
      <c r="AE54" s="159">
        <v>2</v>
      </c>
      <c r="AF54" s="24">
        <f t="shared" si="11"/>
        <v>14350</v>
      </c>
      <c r="AG54" s="18"/>
      <c r="AH54" s="39"/>
    </row>
    <row r="55" spans="1:34" ht="12.75" customHeight="1">
      <c r="A55" s="41" t="s">
        <v>99</v>
      </c>
      <c r="B55" s="24">
        <v>58719</v>
      </c>
      <c r="C55" s="24">
        <v>35000</v>
      </c>
      <c r="D55" s="24">
        <v>38098</v>
      </c>
      <c r="E55" s="24">
        <v>13494</v>
      </c>
      <c r="F55" s="24">
        <v>12603</v>
      </c>
      <c r="G55" s="24">
        <v>11250</v>
      </c>
      <c r="H55" s="24">
        <v>3342</v>
      </c>
      <c r="I55" s="24">
        <v>5941</v>
      </c>
      <c r="J55" s="24">
        <v>4062</v>
      </c>
      <c r="K55" s="24">
        <v>3927</v>
      </c>
      <c r="L55" s="24">
        <v>750</v>
      </c>
      <c r="M55" s="24">
        <v>20213</v>
      </c>
      <c r="N55" s="24">
        <v>0</v>
      </c>
      <c r="O55" s="24">
        <f t="shared" si="10"/>
        <v>207399</v>
      </c>
      <c r="P55" s="18"/>
      <c r="Q55" s="49"/>
      <c r="R55" s="41" t="s">
        <v>99</v>
      </c>
      <c r="S55" s="159">
        <v>4919</v>
      </c>
      <c r="T55" s="159">
        <v>2767</v>
      </c>
      <c r="U55" s="159">
        <v>4760</v>
      </c>
      <c r="V55" s="159">
        <v>1226</v>
      </c>
      <c r="W55" s="159">
        <v>1322</v>
      </c>
      <c r="X55" s="159">
        <v>1760</v>
      </c>
      <c r="Y55" s="159">
        <v>337</v>
      </c>
      <c r="Z55" s="159">
        <v>720</v>
      </c>
      <c r="AA55" s="159">
        <v>625</v>
      </c>
      <c r="AB55" s="159">
        <v>348</v>
      </c>
      <c r="AC55" s="159">
        <v>150</v>
      </c>
      <c r="AD55" s="159">
        <v>2265</v>
      </c>
      <c r="AE55" s="159">
        <v>3</v>
      </c>
      <c r="AF55" s="24">
        <f t="shared" si="11"/>
        <v>21202</v>
      </c>
      <c r="AG55" s="18"/>
      <c r="AH55" s="39"/>
    </row>
    <row r="56" spans="1:34" ht="12.75" customHeight="1">
      <c r="A56" s="41" t="s">
        <v>100</v>
      </c>
      <c r="B56" s="24">
        <v>224340</v>
      </c>
      <c r="C56" s="24">
        <v>108610</v>
      </c>
      <c r="D56" s="24">
        <v>100180</v>
      </c>
      <c r="E56" s="24">
        <v>42508</v>
      </c>
      <c r="F56" s="24">
        <v>32610</v>
      </c>
      <c r="G56" s="24">
        <v>27342</v>
      </c>
      <c r="H56" s="24">
        <v>9806</v>
      </c>
      <c r="I56" s="24">
        <v>15739</v>
      </c>
      <c r="J56" s="24">
        <v>12444</v>
      </c>
      <c r="K56" s="24">
        <v>11935</v>
      </c>
      <c r="L56" s="24">
        <v>4444</v>
      </c>
      <c r="M56" s="24">
        <v>57938</v>
      </c>
      <c r="N56" s="24">
        <v>0</v>
      </c>
      <c r="O56" s="24">
        <f t="shared" si="10"/>
        <v>647896</v>
      </c>
      <c r="P56" s="18"/>
      <c r="Q56" s="49"/>
      <c r="R56" s="41" t="s">
        <v>100</v>
      </c>
      <c r="S56" s="159">
        <v>22828</v>
      </c>
      <c r="T56" s="159">
        <v>11504</v>
      </c>
      <c r="U56" s="159">
        <v>18442</v>
      </c>
      <c r="V56" s="159">
        <v>6143</v>
      </c>
      <c r="W56" s="159">
        <v>5122</v>
      </c>
      <c r="X56" s="159">
        <v>6205</v>
      </c>
      <c r="Y56" s="159">
        <v>1443</v>
      </c>
      <c r="Z56" s="159">
        <v>2577</v>
      </c>
      <c r="AA56" s="159">
        <v>2617</v>
      </c>
      <c r="AB56" s="159">
        <v>1408</v>
      </c>
      <c r="AC56" s="159">
        <v>829</v>
      </c>
      <c r="AD56" s="159">
        <v>8337</v>
      </c>
      <c r="AE56" s="159">
        <v>8</v>
      </c>
      <c r="AF56" s="24">
        <f t="shared" si="11"/>
        <v>87463</v>
      </c>
      <c r="AG56" s="18"/>
      <c r="AH56" s="39"/>
    </row>
    <row r="57" spans="1:34" ht="12.75" customHeight="1">
      <c r="A57" s="41" t="s">
        <v>101</v>
      </c>
      <c r="B57" s="24">
        <v>927927</v>
      </c>
      <c r="C57" s="24">
        <v>501974</v>
      </c>
      <c r="D57" s="24">
        <v>445925</v>
      </c>
      <c r="E57" s="24">
        <v>190823</v>
      </c>
      <c r="F57" s="24">
        <v>176562</v>
      </c>
      <c r="G57" s="24">
        <v>131009</v>
      </c>
      <c r="H57" s="24">
        <v>35912</v>
      </c>
      <c r="I57" s="24">
        <v>68699</v>
      </c>
      <c r="J57" s="24">
        <v>53898</v>
      </c>
      <c r="K57" s="24">
        <v>56831</v>
      </c>
      <c r="L57" s="24">
        <v>11524</v>
      </c>
      <c r="M57" s="24">
        <v>280127</v>
      </c>
      <c r="N57" s="24">
        <v>0</v>
      </c>
      <c r="O57" s="24">
        <f t="shared" si="10"/>
        <v>2881211</v>
      </c>
      <c r="P57" s="18"/>
      <c r="Q57" s="49"/>
      <c r="R57" s="41" t="s">
        <v>101</v>
      </c>
      <c r="S57" s="159">
        <v>147602</v>
      </c>
      <c r="T57" s="159">
        <v>91301</v>
      </c>
      <c r="U57" s="159">
        <v>172534</v>
      </c>
      <c r="V57" s="159">
        <v>54114</v>
      </c>
      <c r="W57" s="159">
        <v>51954</v>
      </c>
      <c r="X57" s="159">
        <v>59419</v>
      </c>
      <c r="Y57" s="159">
        <v>12758</v>
      </c>
      <c r="Z57" s="159">
        <v>23761</v>
      </c>
      <c r="AA57" s="159">
        <v>24370</v>
      </c>
      <c r="AB57" s="159">
        <v>13109</v>
      </c>
      <c r="AC57" s="159">
        <v>5853</v>
      </c>
      <c r="AD57" s="159">
        <v>79795</v>
      </c>
      <c r="AE57" s="159">
        <v>50</v>
      </c>
      <c r="AF57" s="24">
        <f t="shared" si="11"/>
        <v>736620</v>
      </c>
      <c r="AG57" s="18"/>
      <c r="AH57" s="39"/>
    </row>
    <row r="58" spans="1:34" ht="12.75" customHeight="1">
      <c r="A58" s="41" t="s">
        <v>102</v>
      </c>
      <c r="B58" s="24">
        <v>99465</v>
      </c>
      <c r="C58" s="24">
        <v>70255</v>
      </c>
      <c r="D58" s="24">
        <v>35420</v>
      </c>
      <c r="E58" s="24">
        <v>25401</v>
      </c>
      <c r="F58" s="24">
        <v>13262</v>
      </c>
      <c r="G58" s="24">
        <v>12274</v>
      </c>
      <c r="H58" s="24">
        <v>10036</v>
      </c>
      <c r="I58" s="24">
        <v>7164</v>
      </c>
      <c r="J58" s="24">
        <v>6174</v>
      </c>
      <c r="K58" s="24">
        <v>6770</v>
      </c>
      <c r="L58" s="24">
        <v>943</v>
      </c>
      <c r="M58" s="24">
        <v>28899</v>
      </c>
      <c r="N58" s="24">
        <v>0</v>
      </c>
      <c r="O58" s="24">
        <f t="shared" si="10"/>
        <v>316063</v>
      </c>
      <c r="P58" s="18"/>
      <c r="Q58" s="49"/>
      <c r="R58" s="41" t="s">
        <v>102</v>
      </c>
      <c r="S58" s="159">
        <v>10392</v>
      </c>
      <c r="T58" s="159">
        <v>6461</v>
      </c>
      <c r="U58" s="159">
        <v>6971</v>
      </c>
      <c r="V58" s="159">
        <v>3115</v>
      </c>
      <c r="W58" s="159">
        <v>2710</v>
      </c>
      <c r="X58" s="159">
        <v>2896</v>
      </c>
      <c r="Y58" s="159">
        <v>928</v>
      </c>
      <c r="Z58" s="159">
        <v>1100</v>
      </c>
      <c r="AA58" s="159">
        <v>1129</v>
      </c>
      <c r="AB58" s="159">
        <v>722</v>
      </c>
      <c r="AC58" s="159">
        <v>259</v>
      </c>
      <c r="AD58" s="159">
        <v>4027</v>
      </c>
      <c r="AE58" s="159">
        <v>2</v>
      </c>
      <c r="AF58" s="24">
        <f t="shared" si="11"/>
        <v>40712</v>
      </c>
      <c r="AG58" s="18"/>
      <c r="AH58" s="39"/>
    </row>
    <row r="59" spans="1:34" ht="12.75" customHeight="1">
      <c r="A59" s="41" t="s">
        <v>103</v>
      </c>
      <c r="B59" s="24">
        <v>112028</v>
      </c>
      <c r="C59" s="24">
        <v>67509</v>
      </c>
      <c r="D59" s="24">
        <v>40954</v>
      </c>
      <c r="E59" s="24">
        <v>24754</v>
      </c>
      <c r="F59" s="24">
        <v>12747</v>
      </c>
      <c r="G59" s="24">
        <v>15793</v>
      </c>
      <c r="H59" s="24">
        <v>8026</v>
      </c>
      <c r="I59" s="24">
        <v>8028</v>
      </c>
      <c r="J59" s="24">
        <v>8182</v>
      </c>
      <c r="K59" s="24">
        <v>6694</v>
      </c>
      <c r="L59" s="24">
        <v>757</v>
      </c>
      <c r="M59" s="24">
        <v>33120</v>
      </c>
      <c r="N59" s="24">
        <v>0</v>
      </c>
      <c r="O59" s="24">
        <f t="shared" si="10"/>
        <v>338592</v>
      </c>
      <c r="P59" s="18"/>
      <c r="Q59" s="49"/>
      <c r="R59" s="41" t="s">
        <v>103</v>
      </c>
      <c r="S59" s="159">
        <v>12428</v>
      </c>
      <c r="T59" s="159">
        <v>5866</v>
      </c>
      <c r="U59" s="159">
        <v>7862</v>
      </c>
      <c r="V59" s="159">
        <v>2782</v>
      </c>
      <c r="W59" s="159">
        <v>2623</v>
      </c>
      <c r="X59" s="159">
        <v>2952</v>
      </c>
      <c r="Y59" s="159">
        <v>741</v>
      </c>
      <c r="Z59" s="159">
        <v>1067</v>
      </c>
      <c r="AA59" s="159">
        <v>1174</v>
      </c>
      <c r="AB59" s="159">
        <v>728</v>
      </c>
      <c r="AC59" s="159">
        <v>162</v>
      </c>
      <c r="AD59" s="159">
        <v>4456</v>
      </c>
      <c r="AE59" s="159">
        <v>1</v>
      </c>
      <c r="AF59" s="24">
        <f t="shared" si="11"/>
        <v>42842</v>
      </c>
      <c r="AG59" s="18"/>
      <c r="AH59" s="39"/>
    </row>
    <row r="60" spans="1:34" ht="12.75" customHeight="1">
      <c r="A60" s="41" t="s">
        <v>104</v>
      </c>
      <c r="B60" s="24">
        <v>43155</v>
      </c>
      <c r="C60" s="24">
        <v>33167</v>
      </c>
      <c r="D60" s="24">
        <v>21482</v>
      </c>
      <c r="E60" s="24">
        <v>12021</v>
      </c>
      <c r="F60" s="24">
        <v>5276</v>
      </c>
      <c r="G60" s="24">
        <v>8634</v>
      </c>
      <c r="H60" s="24">
        <v>2543</v>
      </c>
      <c r="I60" s="24">
        <v>3322</v>
      </c>
      <c r="J60" s="24">
        <v>3273</v>
      </c>
      <c r="K60" s="24">
        <v>3306</v>
      </c>
      <c r="L60" s="24">
        <v>427</v>
      </c>
      <c r="M60" s="24">
        <v>15197</v>
      </c>
      <c r="N60" s="24">
        <v>0</v>
      </c>
      <c r="O60" s="24">
        <f t="shared" si="10"/>
        <v>151803</v>
      </c>
      <c r="P60" s="18"/>
      <c r="Q60" s="49"/>
      <c r="R60" s="41" t="s">
        <v>104</v>
      </c>
      <c r="S60" s="159">
        <v>5447</v>
      </c>
      <c r="T60" s="159">
        <v>2812</v>
      </c>
      <c r="U60" s="159">
        <v>4014</v>
      </c>
      <c r="V60" s="159">
        <v>1130</v>
      </c>
      <c r="W60" s="159">
        <v>1140</v>
      </c>
      <c r="X60" s="159">
        <v>1488</v>
      </c>
      <c r="Y60" s="159">
        <v>226</v>
      </c>
      <c r="Z60" s="159">
        <v>475</v>
      </c>
      <c r="AA60" s="159">
        <v>523</v>
      </c>
      <c r="AB60" s="159">
        <v>295</v>
      </c>
      <c r="AC60" s="159">
        <v>79</v>
      </c>
      <c r="AD60" s="159">
        <v>2174</v>
      </c>
      <c r="AE60" s="159">
        <v>7</v>
      </c>
      <c r="AF60" s="24">
        <f t="shared" si="11"/>
        <v>19810</v>
      </c>
      <c r="AG60" s="18"/>
      <c r="AH60" s="39"/>
    </row>
    <row r="61" spans="1:34" ht="12.75" customHeight="1">
      <c r="A61" s="41" t="s">
        <v>105</v>
      </c>
      <c r="B61" s="24">
        <v>197851</v>
      </c>
      <c r="C61" s="24">
        <v>132336</v>
      </c>
      <c r="D61" s="24">
        <v>73592</v>
      </c>
      <c r="E61" s="24">
        <v>42552</v>
      </c>
      <c r="F61" s="24">
        <v>24050</v>
      </c>
      <c r="G61" s="24">
        <v>26116</v>
      </c>
      <c r="H61" s="24">
        <v>13015</v>
      </c>
      <c r="I61" s="24">
        <v>13244</v>
      </c>
      <c r="J61" s="24">
        <v>12331</v>
      </c>
      <c r="K61" s="24">
        <v>10866</v>
      </c>
      <c r="L61" s="24">
        <v>1578</v>
      </c>
      <c r="M61" s="24">
        <v>59591</v>
      </c>
      <c r="N61" s="24">
        <v>0</v>
      </c>
      <c r="O61" s="24">
        <f t="shared" si="10"/>
        <v>607122</v>
      </c>
      <c r="P61" s="18"/>
      <c r="Q61" s="49"/>
      <c r="R61" s="41" t="s">
        <v>105</v>
      </c>
      <c r="S61" s="159">
        <v>20338</v>
      </c>
      <c r="T61" s="159">
        <v>12431</v>
      </c>
      <c r="U61" s="159">
        <v>16050</v>
      </c>
      <c r="V61" s="159">
        <v>5214</v>
      </c>
      <c r="W61" s="159">
        <v>5790</v>
      </c>
      <c r="X61" s="159">
        <v>5385</v>
      </c>
      <c r="Y61" s="159">
        <v>1585</v>
      </c>
      <c r="Z61" s="159">
        <v>2178</v>
      </c>
      <c r="AA61" s="159">
        <v>2459</v>
      </c>
      <c r="AB61" s="159">
        <v>1477</v>
      </c>
      <c r="AC61" s="159">
        <v>345</v>
      </c>
      <c r="AD61" s="159">
        <v>8852</v>
      </c>
      <c r="AE61" s="159">
        <v>11</v>
      </c>
      <c r="AF61" s="24">
        <f t="shared" si="11"/>
        <v>82115</v>
      </c>
      <c r="AG61" s="18"/>
      <c r="AH61" s="39"/>
    </row>
    <row r="62" spans="1:34" ht="12.75" customHeight="1">
      <c r="A62" s="41" t="s">
        <v>106</v>
      </c>
      <c r="B62" s="24">
        <v>79862</v>
      </c>
      <c r="C62" s="24">
        <v>50260</v>
      </c>
      <c r="D62" s="24">
        <v>40335</v>
      </c>
      <c r="E62" s="24">
        <v>18962</v>
      </c>
      <c r="F62" s="24">
        <v>13776</v>
      </c>
      <c r="G62" s="24">
        <v>15853</v>
      </c>
      <c r="H62" s="24">
        <v>4285</v>
      </c>
      <c r="I62" s="24">
        <v>6344</v>
      </c>
      <c r="J62" s="24">
        <v>6442</v>
      </c>
      <c r="K62" s="24">
        <v>4377</v>
      </c>
      <c r="L62" s="24">
        <v>792</v>
      </c>
      <c r="M62" s="24">
        <v>25481</v>
      </c>
      <c r="N62" s="24">
        <v>0</v>
      </c>
      <c r="O62" s="24">
        <f t="shared" si="10"/>
        <v>266769</v>
      </c>
      <c r="P62" s="18"/>
      <c r="Q62" s="49"/>
      <c r="R62" s="41" t="s">
        <v>106</v>
      </c>
      <c r="S62" s="159">
        <v>8319</v>
      </c>
      <c r="T62" s="159">
        <v>4867</v>
      </c>
      <c r="U62" s="159">
        <v>7779</v>
      </c>
      <c r="V62" s="159">
        <v>2125</v>
      </c>
      <c r="W62" s="159">
        <v>2729</v>
      </c>
      <c r="X62" s="159">
        <v>2940</v>
      </c>
      <c r="Y62" s="159">
        <v>583</v>
      </c>
      <c r="Z62" s="159">
        <v>1080</v>
      </c>
      <c r="AA62" s="159">
        <v>1221</v>
      </c>
      <c r="AB62" s="159">
        <v>542</v>
      </c>
      <c r="AC62" s="159">
        <v>196</v>
      </c>
      <c r="AD62" s="159">
        <v>3644</v>
      </c>
      <c r="AE62" s="159">
        <v>3</v>
      </c>
      <c r="AF62" s="24">
        <f t="shared" si="11"/>
        <v>36028</v>
      </c>
      <c r="AG62" s="18"/>
      <c r="AH62" s="39"/>
    </row>
    <row r="63" spans="1:34" ht="12.75" customHeight="1">
      <c r="A63" s="41" t="s">
        <v>107</v>
      </c>
      <c r="B63" s="24">
        <v>25361</v>
      </c>
      <c r="C63" s="24">
        <v>20642</v>
      </c>
      <c r="D63" s="24">
        <v>23393</v>
      </c>
      <c r="E63" s="24">
        <v>7951</v>
      </c>
      <c r="F63" s="24">
        <v>8139</v>
      </c>
      <c r="G63" s="24">
        <v>6245</v>
      </c>
      <c r="H63" s="24">
        <v>1117</v>
      </c>
      <c r="I63" s="24">
        <v>2515</v>
      </c>
      <c r="J63" s="24">
        <v>2318</v>
      </c>
      <c r="K63" s="24">
        <v>1815</v>
      </c>
      <c r="L63" s="24">
        <v>1123</v>
      </c>
      <c r="M63" s="24">
        <v>11303</v>
      </c>
      <c r="N63" s="24">
        <v>0</v>
      </c>
      <c r="O63" s="24">
        <f t="shared" si="10"/>
        <v>111922</v>
      </c>
      <c r="P63" s="18"/>
      <c r="Q63" s="49"/>
      <c r="R63" s="41" t="s">
        <v>107</v>
      </c>
      <c r="S63" s="159">
        <v>2999</v>
      </c>
      <c r="T63" s="159">
        <v>1849</v>
      </c>
      <c r="U63" s="159">
        <v>4093</v>
      </c>
      <c r="V63" s="159">
        <v>902</v>
      </c>
      <c r="W63" s="159">
        <v>1273</v>
      </c>
      <c r="X63" s="159">
        <v>1147</v>
      </c>
      <c r="Y63" s="159">
        <v>151</v>
      </c>
      <c r="Z63" s="159">
        <v>326</v>
      </c>
      <c r="AA63" s="159">
        <v>360</v>
      </c>
      <c r="AB63" s="159">
        <v>232</v>
      </c>
      <c r="AC63" s="159">
        <v>183</v>
      </c>
      <c r="AD63" s="159">
        <v>1486</v>
      </c>
      <c r="AE63" s="159">
        <v>0</v>
      </c>
      <c r="AF63" s="24">
        <f t="shared" si="11"/>
        <v>15001</v>
      </c>
      <c r="AG63" s="18"/>
      <c r="AH63" s="39"/>
    </row>
    <row r="64" spans="1:34" ht="12.75" customHeight="1">
      <c r="A64" s="41" t="s">
        <v>108</v>
      </c>
      <c r="B64" s="24">
        <v>88392</v>
      </c>
      <c r="C64" s="24">
        <v>61844</v>
      </c>
      <c r="D64" s="24">
        <v>52206</v>
      </c>
      <c r="E64" s="24">
        <v>23608</v>
      </c>
      <c r="F64" s="24">
        <v>18780</v>
      </c>
      <c r="G64" s="24">
        <v>16481</v>
      </c>
      <c r="H64" s="24">
        <v>2867</v>
      </c>
      <c r="I64" s="24">
        <v>6338</v>
      </c>
      <c r="J64" s="24">
        <v>5242</v>
      </c>
      <c r="K64" s="24">
        <v>6086</v>
      </c>
      <c r="L64" s="24">
        <v>928</v>
      </c>
      <c r="M64" s="24">
        <v>29981</v>
      </c>
      <c r="N64" s="24">
        <v>0</v>
      </c>
      <c r="O64" s="24">
        <f t="shared" si="10"/>
        <v>312753</v>
      </c>
      <c r="P64" s="18"/>
      <c r="Q64" s="49"/>
      <c r="R64" s="41" t="s">
        <v>108</v>
      </c>
      <c r="S64" s="159">
        <v>12764</v>
      </c>
      <c r="T64" s="159">
        <v>7066</v>
      </c>
      <c r="U64" s="159">
        <v>10939</v>
      </c>
      <c r="V64" s="159">
        <v>3586</v>
      </c>
      <c r="W64" s="159">
        <v>3361</v>
      </c>
      <c r="X64" s="159">
        <v>3390</v>
      </c>
      <c r="Y64" s="159">
        <v>602</v>
      </c>
      <c r="Z64" s="159">
        <v>1256</v>
      </c>
      <c r="AA64" s="159">
        <v>1311</v>
      </c>
      <c r="AB64" s="159">
        <v>793</v>
      </c>
      <c r="AC64" s="159">
        <v>253</v>
      </c>
      <c r="AD64" s="159">
        <v>4693</v>
      </c>
      <c r="AE64" s="159">
        <v>3</v>
      </c>
      <c r="AF64" s="24">
        <f t="shared" si="11"/>
        <v>50017</v>
      </c>
      <c r="AG64" s="18"/>
      <c r="AH64" s="39"/>
    </row>
    <row r="65" spans="1:34" ht="12.75" customHeight="1">
      <c r="A65" s="41" t="s">
        <v>109</v>
      </c>
      <c r="B65" s="24">
        <v>12111</v>
      </c>
      <c r="C65" s="24">
        <v>5648</v>
      </c>
      <c r="D65" s="24">
        <v>7161</v>
      </c>
      <c r="E65" s="24">
        <v>3059</v>
      </c>
      <c r="F65" s="24">
        <v>2391</v>
      </c>
      <c r="G65" s="24">
        <v>2388</v>
      </c>
      <c r="H65" s="24">
        <v>584</v>
      </c>
      <c r="I65" s="24">
        <v>975</v>
      </c>
      <c r="J65" s="24">
        <v>665</v>
      </c>
      <c r="K65" s="24">
        <v>666</v>
      </c>
      <c r="L65" s="24">
        <v>75</v>
      </c>
      <c r="M65" s="24">
        <v>3444</v>
      </c>
      <c r="N65" s="24">
        <v>0</v>
      </c>
      <c r="O65" s="24">
        <f t="shared" si="10"/>
        <v>39167</v>
      </c>
      <c r="P65" s="18"/>
      <c r="Q65" s="49"/>
      <c r="R65" s="41" t="s">
        <v>109</v>
      </c>
      <c r="S65" s="159">
        <v>1224</v>
      </c>
      <c r="T65" s="159">
        <v>541</v>
      </c>
      <c r="U65" s="159">
        <v>1127</v>
      </c>
      <c r="V65" s="159">
        <v>308</v>
      </c>
      <c r="W65" s="159">
        <v>247</v>
      </c>
      <c r="X65" s="159">
        <v>307</v>
      </c>
      <c r="Y65" s="159">
        <v>53</v>
      </c>
      <c r="Z65" s="159">
        <v>137</v>
      </c>
      <c r="AA65" s="159">
        <v>131</v>
      </c>
      <c r="AB65" s="159">
        <v>86</v>
      </c>
      <c r="AC65" s="159">
        <v>17</v>
      </c>
      <c r="AD65" s="159">
        <v>459</v>
      </c>
      <c r="AE65" s="159">
        <v>0</v>
      </c>
      <c r="AF65" s="24">
        <f t="shared" si="11"/>
        <v>4637</v>
      </c>
      <c r="AG65" s="18"/>
      <c r="AH65" s="39"/>
    </row>
    <row r="66" spans="1:34" ht="12.75" customHeight="1">
      <c r="A66" s="41" t="s">
        <v>110</v>
      </c>
      <c r="B66" s="24">
        <v>18228</v>
      </c>
      <c r="C66" s="24">
        <v>11644</v>
      </c>
      <c r="D66" s="24">
        <v>9614</v>
      </c>
      <c r="E66" s="24">
        <v>4939</v>
      </c>
      <c r="F66" s="24">
        <v>3156</v>
      </c>
      <c r="G66" s="24">
        <v>3903</v>
      </c>
      <c r="H66" s="24">
        <v>787</v>
      </c>
      <c r="I66" s="24">
        <v>1367</v>
      </c>
      <c r="J66" s="24">
        <v>1547</v>
      </c>
      <c r="K66" s="24">
        <v>920</v>
      </c>
      <c r="L66" s="24">
        <v>383</v>
      </c>
      <c r="M66" s="24">
        <v>6380</v>
      </c>
      <c r="N66" s="24">
        <v>0</v>
      </c>
      <c r="O66" s="24">
        <f t="shared" si="10"/>
        <v>62868</v>
      </c>
      <c r="P66" s="18"/>
      <c r="Q66" s="49"/>
      <c r="R66" s="41" t="s">
        <v>110</v>
      </c>
      <c r="S66" s="159">
        <v>2687</v>
      </c>
      <c r="T66" s="159">
        <v>1788</v>
      </c>
      <c r="U66" s="159">
        <v>2345</v>
      </c>
      <c r="V66" s="159">
        <v>1091</v>
      </c>
      <c r="W66" s="159">
        <v>634</v>
      </c>
      <c r="X66" s="159">
        <v>849</v>
      </c>
      <c r="Y66" s="159">
        <v>121</v>
      </c>
      <c r="Z66" s="159">
        <v>281</v>
      </c>
      <c r="AA66" s="159">
        <v>392</v>
      </c>
      <c r="AB66" s="159">
        <v>256</v>
      </c>
      <c r="AC66" s="159">
        <v>59</v>
      </c>
      <c r="AD66" s="159">
        <v>1389</v>
      </c>
      <c r="AE66" s="159">
        <v>1</v>
      </c>
      <c r="AF66" s="24">
        <f t="shared" si="11"/>
        <v>11893</v>
      </c>
      <c r="AG66" s="18"/>
      <c r="AH66" s="39"/>
    </row>
    <row r="67" spans="1:34" ht="12.75" customHeight="1">
      <c r="A67" s="41" t="s">
        <v>76</v>
      </c>
      <c r="B67" s="24">
        <v>0</v>
      </c>
      <c r="C67" s="24">
        <v>0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f t="shared" si="10"/>
        <v>0</v>
      </c>
      <c r="P67" s="18"/>
      <c r="Q67" s="49"/>
      <c r="R67" s="41" t="s">
        <v>76</v>
      </c>
      <c r="S67" s="159">
        <v>128</v>
      </c>
      <c r="T67" s="159">
        <v>52</v>
      </c>
      <c r="U67" s="159">
        <v>3</v>
      </c>
      <c r="V67" s="159">
        <v>60</v>
      </c>
      <c r="W67" s="159">
        <v>1</v>
      </c>
      <c r="X67" s="159">
        <v>7</v>
      </c>
      <c r="Y67" s="159">
        <v>3</v>
      </c>
      <c r="Z67" s="159">
        <v>1</v>
      </c>
      <c r="AA67" s="159">
        <v>14</v>
      </c>
      <c r="AB67" s="159">
        <v>2</v>
      </c>
      <c r="AC67" s="159">
        <v>0</v>
      </c>
      <c r="AD67" s="159">
        <v>21</v>
      </c>
      <c r="AE67" s="159">
        <v>0</v>
      </c>
      <c r="AF67" s="24">
        <f t="shared" si="11"/>
        <v>292</v>
      </c>
      <c r="AG67" s="18"/>
      <c r="AH67" s="39"/>
    </row>
    <row r="68" spans="1:34" ht="12.75" customHeight="1">
      <c r="A68" s="31" t="s">
        <v>77</v>
      </c>
      <c r="B68" s="32">
        <f t="shared" ref="B68:O68" si="12">SUM(B51:B67)</f>
        <v>2057137</v>
      </c>
      <c r="C68" s="32">
        <f t="shared" si="12"/>
        <v>1188674</v>
      </c>
      <c r="D68" s="32">
        <f t="shared" si="12"/>
        <v>953051</v>
      </c>
      <c r="E68" s="32">
        <f t="shared" si="12"/>
        <v>445377</v>
      </c>
      <c r="F68" s="32">
        <f t="shared" si="12"/>
        <v>346360</v>
      </c>
      <c r="G68" s="32">
        <f t="shared" si="12"/>
        <v>300631</v>
      </c>
      <c r="H68" s="32">
        <f t="shared" si="12"/>
        <v>100715</v>
      </c>
      <c r="I68" s="32">
        <f t="shared" si="12"/>
        <v>152437</v>
      </c>
      <c r="J68" s="32">
        <f t="shared" si="12"/>
        <v>126964</v>
      </c>
      <c r="K68" s="32">
        <f t="shared" si="12"/>
        <v>123753</v>
      </c>
      <c r="L68" s="32">
        <f t="shared" si="12"/>
        <v>25475</v>
      </c>
      <c r="M68" s="32">
        <f t="shared" si="12"/>
        <v>617313</v>
      </c>
      <c r="N68" s="32">
        <f t="shared" si="12"/>
        <v>0</v>
      </c>
      <c r="O68" s="32">
        <f t="shared" si="12"/>
        <v>6437887</v>
      </c>
      <c r="P68" s="18"/>
      <c r="Q68" s="39"/>
      <c r="R68" s="31" t="s">
        <v>77</v>
      </c>
      <c r="S68" s="32">
        <f t="shared" ref="S68:AF68" si="13">SUM(S51:S67)</f>
        <v>274643</v>
      </c>
      <c r="T68" s="32">
        <f t="shared" si="13"/>
        <v>165298</v>
      </c>
      <c r="U68" s="32">
        <f t="shared" si="13"/>
        <v>274370</v>
      </c>
      <c r="V68" s="32">
        <f t="shared" si="13"/>
        <v>90034</v>
      </c>
      <c r="W68" s="32">
        <f t="shared" si="13"/>
        <v>84687</v>
      </c>
      <c r="X68" s="32">
        <f t="shared" si="13"/>
        <v>95391</v>
      </c>
      <c r="Y68" s="32">
        <f t="shared" si="13"/>
        <v>21001</v>
      </c>
      <c r="Z68" s="32">
        <f t="shared" si="13"/>
        <v>38046</v>
      </c>
      <c r="AA68" s="32">
        <f t="shared" si="13"/>
        <v>39283</v>
      </c>
      <c r="AB68" s="32">
        <f t="shared" si="13"/>
        <v>21981</v>
      </c>
      <c r="AC68" s="32">
        <f t="shared" si="13"/>
        <v>8901</v>
      </c>
      <c r="AD68" s="32">
        <f t="shared" si="13"/>
        <v>131151</v>
      </c>
      <c r="AE68" s="32">
        <f t="shared" si="13"/>
        <v>100</v>
      </c>
      <c r="AF68" s="32">
        <f t="shared" si="13"/>
        <v>1244886</v>
      </c>
      <c r="AG68" s="18"/>
      <c r="AH68" s="39"/>
    </row>
    <row r="69" spans="1:34" ht="12.75" customHeight="1">
      <c r="A69" s="18" t="s">
        <v>335</v>
      </c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18"/>
      <c r="Q69" s="18"/>
      <c r="R69" s="18" t="s">
        <v>724</v>
      </c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18"/>
      <c r="AH69" s="18"/>
    </row>
    <row r="70" spans="1:34" ht="12.75" customHeight="1">
      <c r="A70" s="18"/>
      <c r="B70" s="17"/>
      <c r="C70" s="17"/>
      <c r="D70" s="17"/>
      <c r="E70" s="17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 t="s">
        <v>367</v>
      </c>
      <c r="S70" s="17"/>
      <c r="T70" s="17"/>
      <c r="U70" s="17"/>
      <c r="V70" s="17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</row>
    <row r="71" spans="1:34" ht="12.75" customHeight="1">
      <c r="A71" s="19" t="s">
        <v>377</v>
      </c>
      <c r="B71" s="17"/>
      <c r="C71" s="17"/>
      <c r="D71" s="17"/>
      <c r="E71" s="17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7"/>
      <c r="T71" s="17"/>
      <c r="U71" s="17"/>
      <c r="V71" s="17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</row>
    <row r="72" spans="1:34" ht="12.75" customHeight="1">
      <c r="A72" s="19" t="s">
        <v>378</v>
      </c>
      <c r="B72" s="17"/>
      <c r="C72" s="17"/>
      <c r="D72" s="17"/>
      <c r="E72" s="17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9"/>
      <c r="S72" s="17"/>
      <c r="T72" s="17"/>
      <c r="U72" s="17"/>
      <c r="V72" s="17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</row>
    <row r="73" spans="1:34" ht="12.75" customHeight="1">
      <c r="A73" s="43" t="s">
        <v>323</v>
      </c>
      <c r="B73" s="43" t="s">
        <v>67</v>
      </c>
      <c r="C73" s="43" t="s">
        <v>694</v>
      </c>
      <c r="D73" s="43" t="s">
        <v>69</v>
      </c>
      <c r="E73" s="17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71"/>
      <c r="S73" s="71"/>
      <c r="T73" s="71"/>
      <c r="U73" s="71"/>
      <c r="V73" s="17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</row>
    <row r="74" spans="1:34" ht="12.75" customHeight="1">
      <c r="A74" s="66" t="s">
        <v>324</v>
      </c>
      <c r="B74" s="22">
        <v>34267941</v>
      </c>
      <c r="C74" s="22">
        <v>4378092</v>
      </c>
      <c r="D74" s="22">
        <f t="shared" ref="D74:D86" si="14">+B74+C74</f>
        <v>38646033</v>
      </c>
      <c r="E74" s="17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51"/>
      <c r="S74" s="50"/>
      <c r="T74" s="50"/>
      <c r="U74" s="50"/>
      <c r="V74" s="17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</row>
    <row r="75" spans="1:34" ht="12.75" customHeight="1">
      <c r="A75" s="66" t="s">
        <v>325</v>
      </c>
      <c r="B75" s="24">
        <v>14795765</v>
      </c>
      <c r="C75" s="24">
        <v>1959306</v>
      </c>
      <c r="D75" s="24">
        <f t="shared" si="14"/>
        <v>16755071</v>
      </c>
      <c r="E75" s="17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51"/>
      <c r="S75" s="50"/>
      <c r="T75" s="50"/>
      <c r="U75" s="50"/>
      <c r="V75" s="17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</row>
    <row r="76" spans="1:34" ht="12.75" customHeight="1">
      <c r="A76" s="66" t="s">
        <v>326</v>
      </c>
      <c r="B76" s="24">
        <v>2025646</v>
      </c>
      <c r="C76" s="24">
        <v>321604</v>
      </c>
      <c r="D76" s="24">
        <f t="shared" si="14"/>
        <v>2347250</v>
      </c>
      <c r="E76" s="17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51"/>
      <c r="S76" s="50"/>
      <c r="T76" s="50"/>
      <c r="U76" s="50"/>
      <c r="V76" s="17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</row>
    <row r="77" spans="1:34" ht="12.75" customHeight="1">
      <c r="A77" s="66" t="s">
        <v>340</v>
      </c>
      <c r="B77" s="24">
        <v>7037477</v>
      </c>
      <c r="C77" s="24">
        <v>1427546</v>
      </c>
      <c r="D77" s="24">
        <f t="shared" si="14"/>
        <v>8465023</v>
      </c>
      <c r="E77" s="17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51"/>
      <c r="S77" s="50"/>
      <c r="T77" s="50"/>
      <c r="U77" s="50"/>
      <c r="V77" s="17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</row>
    <row r="78" spans="1:34" ht="12.75" customHeight="1">
      <c r="A78" s="66" t="s">
        <v>328</v>
      </c>
      <c r="B78" s="24">
        <v>454321</v>
      </c>
      <c r="C78" s="24">
        <v>60951</v>
      </c>
      <c r="D78" s="24">
        <f t="shared" si="14"/>
        <v>515272</v>
      </c>
      <c r="E78" s="17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51"/>
      <c r="S78" s="50"/>
      <c r="T78" s="50"/>
      <c r="U78" s="50"/>
      <c r="V78" s="17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</row>
    <row r="79" spans="1:34" ht="12.75" customHeight="1">
      <c r="A79" s="66" t="s">
        <v>329</v>
      </c>
      <c r="B79" s="24">
        <v>2041795</v>
      </c>
      <c r="C79" s="24">
        <v>415811</v>
      </c>
      <c r="D79" s="24">
        <f t="shared" si="14"/>
        <v>2457606</v>
      </c>
      <c r="E79" s="17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51"/>
      <c r="S79" s="50"/>
      <c r="T79" s="50"/>
      <c r="U79" s="50"/>
      <c r="V79" s="17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</row>
    <row r="80" spans="1:34" ht="12.75" customHeight="1">
      <c r="A80" s="66" t="s">
        <v>330</v>
      </c>
      <c r="B80" s="24">
        <v>1481954</v>
      </c>
      <c r="C80" s="24">
        <v>303059</v>
      </c>
      <c r="D80" s="24">
        <f t="shared" si="14"/>
        <v>1785013</v>
      </c>
      <c r="E80" s="17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51"/>
      <c r="S80" s="50"/>
      <c r="T80" s="50"/>
      <c r="U80" s="50"/>
      <c r="V80" s="17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</row>
    <row r="81" spans="1:34" ht="12.75" customHeight="1">
      <c r="A81" s="66" t="s">
        <v>341</v>
      </c>
      <c r="B81" s="24">
        <v>1390459</v>
      </c>
      <c r="C81" s="24">
        <v>265982</v>
      </c>
      <c r="D81" s="24">
        <f t="shared" si="14"/>
        <v>1656441</v>
      </c>
      <c r="E81" s="17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72"/>
      <c r="S81" s="50"/>
      <c r="T81" s="50"/>
      <c r="U81" s="50"/>
      <c r="V81" s="17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</row>
    <row r="82" spans="1:34" ht="12.75" customHeight="1">
      <c r="A82" s="66" t="s">
        <v>332</v>
      </c>
      <c r="B82" s="24">
        <v>3799844</v>
      </c>
      <c r="C82" s="24">
        <v>936456</v>
      </c>
      <c r="D82" s="24">
        <f t="shared" si="14"/>
        <v>4736300</v>
      </c>
      <c r="E82" s="17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7"/>
      <c r="T82" s="17"/>
      <c r="U82" s="17"/>
      <c r="V82" s="17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</row>
    <row r="83" spans="1:34" ht="12.75" customHeight="1">
      <c r="A83" s="66" t="s">
        <v>333</v>
      </c>
      <c r="B83" s="24">
        <v>2490890</v>
      </c>
      <c r="C83" s="24">
        <v>375976</v>
      </c>
      <c r="D83" s="24">
        <f t="shared" si="14"/>
        <v>2866866</v>
      </c>
      <c r="E83" s="17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7"/>
      <c r="T83" s="17"/>
      <c r="U83" s="17"/>
      <c r="V83" s="17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</row>
    <row r="84" spans="1:34" ht="12.75" customHeight="1">
      <c r="A84" s="66" t="s">
        <v>695</v>
      </c>
      <c r="B84" s="24">
        <v>45620</v>
      </c>
      <c r="C84" s="24">
        <v>13767</v>
      </c>
      <c r="D84" s="24">
        <f t="shared" si="14"/>
        <v>59387</v>
      </c>
      <c r="E84" s="17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7"/>
      <c r="T84" s="17"/>
      <c r="U84" s="17"/>
      <c r="V84" s="17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</row>
    <row r="85" spans="1:34" ht="12.75" customHeight="1">
      <c r="A85" s="66" t="s">
        <v>334</v>
      </c>
      <c r="B85" s="24">
        <v>6356999</v>
      </c>
      <c r="C85" s="24">
        <v>992443</v>
      </c>
      <c r="D85" s="24">
        <f t="shared" si="14"/>
        <v>7349442</v>
      </c>
      <c r="E85" s="17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7"/>
      <c r="T85" s="17"/>
      <c r="U85" s="17"/>
      <c r="V85" s="17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</row>
    <row r="86" spans="1:34" ht="12.75" customHeight="1">
      <c r="A86" s="66" t="s">
        <v>76</v>
      </c>
      <c r="B86" s="24">
        <v>0</v>
      </c>
      <c r="C86" s="24">
        <v>563</v>
      </c>
      <c r="D86" s="24">
        <f t="shared" si="14"/>
        <v>563</v>
      </c>
      <c r="E86" s="17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7"/>
      <c r="T86" s="17"/>
      <c r="U86" s="17"/>
      <c r="V86" s="17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</row>
    <row r="87" spans="1:34" ht="12.75" customHeight="1">
      <c r="A87" s="31" t="s">
        <v>77</v>
      </c>
      <c r="B87" s="32">
        <f t="shared" ref="B87:D87" si="15">SUM(B74:B86)</f>
        <v>76188711</v>
      </c>
      <c r="C87" s="32">
        <f t="shared" si="15"/>
        <v>11451556</v>
      </c>
      <c r="D87" s="32">
        <f t="shared" si="15"/>
        <v>87640267</v>
      </c>
      <c r="E87" s="17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7"/>
      <c r="T87" s="17"/>
      <c r="U87" s="17"/>
      <c r="V87" s="17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</row>
    <row r="88" spans="1:34" ht="12.75" customHeight="1">
      <c r="A88" s="18" t="s">
        <v>725</v>
      </c>
      <c r="B88" s="35"/>
      <c r="C88" s="35"/>
      <c r="D88" s="35"/>
      <c r="E88" s="17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7"/>
      <c r="T88" s="17"/>
      <c r="U88" s="17"/>
      <c r="V88" s="17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</row>
    <row r="89" spans="1:34" ht="43.5" customHeight="1">
      <c r="A89" s="191" t="s">
        <v>367</v>
      </c>
      <c r="B89" s="184"/>
      <c r="C89" s="184"/>
      <c r="D89" s="184"/>
      <c r="E89" s="17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7"/>
      <c r="T89" s="17"/>
      <c r="U89" s="17"/>
      <c r="V89" s="17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</row>
    <row r="90" spans="1:34" ht="12.75" customHeight="1">
      <c r="A90" s="18"/>
      <c r="B90" s="17"/>
      <c r="C90" s="17"/>
      <c r="D90" s="17"/>
      <c r="E90" s="17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7"/>
      <c r="T90" s="17"/>
      <c r="U90" s="17"/>
      <c r="V90" s="17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</row>
    <row r="91" spans="1:34" ht="12.75" customHeight="1">
      <c r="A91" s="19" t="s">
        <v>379</v>
      </c>
      <c r="B91" s="17"/>
      <c r="C91" s="17"/>
      <c r="D91" s="17"/>
      <c r="E91" s="17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9" t="s">
        <v>380</v>
      </c>
      <c r="S91" s="17"/>
      <c r="T91" s="17"/>
      <c r="U91" s="17"/>
      <c r="V91" s="17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</row>
    <row r="92" spans="1:34" ht="12.75" customHeight="1">
      <c r="A92" s="19" t="s">
        <v>381</v>
      </c>
      <c r="B92" s="17"/>
      <c r="C92" s="17"/>
      <c r="D92" s="17"/>
      <c r="E92" s="17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9" t="s">
        <v>701</v>
      </c>
      <c r="S92" s="17"/>
      <c r="T92" s="17"/>
      <c r="U92" s="17"/>
      <c r="V92" s="17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</row>
    <row r="93" spans="1:34" ht="12.75" customHeight="1">
      <c r="A93" s="48" t="s">
        <v>72</v>
      </c>
      <c r="B93" s="48" t="s">
        <v>324</v>
      </c>
      <c r="C93" s="48" t="s">
        <v>325</v>
      </c>
      <c r="D93" s="48" t="s">
        <v>326</v>
      </c>
      <c r="E93" s="48" t="s">
        <v>340</v>
      </c>
      <c r="F93" s="48" t="s">
        <v>328</v>
      </c>
      <c r="G93" s="48" t="s">
        <v>329</v>
      </c>
      <c r="H93" s="48" t="s">
        <v>330</v>
      </c>
      <c r="I93" s="48" t="s">
        <v>341</v>
      </c>
      <c r="J93" s="48" t="s">
        <v>332</v>
      </c>
      <c r="K93" s="48" t="s">
        <v>333</v>
      </c>
      <c r="L93" s="48" t="s">
        <v>696</v>
      </c>
      <c r="M93" s="48" t="s">
        <v>334</v>
      </c>
      <c r="N93" s="48" t="s">
        <v>76</v>
      </c>
      <c r="O93" s="48" t="s">
        <v>145</v>
      </c>
      <c r="P93" s="18"/>
      <c r="Q93" s="18"/>
      <c r="R93" s="48" t="s">
        <v>72</v>
      </c>
      <c r="S93" s="48" t="s">
        <v>324</v>
      </c>
      <c r="T93" s="48" t="s">
        <v>325</v>
      </c>
      <c r="U93" s="48" t="s">
        <v>326</v>
      </c>
      <c r="V93" s="48" t="s">
        <v>340</v>
      </c>
      <c r="W93" s="48" t="s">
        <v>328</v>
      </c>
      <c r="X93" s="48" t="s">
        <v>329</v>
      </c>
      <c r="Y93" s="48" t="s">
        <v>330</v>
      </c>
      <c r="Z93" s="48" t="s">
        <v>341</v>
      </c>
      <c r="AA93" s="48" t="s">
        <v>332</v>
      </c>
      <c r="AB93" s="48" t="s">
        <v>333</v>
      </c>
      <c r="AC93" s="48" t="s">
        <v>697</v>
      </c>
      <c r="AD93" s="48" t="s">
        <v>334</v>
      </c>
      <c r="AE93" s="48" t="s">
        <v>76</v>
      </c>
      <c r="AF93" s="48" t="s">
        <v>145</v>
      </c>
      <c r="AG93" s="18"/>
      <c r="AH93" s="18"/>
    </row>
    <row r="94" spans="1:34" ht="12.75" customHeight="1">
      <c r="A94" s="28" t="s">
        <v>73</v>
      </c>
      <c r="B94" s="22">
        <v>12506848</v>
      </c>
      <c r="C94" s="22">
        <v>7220632</v>
      </c>
      <c r="D94" s="29">
        <v>799988</v>
      </c>
      <c r="E94" s="29">
        <v>4450048</v>
      </c>
      <c r="F94" s="29">
        <v>232516</v>
      </c>
      <c r="G94" s="29">
        <v>1132827</v>
      </c>
      <c r="H94" s="29">
        <v>149</v>
      </c>
      <c r="I94" s="29">
        <v>670420</v>
      </c>
      <c r="J94" s="29">
        <v>1822130</v>
      </c>
      <c r="K94" s="29">
        <v>1793527</v>
      </c>
      <c r="L94" s="29">
        <v>16683</v>
      </c>
      <c r="M94" s="29">
        <v>3078025</v>
      </c>
      <c r="N94" s="29">
        <v>0</v>
      </c>
      <c r="O94" s="29">
        <f t="shared" ref="O94:O96" si="16">SUM(B94:N94)</f>
        <v>33723793</v>
      </c>
      <c r="P94" s="18"/>
      <c r="Q94" s="39"/>
      <c r="R94" s="28" t="s">
        <v>73</v>
      </c>
      <c r="S94" s="158">
        <v>1618714</v>
      </c>
      <c r="T94" s="158">
        <v>1043207</v>
      </c>
      <c r="U94" s="160">
        <v>152840</v>
      </c>
      <c r="V94" s="160">
        <v>928657</v>
      </c>
      <c r="W94" s="160">
        <v>36140</v>
      </c>
      <c r="X94" s="160">
        <v>244926</v>
      </c>
      <c r="Y94" s="160">
        <v>27</v>
      </c>
      <c r="Z94" s="160">
        <v>112362</v>
      </c>
      <c r="AA94" s="160">
        <v>421232</v>
      </c>
      <c r="AB94" s="160">
        <v>259724</v>
      </c>
      <c r="AC94" s="160">
        <v>5972</v>
      </c>
      <c r="AD94" s="160">
        <v>494080</v>
      </c>
      <c r="AE94" s="160">
        <v>284</v>
      </c>
      <c r="AF94" s="29">
        <f t="shared" ref="AF94:AF96" si="17">SUM(S94:AE94)</f>
        <v>5318165</v>
      </c>
      <c r="AG94" s="18"/>
      <c r="AH94" s="49"/>
    </row>
    <row r="95" spans="1:34" ht="12.75" customHeight="1">
      <c r="A95" s="21" t="s">
        <v>74</v>
      </c>
      <c r="B95" s="24">
        <v>21761093</v>
      </c>
      <c r="C95" s="24">
        <v>7575133</v>
      </c>
      <c r="D95" s="30">
        <v>1225658</v>
      </c>
      <c r="E95" s="30">
        <v>2587429</v>
      </c>
      <c r="F95" s="30">
        <v>221805</v>
      </c>
      <c r="G95" s="30">
        <v>908968</v>
      </c>
      <c r="H95" s="30">
        <v>1481805</v>
      </c>
      <c r="I95" s="30">
        <v>720039</v>
      </c>
      <c r="J95" s="30">
        <v>1977714</v>
      </c>
      <c r="K95" s="30">
        <v>697363</v>
      </c>
      <c r="L95" s="30">
        <v>28937</v>
      </c>
      <c r="M95" s="30">
        <v>3278974</v>
      </c>
      <c r="N95" s="30">
        <v>0</v>
      </c>
      <c r="O95" s="30">
        <f t="shared" si="16"/>
        <v>42464918</v>
      </c>
      <c r="P95" s="18"/>
      <c r="Q95" s="39"/>
      <c r="R95" s="21" t="s">
        <v>74</v>
      </c>
      <c r="S95" s="159">
        <v>2759378</v>
      </c>
      <c r="T95" s="159">
        <v>916099</v>
      </c>
      <c r="U95" s="161">
        <v>168764</v>
      </c>
      <c r="V95" s="161">
        <v>498889</v>
      </c>
      <c r="W95" s="161">
        <v>24811</v>
      </c>
      <c r="X95" s="161">
        <v>170885</v>
      </c>
      <c r="Y95" s="161">
        <v>303021</v>
      </c>
      <c r="Z95" s="161">
        <v>153620</v>
      </c>
      <c r="AA95" s="161">
        <v>515224</v>
      </c>
      <c r="AB95" s="161">
        <v>116252</v>
      </c>
      <c r="AC95" s="161">
        <v>7795</v>
      </c>
      <c r="AD95" s="161">
        <v>498363</v>
      </c>
      <c r="AE95" s="161">
        <v>279</v>
      </c>
      <c r="AF95" s="30">
        <f t="shared" si="17"/>
        <v>6133380</v>
      </c>
      <c r="AG95" s="18"/>
      <c r="AH95" s="39"/>
    </row>
    <row r="96" spans="1:34" ht="12.75" customHeight="1">
      <c r="A96" s="21" t="s">
        <v>76</v>
      </c>
      <c r="B96" s="24">
        <v>0</v>
      </c>
      <c r="C96" s="24">
        <v>0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f t="shared" si="16"/>
        <v>0</v>
      </c>
      <c r="P96" s="18"/>
      <c r="Q96" s="39"/>
      <c r="R96" s="21" t="s">
        <v>76</v>
      </c>
      <c r="S96" s="159">
        <v>0</v>
      </c>
      <c r="T96" s="159">
        <v>0</v>
      </c>
      <c r="U96" s="161">
        <v>0</v>
      </c>
      <c r="V96" s="161">
        <v>0</v>
      </c>
      <c r="W96" s="161">
        <v>0</v>
      </c>
      <c r="X96" s="161">
        <v>0</v>
      </c>
      <c r="Y96" s="161">
        <v>11</v>
      </c>
      <c r="Z96" s="161">
        <v>0</v>
      </c>
      <c r="AA96" s="161">
        <v>0</v>
      </c>
      <c r="AB96" s="161">
        <v>0</v>
      </c>
      <c r="AC96" s="161">
        <v>0</v>
      </c>
      <c r="AD96" s="161">
        <v>0</v>
      </c>
      <c r="AE96" s="161">
        <v>0</v>
      </c>
      <c r="AF96" s="30">
        <f t="shared" si="17"/>
        <v>11</v>
      </c>
      <c r="AG96" s="18"/>
      <c r="AH96" s="39"/>
    </row>
    <row r="97" spans="1:34" ht="12.75" customHeight="1">
      <c r="A97" s="31" t="s">
        <v>77</v>
      </c>
      <c r="B97" s="32">
        <f t="shared" ref="B97:O97" si="18">SUM(B94:B96)</f>
        <v>34267941</v>
      </c>
      <c r="C97" s="32">
        <f t="shared" si="18"/>
        <v>14795765</v>
      </c>
      <c r="D97" s="32">
        <f t="shared" si="18"/>
        <v>2025646</v>
      </c>
      <c r="E97" s="32">
        <f t="shared" si="18"/>
        <v>7037477</v>
      </c>
      <c r="F97" s="32">
        <f t="shared" si="18"/>
        <v>454321</v>
      </c>
      <c r="G97" s="32">
        <f t="shared" si="18"/>
        <v>2041795</v>
      </c>
      <c r="H97" s="32">
        <f t="shared" si="18"/>
        <v>1481954</v>
      </c>
      <c r="I97" s="32">
        <f t="shared" si="18"/>
        <v>1390459</v>
      </c>
      <c r="J97" s="32">
        <f t="shared" si="18"/>
        <v>3799844</v>
      </c>
      <c r="K97" s="32">
        <f t="shared" si="18"/>
        <v>2490890</v>
      </c>
      <c r="L97" s="32">
        <f t="shared" si="18"/>
        <v>45620</v>
      </c>
      <c r="M97" s="32">
        <f t="shared" si="18"/>
        <v>6356999</v>
      </c>
      <c r="N97" s="32">
        <f t="shared" si="18"/>
        <v>0</v>
      </c>
      <c r="O97" s="33">
        <f t="shared" si="18"/>
        <v>76188711</v>
      </c>
      <c r="P97" s="18"/>
      <c r="Q97" s="39"/>
      <c r="R97" s="31" t="s">
        <v>77</v>
      </c>
      <c r="S97" s="32">
        <f t="shared" ref="S97:AF97" si="19">SUM(S94:S96)</f>
        <v>4378092</v>
      </c>
      <c r="T97" s="32">
        <f t="shared" si="19"/>
        <v>1959306</v>
      </c>
      <c r="U97" s="32">
        <f t="shared" si="19"/>
        <v>321604</v>
      </c>
      <c r="V97" s="32">
        <f t="shared" si="19"/>
        <v>1427546</v>
      </c>
      <c r="W97" s="32">
        <f t="shared" si="19"/>
        <v>60951</v>
      </c>
      <c r="X97" s="32">
        <f t="shared" si="19"/>
        <v>415811</v>
      </c>
      <c r="Y97" s="32">
        <f t="shared" si="19"/>
        <v>303059</v>
      </c>
      <c r="Z97" s="32">
        <f t="shared" si="19"/>
        <v>265982</v>
      </c>
      <c r="AA97" s="32">
        <f t="shared" si="19"/>
        <v>936456</v>
      </c>
      <c r="AB97" s="32">
        <f t="shared" si="19"/>
        <v>375976</v>
      </c>
      <c r="AC97" s="32">
        <f t="shared" si="19"/>
        <v>13767</v>
      </c>
      <c r="AD97" s="32">
        <f t="shared" si="19"/>
        <v>992443</v>
      </c>
      <c r="AE97" s="32">
        <f t="shared" si="19"/>
        <v>563</v>
      </c>
      <c r="AF97" s="33">
        <f t="shared" si="19"/>
        <v>11451556</v>
      </c>
      <c r="AG97" s="18"/>
      <c r="AH97" s="39"/>
    </row>
    <row r="98" spans="1:34" ht="12.75" customHeight="1">
      <c r="A98" s="18" t="s">
        <v>335</v>
      </c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18"/>
      <c r="Q98" s="18"/>
      <c r="R98" s="18" t="s">
        <v>725</v>
      </c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18"/>
      <c r="AH98" s="18"/>
    </row>
    <row r="99" spans="1:34" ht="12.75" customHeight="1">
      <c r="A99" s="18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18"/>
      <c r="R99" s="18" t="s">
        <v>367</v>
      </c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18"/>
    </row>
    <row r="100" spans="1:34" ht="12.75" customHeight="1">
      <c r="A100" s="18"/>
      <c r="B100" s="17"/>
      <c r="C100" s="17"/>
      <c r="D100" s="17"/>
      <c r="E100" s="17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7"/>
      <c r="T100" s="17"/>
      <c r="U100" s="17"/>
      <c r="V100" s="17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</row>
    <row r="101" spans="1:34" ht="12.75" customHeight="1">
      <c r="A101" s="19" t="s">
        <v>382</v>
      </c>
      <c r="B101" s="17"/>
      <c r="C101" s="17"/>
      <c r="D101" s="17"/>
      <c r="E101" s="17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9" t="s">
        <v>383</v>
      </c>
      <c r="S101" s="17"/>
      <c r="T101" s="17"/>
      <c r="U101" s="17"/>
      <c r="V101" s="17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</row>
    <row r="102" spans="1:34" ht="12.75" customHeight="1">
      <c r="A102" s="19" t="s">
        <v>384</v>
      </c>
      <c r="B102" s="17"/>
      <c r="C102" s="17"/>
      <c r="D102" s="17"/>
      <c r="E102" s="17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9" t="s">
        <v>702</v>
      </c>
      <c r="S102" s="17"/>
      <c r="T102" s="17"/>
      <c r="U102" s="17"/>
      <c r="V102" s="17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</row>
    <row r="103" spans="1:34" ht="12.75" customHeight="1">
      <c r="A103" s="43" t="s">
        <v>80</v>
      </c>
      <c r="B103" s="48" t="s">
        <v>324</v>
      </c>
      <c r="C103" s="48" t="s">
        <v>325</v>
      </c>
      <c r="D103" s="48" t="s">
        <v>326</v>
      </c>
      <c r="E103" s="48" t="s">
        <v>340</v>
      </c>
      <c r="F103" s="48" t="s">
        <v>328</v>
      </c>
      <c r="G103" s="48" t="s">
        <v>329</v>
      </c>
      <c r="H103" s="48" t="s">
        <v>330</v>
      </c>
      <c r="I103" s="48" t="s">
        <v>341</v>
      </c>
      <c r="J103" s="48" t="s">
        <v>332</v>
      </c>
      <c r="K103" s="48" t="s">
        <v>333</v>
      </c>
      <c r="L103" s="48" t="s">
        <v>696</v>
      </c>
      <c r="M103" s="48" t="s">
        <v>334</v>
      </c>
      <c r="N103" s="48" t="s">
        <v>76</v>
      </c>
      <c r="O103" s="48" t="s">
        <v>145</v>
      </c>
      <c r="P103" s="18"/>
      <c r="Q103" s="18"/>
      <c r="R103" s="43" t="s">
        <v>80</v>
      </c>
      <c r="S103" s="48" t="s">
        <v>324</v>
      </c>
      <c r="T103" s="48" t="s">
        <v>325</v>
      </c>
      <c r="U103" s="48" t="s">
        <v>326</v>
      </c>
      <c r="V103" s="48" t="s">
        <v>340</v>
      </c>
      <c r="W103" s="48" t="s">
        <v>328</v>
      </c>
      <c r="X103" s="48" t="s">
        <v>329</v>
      </c>
      <c r="Y103" s="48" t="s">
        <v>330</v>
      </c>
      <c r="Z103" s="48" t="s">
        <v>341</v>
      </c>
      <c r="AA103" s="48" t="s">
        <v>332</v>
      </c>
      <c r="AB103" s="48" t="s">
        <v>333</v>
      </c>
      <c r="AC103" s="48" t="s">
        <v>697</v>
      </c>
      <c r="AD103" s="48" t="s">
        <v>334</v>
      </c>
      <c r="AE103" s="48" t="s">
        <v>76</v>
      </c>
      <c r="AF103" s="48" t="s">
        <v>145</v>
      </c>
      <c r="AG103" s="18"/>
      <c r="AH103" s="18"/>
    </row>
    <row r="104" spans="1:34" ht="12.75" customHeight="1">
      <c r="A104" s="28" t="s">
        <v>81</v>
      </c>
      <c r="B104" s="22">
        <v>146613</v>
      </c>
      <c r="C104" s="22">
        <v>29479</v>
      </c>
      <c r="D104" s="22">
        <v>7670</v>
      </c>
      <c r="E104" s="22">
        <v>41536</v>
      </c>
      <c r="F104" s="22">
        <v>2055</v>
      </c>
      <c r="G104" s="22">
        <v>6257</v>
      </c>
      <c r="H104" s="22">
        <v>7381</v>
      </c>
      <c r="I104" s="22">
        <v>2874</v>
      </c>
      <c r="J104" s="22">
        <v>2203</v>
      </c>
      <c r="K104" s="22">
        <v>618</v>
      </c>
      <c r="L104" s="22">
        <v>162</v>
      </c>
      <c r="M104" s="22">
        <v>12508</v>
      </c>
      <c r="N104" s="22">
        <v>0</v>
      </c>
      <c r="O104" s="22">
        <f t="shared" ref="O104:O111" si="20">SUM(B104:N104)</f>
        <v>259356</v>
      </c>
      <c r="P104" s="18"/>
      <c r="Q104" s="49"/>
      <c r="R104" s="28" t="s">
        <v>81</v>
      </c>
      <c r="S104" s="158">
        <v>145</v>
      </c>
      <c r="T104" s="158">
        <v>82</v>
      </c>
      <c r="U104" s="158">
        <v>136</v>
      </c>
      <c r="V104" s="158">
        <v>372</v>
      </c>
      <c r="W104" s="158">
        <v>3</v>
      </c>
      <c r="X104" s="158">
        <v>3</v>
      </c>
      <c r="Y104" s="158">
        <v>66</v>
      </c>
      <c r="Z104" s="158">
        <v>0</v>
      </c>
      <c r="AA104" s="158">
        <v>0</v>
      </c>
      <c r="AB104" s="158">
        <v>0</v>
      </c>
      <c r="AC104" s="158">
        <v>3</v>
      </c>
      <c r="AD104" s="158">
        <v>46</v>
      </c>
      <c r="AE104" s="158">
        <v>0</v>
      </c>
      <c r="AF104" s="22">
        <f t="shared" ref="AF104:AF111" si="21">SUM(S104:AE104)</f>
        <v>856</v>
      </c>
      <c r="AG104" s="18"/>
      <c r="AH104" s="49"/>
    </row>
    <row r="105" spans="1:34" ht="12.75" customHeight="1">
      <c r="A105" s="21" t="s">
        <v>82</v>
      </c>
      <c r="B105" s="24">
        <v>2409260</v>
      </c>
      <c r="C105" s="24">
        <v>445573</v>
      </c>
      <c r="D105" s="24">
        <v>101759</v>
      </c>
      <c r="E105" s="24">
        <v>436664</v>
      </c>
      <c r="F105" s="24">
        <v>28581</v>
      </c>
      <c r="G105" s="24">
        <v>74960</v>
      </c>
      <c r="H105" s="24">
        <v>168179</v>
      </c>
      <c r="I105" s="24">
        <v>34579</v>
      </c>
      <c r="J105" s="24">
        <v>35174</v>
      </c>
      <c r="K105" s="24">
        <v>16656</v>
      </c>
      <c r="L105" s="24">
        <v>2454</v>
      </c>
      <c r="M105" s="24">
        <v>202403</v>
      </c>
      <c r="N105" s="24">
        <v>0</v>
      </c>
      <c r="O105" s="24">
        <f t="shared" si="20"/>
        <v>3956242</v>
      </c>
      <c r="P105" s="18"/>
      <c r="Q105" s="39"/>
      <c r="R105" s="21" t="s">
        <v>82</v>
      </c>
      <c r="S105" s="159">
        <v>23919</v>
      </c>
      <c r="T105" s="159">
        <v>7343</v>
      </c>
      <c r="U105" s="159">
        <v>2356</v>
      </c>
      <c r="V105" s="159">
        <v>13654</v>
      </c>
      <c r="W105" s="159">
        <v>265</v>
      </c>
      <c r="X105" s="159">
        <v>2014</v>
      </c>
      <c r="Y105" s="159">
        <v>2001</v>
      </c>
      <c r="Z105" s="159">
        <v>597</v>
      </c>
      <c r="AA105" s="159">
        <v>1018</v>
      </c>
      <c r="AB105" s="159">
        <v>222</v>
      </c>
      <c r="AC105" s="159">
        <v>74</v>
      </c>
      <c r="AD105" s="159">
        <v>3606</v>
      </c>
      <c r="AE105" s="159">
        <v>0</v>
      </c>
      <c r="AF105" s="24">
        <f t="shared" si="21"/>
        <v>57069</v>
      </c>
      <c r="AG105" s="18"/>
      <c r="AH105" s="39"/>
    </row>
    <row r="106" spans="1:34" ht="12.75" customHeight="1">
      <c r="A106" s="21" t="s">
        <v>83</v>
      </c>
      <c r="B106" s="24">
        <v>12350229</v>
      </c>
      <c r="C106" s="24">
        <v>2203819</v>
      </c>
      <c r="D106" s="24">
        <v>516269</v>
      </c>
      <c r="E106" s="24">
        <v>1640623</v>
      </c>
      <c r="F106" s="24">
        <v>119027</v>
      </c>
      <c r="G106" s="24">
        <v>392076</v>
      </c>
      <c r="H106" s="24">
        <v>912372</v>
      </c>
      <c r="I106" s="24">
        <v>227069</v>
      </c>
      <c r="J106" s="24">
        <v>292873</v>
      </c>
      <c r="K106" s="24">
        <v>125580</v>
      </c>
      <c r="L106" s="24">
        <v>14412</v>
      </c>
      <c r="M106" s="24">
        <v>1116841</v>
      </c>
      <c r="N106" s="24">
        <v>0</v>
      </c>
      <c r="O106" s="24">
        <f t="shared" si="20"/>
        <v>19911190</v>
      </c>
      <c r="P106" s="18"/>
      <c r="Q106" s="39"/>
      <c r="R106" s="21" t="s">
        <v>83</v>
      </c>
      <c r="S106" s="159">
        <v>1163299</v>
      </c>
      <c r="T106" s="159">
        <v>261675</v>
      </c>
      <c r="U106" s="159">
        <v>74735</v>
      </c>
      <c r="V106" s="159">
        <v>310971</v>
      </c>
      <c r="W106" s="159">
        <v>13420</v>
      </c>
      <c r="X106" s="159">
        <v>75023</v>
      </c>
      <c r="Y106" s="159">
        <v>152526</v>
      </c>
      <c r="Z106" s="159">
        <v>41748</v>
      </c>
      <c r="AA106" s="159">
        <v>72291</v>
      </c>
      <c r="AB106" s="159">
        <v>26788</v>
      </c>
      <c r="AC106" s="159">
        <v>3127</v>
      </c>
      <c r="AD106" s="159">
        <v>172897</v>
      </c>
      <c r="AE106" s="159">
        <v>13</v>
      </c>
      <c r="AF106" s="24">
        <f t="shared" si="21"/>
        <v>2368513</v>
      </c>
      <c r="AG106" s="18"/>
      <c r="AH106" s="39"/>
    </row>
    <row r="107" spans="1:34" ht="12.75" customHeight="1">
      <c r="A107" s="21" t="s">
        <v>84</v>
      </c>
      <c r="B107" s="24">
        <v>9971164</v>
      </c>
      <c r="C107" s="24">
        <v>2941821</v>
      </c>
      <c r="D107" s="24">
        <v>468961</v>
      </c>
      <c r="E107" s="24">
        <v>1467793</v>
      </c>
      <c r="F107" s="24">
        <v>105245</v>
      </c>
      <c r="G107" s="24">
        <v>476775</v>
      </c>
      <c r="H107" s="24">
        <v>387302</v>
      </c>
      <c r="I107" s="24">
        <v>317318</v>
      </c>
      <c r="J107" s="24">
        <v>631143</v>
      </c>
      <c r="K107" s="24">
        <v>285260</v>
      </c>
      <c r="L107" s="24">
        <v>12637</v>
      </c>
      <c r="M107" s="24">
        <v>1411964</v>
      </c>
      <c r="N107" s="24">
        <v>0</v>
      </c>
      <c r="O107" s="24">
        <f t="shared" si="20"/>
        <v>18477383</v>
      </c>
      <c r="P107" s="18"/>
      <c r="Q107" s="39"/>
      <c r="R107" s="21" t="s">
        <v>84</v>
      </c>
      <c r="S107" s="159">
        <v>1689132</v>
      </c>
      <c r="T107" s="159">
        <v>524094</v>
      </c>
      <c r="U107" s="159">
        <v>102001</v>
      </c>
      <c r="V107" s="159">
        <v>439812</v>
      </c>
      <c r="W107" s="159">
        <v>19660</v>
      </c>
      <c r="X107" s="159">
        <v>130867</v>
      </c>
      <c r="Y107" s="159">
        <v>144983</v>
      </c>
      <c r="Z107" s="159">
        <v>83172</v>
      </c>
      <c r="AA107" s="159">
        <v>215170</v>
      </c>
      <c r="AB107" s="159">
        <v>77273</v>
      </c>
      <c r="AC107" s="159">
        <v>4810</v>
      </c>
      <c r="AD107" s="159">
        <v>285760</v>
      </c>
      <c r="AE107" s="159">
        <v>254</v>
      </c>
      <c r="AF107" s="24">
        <f t="shared" si="21"/>
        <v>3716988</v>
      </c>
      <c r="AG107" s="18"/>
      <c r="AH107" s="39"/>
    </row>
    <row r="108" spans="1:34" ht="12.75" customHeight="1">
      <c r="A108" s="21" t="s">
        <v>85</v>
      </c>
      <c r="B108" s="24">
        <v>5378108</v>
      </c>
      <c r="C108" s="24">
        <v>3708409</v>
      </c>
      <c r="D108" s="24">
        <v>382236</v>
      </c>
      <c r="E108" s="24">
        <v>1535143</v>
      </c>
      <c r="F108" s="24">
        <v>82927</v>
      </c>
      <c r="G108" s="24">
        <v>454174</v>
      </c>
      <c r="H108" s="24">
        <v>6659</v>
      </c>
      <c r="I108" s="24">
        <v>301163</v>
      </c>
      <c r="J108" s="24">
        <v>946985</v>
      </c>
      <c r="K108" s="24">
        <v>586836</v>
      </c>
      <c r="L108" s="24">
        <v>8678</v>
      </c>
      <c r="M108" s="24">
        <v>1521582</v>
      </c>
      <c r="N108" s="24">
        <v>0</v>
      </c>
      <c r="O108" s="24">
        <f t="shared" si="20"/>
        <v>14912900</v>
      </c>
      <c r="P108" s="18"/>
      <c r="Q108" s="39"/>
      <c r="R108" s="21" t="s">
        <v>85</v>
      </c>
      <c r="S108" s="159">
        <v>870618</v>
      </c>
      <c r="T108" s="159">
        <v>502959</v>
      </c>
      <c r="U108" s="159">
        <v>65567</v>
      </c>
      <c r="V108" s="159">
        <v>341292</v>
      </c>
      <c r="W108" s="159">
        <v>12585</v>
      </c>
      <c r="X108" s="159">
        <v>104698</v>
      </c>
      <c r="Y108" s="159">
        <v>3483</v>
      </c>
      <c r="Z108" s="159">
        <v>64586</v>
      </c>
      <c r="AA108" s="159">
        <v>259766</v>
      </c>
      <c r="AB108" s="159">
        <v>105132</v>
      </c>
      <c r="AC108" s="159">
        <v>3149</v>
      </c>
      <c r="AD108" s="159">
        <v>242086</v>
      </c>
      <c r="AE108" s="159">
        <v>218</v>
      </c>
      <c r="AF108" s="24">
        <f t="shared" si="21"/>
        <v>2576139</v>
      </c>
      <c r="AG108" s="18"/>
      <c r="AH108" s="39"/>
    </row>
    <row r="109" spans="1:34" ht="12.75" customHeight="1">
      <c r="A109" s="21" t="s">
        <v>86</v>
      </c>
      <c r="B109" s="24">
        <v>3212608</v>
      </c>
      <c r="C109" s="24">
        <v>4090736</v>
      </c>
      <c r="D109" s="24">
        <v>376437</v>
      </c>
      <c r="E109" s="24">
        <v>1466261</v>
      </c>
      <c r="F109" s="24">
        <v>83321</v>
      </c>
      <c r="G109" s="24">
        <v>462718</v>
      </c>
      <c r="H109" s="24">
        <v>31</v>
      </c>
      <c r="I109" s="24">
        <v>329638</v>
      </c>
      <c r="J109" s="24">
        <v>1202028</v>
      </c>
      <c r="K109" s="24">
        <v>956085</v>
      </c>
      <c r="L109" s="24">
        <v>5928</v>
      </c>
      <c r="M109" s="24">
        <v>1528421</v>
      </c>
      <c r="N109" s="24">
        <v>0</v>
      </c>
      <c r="O109" s="24">
        <f t="shared" si="20"/>
        <v>13714212</v>
      </c>
      <c r="P109" s="18"/>
      <c r="Q109" s="39"/>
      <c r="R109" s="21" t="s">
        <v>86</v>
      </c>
      <c r="S109" s="159">
        <v>511188</v>
      </c>
      <c r="T109" s="159">
        <v>515739</v>
      </c>
      <c r="U109" s="159">
        <v>55627</v>
      </c>
      <c r="V109" s="159">
        <v>252603</v>
      </c>
      <c r="W109" s="159">
        <v>10571</v>
      </c>
      <c r="X109" s="159">
        <v>79407</v>
      </c>
      <c r="Y109" s="159">
        <v>0</v>
      </c>
      <c r="Z109" s="159">
        <v>52544</v>
      </c>
      <c r="AA109" s="159">
        <v>257512</v>
      </c>
      <c r="AB109" s="159">
        <v>116961</v>
      </c>
      <c r="AC109" s="159">
        <v>2046</v>
      </c>
      <c r="AD109" s="159">
        <v>217644</v>
      </c>
      <c r="AE109" s="159">
        <v>41</v>
      </c>
      <c r="AF109" s="24">
        <f t="shared" si="21"/>
        <v>2071883</v>
      </c>
      <c r="AG109" s="18"/>
      <c r="AH109" s="39"/>
    </row>
    <row r="110" spans="1:34" ht="12.75" customHeight="1">
      <c r="A110" s="21" t="s">
        <v>87</v>
      </c>
      <c r="B110" s="24">
        <v>799959</v>
      </c>
      <c r="C110" s="24">
        <v>1375928</v>
      </c>
      <c r="D110" s="24">
        <v>172314</v>
      </c>
      <c r="E110" s="24">
        <v>449457</v>
      </c>
      <c r="F110" s="24">
        <v>33165</v>
      </c>
      <c r="G110" s="24">
        <v>174835</v>
      </c>
      <c r="H110" s="24">
        <v>30</v>
      </c>
      <c r="I110" s="24">
        <v>177818</v>
      </c>
      <c r="J110" s="24">
        <v>689438</v>
      </c>
      <c r="K110" s="24">
        <v>519855</v>
      </c>
      <c r="L110" s="24">
        <v>1349</v>
      </c>
      <c r="M110" s="24">
        <v>563280</v>
      </c>
      <c r="N110" s="24">
        <v>0</v>
      </c>
      <c r="O110" s="24">
        <f t="shared" si="20"/>
        <v>4957428</v>
      </c>
      <c r="P110" s="18"/>
      <c r="Q110" s="39"/>
      <c r="R110" s="21" t="s">
        <v>87</v>
      </c>
      <c r="S110" s="159">
        <v>119731</v>
      </c>
      <c r="T110" s="159">
        <v>147342</v>
      </c>
      <c r="U110" s="159">
        <v>21181</v>
      </c>
      <c r="V110" s="159">
        <v>68766</v>
      </c>
      <c r="W110" s="159">
        <v>4447</v>
      </c>
      <c r="X110" s="159">
        <v>23788</v>
      </c>
      <c r="Y110" s="159">
        <v>0</v>
      </c>
      <c r="Z110" s="159">
        <v>23335</v>
      </c>
      <c r="AA110" s="159">
        <v>130699</v>
      </c>
      <c r="AB110" s="159">
        <v>49600</v>
      </c>
      <c r="AC110" s="159">
        <v>558</v>
      </c>
      <c r="AD110" s="159">
        <v>70404</v>
      </c>
      <c r="AE110" s="159">
        <v>37</v>
      </c>
      <c r="AF110" s="24">
        <f t="shared" si="21"/>
        <v>659888</v>
      </c>
      <c r="AG110" s="18"/>
      <c r="AH110" s="39"/>
    </row>
    <row r="111" spans="1:34" ht="12.75" customHeight="1">
      <c r="A111" s="21" t="s">
        <v>76</v>
      </c>
      <c r="B111" s="24">
        <v>0</v>
      </c>
      <c r="C111" s="24">
        <v>0</v>
      </c>
      <c r="D111" s="24">
        <v>0</v>
      </c>
      <c r="E111" s="24">
        <v>0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4">
        <v>0</v>
      </c>
      <c r="L111" s="24">
        <v>0</v>
      </c>
      <c r="M111" s="24">
        <v>0</v>
      </c>
      <c r="N111" s="24">
        <v>0</v>
      </c>
      <c r="O111" s="24">
        <f t="shared" si="20"/>
        <v>0</v>
      </c>
      <c r="P111" s="18"/>
      <c r="Q111" s="39"/>
      <c r="R111" s="21" t="s">
        <v>76</v>
      </c>
      <c r="S111" s="159">
        <v>60</v>
      </c>
      <c r="T111" s="159">
        <v>72</v>
      </c>
      <c r="U111" s="159">
        <v>1</v>
      </c>
      <c r="V111" s="159">
        <v>76</v>
      </c>
      <c r="W111" s="159">
        <v>0</v>
      </c>
      <c r="X111" s="159">
        <v>11</v>
      </c>
      <c r="Y111" s="159">
        <v>0</v>
      </c>
      <c r="Z111" s="159">
        <v>0</v>
      </c>
      <c r="AA111" s="159">
        <v>0</v>
      </c>
      <c r="AB111" s="159">
        <v>0</v>
      </c>
      <c r="AC111" s="159">
        <v>0</v>
      </c>
      <c r="AD111" s="159">
        <v>0</v>
      </c>
      <c r="AE111" s="159">
        <v>0</v>
      </c>
      <c r="AF111" s="24">
        <f t="shared" si="21"/>
        <v>220</v>
      </c>
      <c r="AG111" s="18"/>
      <c r="AH111" s="39"/>
    </row>
    <row r="112" spans="1:34" ht="12.75" customHeight="1">
      <c r="A112" s="31" t="s">
        <v>77</v>
      </c>
      <c r="B112" s="32">
        <f t="shared" ref="B112:O112" si="22">SUM(B104:B111)</f>
        <v>34267941</v>
      </c>
      <c r="C112" s="32">
        <f t="shared" si="22"/>
        <v>14795765</v>
      </c>
      <c r="D112" s="32">
        <f t="shared" si="22"/>
        <v>2025646</v>
      </c>
      <c r="E112" s="32">
        <f t="shared" si="22"/>
        <v>7037477</v>
      </c>
      <c r="F112" s="32">
        <f t="shared" si="22"/>
        <v>454321</v>
      </c>
      <c r="G112" s="32">
        <f t="shared" si="22"/>
        <v>2041795</v>
      </c>
      <c r="H112" s="32">
        <f t="shared" si="22"/>
        <v>1481954</v>
      </c>
      <c r="I112" s="32">
        <f t="shared" si="22"/>
        <v>1390459</v>
      </c>
      <c r="J112" s="32">
        <f t="shared" si="22"/>
        <v>3799844</v>
      </c>
      <c r="K112" s="32">
        <f t="shared" si="22"/>
        <v>2490890</v>
      </c>
      <c r="L112" s="32">
        <f t="shared" si="22"/>
        <v>45620</v>
      </c>
      <c r="M112" s="32">
        <f t="shared" si="22"/>
        <v>6356999</v>
      </c>
      <c r="N112" s="32">
        <f t="shared" si="22"/>
        <v>0</v>
      </c>
      <c r="O112" s="32">
        <f t="shared" si="22"/>
        <v>76188711</v>
      </c>
      <c r="P112" s="18"/>
      <c r="Q112" s="39"/>
      <c r="R112" s="31" t="s">
        <v>77</v>
      </c>
      <c r="S112" s="32">
        <f t="shared" ref="S112:AF112" si="23">SUM(S104:S111)</f>
        <v>4378092</v>
      </c>
      <c r="T112" s="32">
        <f t="shared" si="23"/>
        <v>1959306</v>
      </c>
      <c r="U112" s="32">
        <f t="shared" si="23"/>
        <v>321604</v>
      </c>
      <c r="V112" s="32">
        <f t="shared" si="23"/>
        <v>1427546</v>
      </c>
      <c r="W112" s="32">
        <f t="shared" si="23"/>
        <v>60951</v>
      </c>
      <c r="X112" s="32">
        <f t="shared" si="23"/>
        <v>415811</v>
      </c>
      <c r="Y112" s="32">
        <f t="shared" si="23"/>
        <v>303059</v>
      </c>
      <c r="Z112" s="32">
        <f t="shared" si="23"/>
        <v>265982</v>
      </c>
      <c r="AA112" s="32">
        <f t="shared" si="23"/>
        <v>936456</v>
      </c>
      <c r="AB112" s="32">
        <f t="shared" si="23"/>
        <v>375976</v>
      </c>
      <c r="AC112" s="32">
        <f t="shared" si="23"/>
        <v>13767</v>
      </c>
      <c r="AD112" s="32">
        <f t="shared" si="23"/>
        <v>992443</v>
      </c>
      <c r="AE112" s="32">
        <f t="shared" si="23"/>
        <v>563</v>
      </c>
      <c r="AF112" s="32">
        <f t="shared" si="23"/>
        <v>11451556</v>
      </c>
      <c r="AG112" s="18"/>
      <c r="AH112" s="39"/>
    </row>
    <row r="113" spans="1:34" ht="12.75" customHeight="1">
      <c r="A113" s="18" t="s">
        <v>335</v>
      </c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18"/>
      <c r="Q113" s="18"/>
      <c r="R113" s="18" t="s">
        <v>725</v>
      </c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18"/>
      <c r="AH113" s="18"/>
    </row>
    <row r="114" spans="1:34" ht="12.75" customHeight="1">
      <c r="A114" s="18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18"/>
      <c r="R114" s="18" t="s">
        <v>367</v>
      </c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18"/>
    </row>
    <row r="115" spans="1:34" ht="12.75" customHeight="1">
      <c r="A115" s="18"/>
      <c r="B115" s="17"/>
      <c r="C115" s="17"/>
      <c r="D115" s="17"/>
      <c r="E115" s="17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7"/>
      <c r="T115" s="17"/>
      <c r="U115" s="17"/>
      <c r="V115" s="17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</row>
    <row r="116" spans="1:34" ht="12.75" customHeight="1">
      <c r="A116" s="19" t="s">
        <v>385</v>
      </c>
      <c r="B116" s="17"/>
      <c r="C116" s="17"/>
      <c r="D116" s="17"/>
      <c r="E116" s="17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9" t="s">
        <v>386</v>
      </c>
      <c r="S116" s="17"/>
      <c r="T116" s="17"/>
      <c r="U116" s="17"/>
      <c r="V116" s="17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</row>
    <row r="117" spans="1:34" ht="12.75" customHeight="1">
      <c r="A117" s="19" t="s">
        <v>387</v>
      </c>
      <c r="B117" s="17"/>
      <c r="C117" s="17"/>
      <c r="D117" s="17"/>
      <c r="E117" s="17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9" t="s">
        <v>703</v>
      </c>
      <c r="S117" s="17"/>
      <c r="T117" s="17"/>
      <c r="U117" s="17"/>
      <c r="V117" s="17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</row>
    <row r="118" spans="1:34" ht="12.75" customHeight="1">
      <c r="A118" s="43" t="s">
        <v>94</v>
      </c>
      <c r="B118" s="48" t="s">
        <v>324</v>
      </c>
      <c r="C118" s="48" t="s">
        <v>325</v>
      </c>
      <c r="D118" s="48" t="s">
        <v>326</v>
      </c>
      <c r="E118" s="48" t="s">
        <v>340</v>
      </c>
      <c r="F118" s="48" t="s">
        <v>328</v>
      </c>
      <c r="G118" s="48" t="s">
        <v>329</v>
      </c>
      <c r="H118" s="48" t="s">
        <v>330</v>
      </c>
      <c r="I118" s="48" t="s">
        <v>341</v>
      </c>
      <c r="J118" s="48" t="s">
        <v>332</v>
      </c>
      <c r="K118" s="48" t="s">
        <v>333</v>
      </c>
      <c r="L118" s="48" t="s">
        <v>696</v>
      </c>
      <c r="M118" s="48" t="s">
        <v>334</v>
      </c>
      <c r="N118" s="48" t="s">
        <v>76</v>
      </c>
      <c r="O118" s="48" t="s">
        <v>145</v>
      </c>
      <c r="P118" s="18"/>
      <c r="Q118" s="18"/>
      <c r="R118" s="43" t="s">
        <v>94</v>
      </c>
      <c r="S118" s="48" t="s">
        <v>324</v>
      </c>
      <c r="T118" s="48" t="s">
        <v>325</v>
      </c>
      <c r="U118" s="48" t="s">
        <v>326</v>
      </c>
      <c r="V118" s="48" t="s">
        <v>340</v>
      </c>
      <c r="W118" s="48" t="s">
        <v>328</v>
      </c>
      <c r="X118" s="48" t="s">
        <v>329</v>
      </c>
      <c r="Y118" s="48" t="s">
        <v>330</v>
      </c>
      <c r="Z118" s="48" t="s">
        <v>341</v>
      </c>
      <c r="AA118" s="48" t="s">
        <v>332</v>
      </c>
      <c r="AB118" s="48" t="s">
        <v>333</v>
      </c>
      <c r="AC118" s="48" t="s">
        <v>697</v>
      </c>
      <c r="AD118" s="48" t="s">
        <v>334</v>
      </c>
      <c r="AE118" s="48" t="s">
        <v>76</v>
      </c>
      <c r="AF118" s="48" t="s">
        <v>145</v>
      </c>
      <c r="AG118" s="18"/>
      <c r="AH118" s="18"/>
    </row>
    <row r="119" spans="1:34" ht="12.75" customHeight="1">
      <c r="A119" s="40" t="s">
        <v>95</v>
      </c>
      <c r="B119" s="22">
        <v>71291</v>
      </c>
      <c r="C119" s="22">
        <v>44322</v>
      </c>
      <c r="D119" s="22">
        <v>8752</v>
      </c>
      <c r="E119" s="22">
        <v>43594</v>
      </c>
      <c r="F119" s="22">
        <v>2958</v>
      </c>
      <c r="G119" s="22">
        <v>12958</v>
      </c>
      <c r="H119" s="22">
        <v>11815</v>
      </c>
      <c r="I119" s="22">
        <v>9713</v>
      </c>
      <c r="J119" s="22">
        <v>23002</v>
      </c>
      <c r="K119" s="22">
        <v>14574</v>
      </c>
      <c r="L119" s="22">
        <v>354</v>
      </c>
      <c r="M119" s="22">
        <v>27929</v>
      </c>
      <c r="N119" s="22">
        <v>0</v>
      </c>
      <c r="O119" s="22">
        <f t="shared" ref="O119:O135" si="24">SUM(B119:N119)</f>
        <v>271262</v>
      </c>
      <c r="P119" s="18"/>
      <c r="Q119" s="49"/>
      <c r="R119" s="40" t="s">
        <v>95</v>
      </c>
      <c r="S119" s="158">
        <v>18642</v>
      </c>
      <c r="T119" s="158">
        <v>6818</v>
      </c>
      <c r="U119" s="158">
        <v>1702</v>
      </c>
      <c r="V119" s="158">
        <v>6742</v>
      </c>
      <c r="W119" s="158">
        <v>199</v>
      </c>
      <c r="X119" s="158">
        <v>2489</v>
      </c>
      <c r="Y119" s="158">
        <v>2429</v>
      </c>
      <c r="Z119" s="158">
        <v>2016</v>
      </c>
      <c r="AA119" s="158">
        <v>5243</v>
      </c>
      <c r="AB119" s="158">
        <v>1810</v>
      </c>
      <c r="AC119" s="158">
        <v>58</v>
      </c>
      <c r="AD119" s="158">
        <v>4661</v>
      </c>
      <c r="AE119" s="158">
        <v>2</v>
      </c>
      <c r="AF119" s="22">
        <f t="shared" ref="AF119:AF135" si="25">SUM(S119:AE119)</f>
        <v>52811</v>
      </c>
      <c r="AG119" s="18"/>
      <c r="AH119" s="49"/>
    </row>
    <row r="120" spans="1:34" ht="12.75" customHeight="1">
      <c r="A120" s="41" t="s">
        <v>96</v>
      </c>
      <c r="B120" s="24">
        <v>808891</v>
      </c>
      <c r="C120" s="24">
        <v>263599</v>
      </c>
      <c r="D120" s="24">
        <v>30919</v>
      </c>
      <c r="E120" s="24">
        <v>125587</v>
      </c>
      <c r="F120" s="24">
        <v>7465</v>
      </c>
      <c r="G120" s="24">
        <v>35387</v>
      </c>
      <c r="H120" s="24">
        <v>14073</v>
      </c>
      <c r="I120" s="24">
        <v>23977</v>
      </c>
      <c r="J120" s="24">
        <v>60301</v>
      </c>
      <c r="K120" s="24">
        <v>42598</v>
      </c>
      <c r="L120" s="24">
        <v>993</v>
      </c>
      <c r="M120" s="24">
        <v>101356</v>
      </c>
      <c r="N120" s="24">
        <v>0</v>
      </c>
      <c r="O120" s="24">
        <f t="shared" si="24"/>
        <v>1515146</v>
      </c>
      <c r="P120" s="18"/>
      <c r="Q120" s="39"/>
      <c r="R120" s="41" t="s">
        <v>96</v>
      </c>
      <c r="S120" s="159">
        <v>95301</v>
      </c>
      <c r="T120" s="159">
        <v>41997</v>
      </c>
      <c r="U120" s="159">
        <v>5591</v>
      </c>
      <c r="V120" s="159">
        <v>28585</v>
      </c>
      <c r="W120" s="159">
        <v>1076</v>
      </c>
      <c r="X120" s="159">
        <v>6915</v>
      </c>
      <c r="Y120" s="159">
        <v>3793</v>
      </c>
      <c r="Z120" s="159">
        <v>4549</v>
      </c>
      <c r="AA120" s="159">
        <v>12285</v>
      </c>
      <c r="AB120" s="159">
        <v>7073</v>
      </c>
      <c r="AC120" s="159">
        <v>288</v>
      </c>
      <c r="AD120" s="159">
        <v>17457</v>
      </c>
      <c r="AE120" s="159">
        <v>7</v>
      </c>
      <c r="AF120" s="24">
        <f t="shared" si="25"/>
        <v>224917</v>
      </c>
      <c r="AG120" s="18"/>
      <c r="AH120" s="39"/>
    </row>
    <row r="121" spans="1:34" ht="15" customHeight="1">
      <c r="A121" s="41" t="s">
        <v>97</v>
      </c>
      <c r="B121" s="24">
        <v>1656593</v>
      </c>
      <c r="C121" s="24">
        <v>621914</v>
      </c>
      <c r="D121" s="24">
        <v>82724</v>
      </c>
      <c r="E121" s="24">
        <v>283628</v>
      </c>
      <c r="F121" s="24">
        <v>19876</v>
      </c>
      <c r="G121" s="24">
        <v>82439</v>
      </c>
      <c r="H121" s="24">
        <v>59679</v>
      </c>
      <c r="I121" s="24">
        <v>57457</v>
      </c>
      <c r="J121" s="24">
        <v>148466</v>
      </c>
      <c r="K121" s="24">
        <v>88655</v>
      </c>
      <c r="L121" s="24">
        <v>1222</v>
      </c>
      <c r="M121" s="24">
        <v>255244</v>
      </c>
      <c r="N121" s="24">
        <v>0</v>
      </c>
      <c r="O121" s="24">
        <f t="shared" si="24"/>
        <v>3357897</v>
      </c>
      <c r="P121" s="18"/>
      <c r="Q121" s="39"/>
      <c r="R121" s="41" t="s">
        <v>97</v>
      </c>
      <c r="S121" s="159">
        <v>211103</v>
      </c>
      <c r="T121" s="159">
        <v>132019</v>
      </c>
      <c r="U121" s="159">
        <v>14339</v>
      </c>
      <c r="V121" s="159">
        <v>88781</v>
      </c>
      <c r="W121" s="159">
        <v>2826</v>
      </c>
      <c r="X121" s="159">
        <v>23244</v>
      </c>
      <c r="Y121" s="159">
        <v>13767</v>
      </c>
      <c r="Z121" s="159">
        <v>13720</v>
      </c>
      <c r="AA121" s="159">
        <v>42115</v>
      </c>
      <c r="AB121" s="159">
        <v>20644</v>
      </c>
      <c r="AC121" s="159">
        <v>469</v>
      </c>
      <c r="AD121" s="159">
        <v>48312</v>
      </c>
      <c r="AE121" s="159">
        <v>5</v>
      </c>
      <c r="AF121" s="24">
        <f t="shared" si="25"/>
        <v>611344</v>
      </c>
      <c r="AG121" s="18"/>
      <c r="AH121" s="39"/>
    </row>
    <row r="122" spans="1:34" ht="15" customHeight="1">
      <c r="A122" s="41" t="s">
        <v>98</v>
      </c>
      <c r="B122" s="24">
        <v>459650</v>
      </c>
      <c r="C122" s="24">
        <v>234394</v>
      </c>
      <c r="D122" s="24">
        <v>32676</v>
      </c>
      <c r="E122" s="24">
        <v>119980</v>
      </c>
      <c r="F122" s="24">
        <v>6324</v>
      </c>
      <c r="G122" s="24">
        <v>31204</v>
      </c>
      <c r="H122" s="24">
        <v>21470</v>
      </c>
      <c r="I122" s="24">
        <v>23443</v>
      </c>
      <c r="J122" s="24">
        <v>60810</v>
      </c>
      <c r="K122" s="24">
        <v>40982</v>
      </c>
      <c r="L122" s="24">
        <v>428</v>
      </c>
      <c r="M122" s="24">
        <v>103725</v>
      </c>
      <c r="N122" s="24">
        <v>0</v>
      </c>
      <c r="O122" s="24">
        <f t="shared" si="24"/>
        <v>1135086</v>
      </c>
      <c r="P122" s="18"/>
      <c r="Q122" s="39"/>
      <c r="R122" s="41" t="s">
        <v>98</v>
      </c>
      <c r="S122" s="159">
        <v>52325</v>
      </c>
      <c r="T122" s="159">
        <v>28991</v>
      </c>
      <c r="U122" s="159">
        <v>4420</v>
      </c>
      <c r="V122" s="159">
        <v>19625</v>
      </c>
      <c r="W122" s="159">
        <v>1070</v>
      </c>
      <c r="X122" s="159">
        <v>4770</v>
      </c>
      <c r="Y122" s="159">
        <v>3800</v>
      </c>
      <c r="Z122" s="159">
        <v>3977</v>
      </c>
      <c r="AA122" s="159">
        <v>9200</v>
      </c>
      <c r="AB122" s="159">
        <v>5014</v>
      </c>
      <c r="AC122" s="159">
        <v>119</v>
      </c>
      <c r="AD122" s="159">
        <v>14395</v>
      </c>
      <c r="AE122" s="159">
        <v>2</v>
      </c>
      <c r="AF122" s="24">
        <f t="shared" si="25"/>
        <v>147708</v>
      </c>
      <c r="AG122" s="18"/>
      <c r="AH122" s="39"/>
    </row>
    <row r="123" spans="1:34" ht="15" customHeight="1">
      <c r="A123" s="41" t="s">
        <v>99</v>
      </c>
      <c r="B123" s="24">
        <v>864652</v>
      </c>
      <c r="C123" s="24">
        <v>366639</v>
      </c>
      <c r="D123" s="24">
        <v>81995</v>
      </c>
      <c r="E123" s="24">
        <v>195741</v>
      </c>
      <c r="F123" s="24">
        <v>16448</v>
      </c>
      <c r="G123" s="24">
        <v>67727</v>
      </c>
      <c r="H123" s="24">
        <v>42537</v>
      </c>
      <c r="I123" s="24">
        <v>44140</v>
      </c>
      <c r="J123" s="24">
        <v>119299</v>
      </c>
      <c r="K123" s="24">
        <v>79056</v>
      </c>
      <c r="L123" s="24">
        <v>1068</v>
      </c>
      <c r="M123" s="24">
        <v>165735</v>
      </c>
      <c r="N123" s="24">
        <v>0</v>
      </c>
      <c r="O123" s="24">
        <f t="shared" si="24"/>
        <v>2045037</v>
      </c>
      <c r="P123" s="18"/>
      <c r="Q123" s="39"/>
      <c r="R123" s="41" t="s">
        <v>99</v>
      </c>
      <c r="S123" s="159">
        <v>82996</v>
      </c>
      <c r="T123" s="159">
        <v>29841</v>
      </c>
      <c r="U123" s="159">
        <v>6428</v>
      </c>
      <c r="V123" s="159">
        <v>19417</v>
      </c>
      <c r="W123" s="159">
        <v>1134</v>
      </c>
      <c r="X123" s="159">
        <v>7358</v>
      </c>
      <c r="Y123" s="159">
        <v>5274</v>
      </c>
      <c r="Z123" s="159">
        <v>4930</v>
      </c>
      <c r="AA123" s="159">
        <v>14923</v>
      </c>
      <c r="AB123" s="159">
        <v>5792</v>
      </c>
      <c r="AC123" s="159">
        <v>258</v>
      </c>
      <c r="AD123" s="159">
        <v>14609</v>
      </c>
      <c r="AE123" s="159">
        <v>14</v>
      </c>
      <c r="AF123" s="24">
        <f t="shared" si="25"/>
        <v>192974</v>
      </c>
      <c r="AG123" s="18"/>
      <c r="AH123" s="39"/>
    </row>
    <row r="124" spans="1:34" ht="15" customHeight="1">
      <c r="A124" s="41" t="s">
        <v>100</v>
      </c>
      <c r="B124" s="24">
        <v>3920447</v>
      </c>
      <c r="C124" s="24">
        <v>1444255</v>
      </c>
      <c r="D124" s="24">
        <v>216719</v>
      </c>
      <c r="E124" s="24">
        <v>700530</v>
      </c>
      <c r="F124" s="24">
        <v>49395</v>
      </c>
      <c r="G124" s="24">
        <v>204081</v>
      </c>
      <c r="H124" s="24">
        <v>148270</v>
      </c>
      <c r="I124" s="24">
        <v>158428</v>
      </c>
      <c r="J124" s="24">
        <v>410200</v>
      </c>
      <c r="K124" s="24">
        <v>259857</v>
      </c>
      <c r="L124" s="24">
        <v>8717</v>
      </c>
      <c r="M124" s="24">
        <v>648189</v>
      </c>
      <c r="N124" s="24">
        <v>0</v>
      </c>
      <c r="O124" s="24">
        <f t="shared" si="24"/>
        <v>8169088</v>
      </c>
      <c r="P124" s="18"/>
      <c r="Q124" s="39"/>
      <c r="R124" s="41" t="s">
        <v>100</v>
      </c>
      <c r="S124" s="159">
        <v>401174</v>
      </c>
      <c r="T124" s="159">
        <v>152971</v>
      </c>
      <c r="U124" s="159">
        <v>23065</v>
      </c>
      <c r="V124" s="159">
        <v>106118</v>
      </c>
      <c r="W124" s="159">
        <v>4127</v>
      </c>
      <c r="X124" s="159">
        <v>26164</v>
      </c>
      <c r="Y124" s="159">
        <v>22639</v>
      </c>
      <c r="Z124" s="159">
        <v>18920</v>
      </c>
      <c r="AA124" s="159">
        <v>64741</v>
      </c>
      <c r="AB124" s="159">
        <v>23945</v>
      </c>
      <c r="AC124" s="159">
        <v>1572</v>
      </c>
      <c r="AD124" s="159">
        <v>64320</v>
      </c>
      <c r="AE124" s="159">
        <v>0</v>
      </c>
      <c r="AF124" s="24">
        <f t="shared" si="25"/>
        <v>909756</v>
      </c>
      <c r="AG124" s="18"/>
      <c r="AH124" s="39"/>
    </row>
    <row r="125" spans="1:34" ht="15" customHeight="1">
      <c r="A125" s="41" t="s">
        <v>101</v>
      </c>
      <c r="B125" s="24">
        <v>16092802</v>
      </c>
      <c r="C125" s="24">
        <v>5944018</v>
      </c>
      <c r="D125" s="24">
        <v>876918</v>
      </c>
      <c r="E125" s="24">
        <v>2920702</v>
      </c>
      <c r="F125" s="24">
        <v>202031</v>
      </c>
      <c r="G125" s="24">
        <v>870682</v>
      </c>
      <c r="H125" s="24">
        <v>508155</v>
      </c>
      <c r="I125" s="24">
        <v>626527</v>
      </c>
      <c r="J125" s="24">
        <v>1653650</v>
      </c>
      <c r="K125" s="24">
        <v>1119801</v>
      </c>
      <c r="L125" s="24">
        <v>20364</v>
      </c>
      <c r="M125" s="24">
        <v>2736728</v>
      </c>
      <c r="N125" s="24">
        <v>0</v>
      </c>
      <c r="O125" s="24">
        <f t="shared" si="24"/>
        <v>33572378</v>
      </c>
      <c r="P125" s="18"/>
      <c r="Q125" s="39"/>
      <c r="R125" s="41" t="s">
        <v>101</v>
      </c>
      <c r="S125" s="159">
        <v>2252086</v>
      </c>
      <c r="T125" s="159">
        <v>1041294</v>
      </c>
      <c r="U125" s="159">
        <v>190114</v>
      </c>
      <c r="V125" s="159">
        <v>823103</v>
      </c>
      <c r="W125" s="159">
        <v>36684</v>
      </c>
      <c r="X125" s="159">
        <v>252134</v>
      </c>
      <c r="Y125" s="159">
        <v>167326</v>
      </c>
      <c r="Z125" s="159">
        <v>164163</v>
      </c>
      <c r="AA125" s="159">
        <v>577595</v>
      </c>
      <c r="AB125" s="159">
        <v>219718</v>
      </c>
      <c r="AC125" s="159">
        <v>8225</v>
      </c>
      <c r="AD125" s="159">
        <v>583422</v>
      </c>
      <c r="AE125" s="159">
        <v>226</v>
      </c>
      <c r="AF125" s="24">
        <f t="shared" si="25"/>
        <v>6316090</v>
      </c>
      <c r="AG125" s="18"/>
      <c r="AH125" s="39"/>
    </row>
    <row r="126" spans="1:34" ht="15" customHeight="1">
      <c r="A126" s="41" t="s">
        <v>102</v>
      </c>
      <c r="B126" s="24">
        <v>1680460</v>
      </c>
      <c r="C126" s="24">
        <v>1183689</v>
      </c>
      <c r="D126" s="24">
        <v>111792</v>
      </c>
      <c r="E126" s="24">
        <v>464771</v>
      </c>
      <c r="F126" s="24">
        <v>25284</v>
      </c>
      <c r="G126" s="24">
        <v>126822</v>
      </c>
      <c r="H126" s="24">
        <v>170700</v>
      </c>
      <c r="I126" s="24">
        <v>71154</v>
      </c>
      <c r="J126" s="24">
        <v>206431</v>
      </c>
      <c r="K126" s="24">
        <v>150421</v>
      </c>
      <c r="L126" s="24">
        <v>1840</v>
      </c>
      <c r="M126" s="24">
        <v>390891</v>
      </c>
      <c r="N126" s="24">
        <v>0</v>
      </c>
      <c r="O126" s="24">
        <f t="shared" si="24"/>
        <v>4584255</v>
      </c>
      <c r="P126" s="18"/>
      <c r="Q126" s="39"/>
      <c r="R126" s="41" t="s">
        <v>102</v>
      </c>
      <c r="S126" s="159">
        <v>173191</v>
      </c>
      <c r="T126" s="159">
        <v>86325</v>
      </c>
      <c r="U126" s="159">
        <v>10434</v>
      </c>
      <c r="V126" s="159">
        <v>54358</v>
      </c>
      <c r="W126" s="159">
        <v>2379</v>
      </c>
      <c r="X126" s="159">
        <v>13462</v>
      </c>
      <c r="Y126" s="159">
        <v>15484</v>
      </c>
      <c r="Z126" s="159">
        <v>7087</v>
      </c>
      <c r="AA126" s="159">
        <v>27939</v>
      </c>
      <c r="AB126" s="159">
        <v>12065</v>
      </c>
      <c r="AC126" s="159">
        <v>383</v>
      </c>
      <c r="AD126" s="159">
        <v>32394</v>
      </c>
      <c r="AE126" s="159">
        <v>0</v>
      </c>
      <c r="AF126" s="24">
        <f t="shared" si="25"/>
        <v>435501</v>
      </c>
      <c r="AG126" s="18"/>
      <c r="AH126" s="39"/>
    </row>
    <row r="127" spans="1:34" ht="15" customHeight="1">
      <c r="A127" s="41" t="s">
        <v>103</v>
      </c>
      <c r="B127" s="24">
        <v>1860036</v>
      </c>
      <c r="C127" s="24">
        <v>1053237</v>
      </c>
      <c r="D127" s="24">
        <v>139902</v>
      </c>
      <c r="E127" s="24">
        <v>484145</v>
      </c>
      <c r="F127" s="24">
        <v>25486</v>
      </c>
      <c r="G127" s="24">
        <v>128796</v>
      </c>
      <c r="H127" s="24">
        <v>137258</v>
      </c>
      <c r="I127" s="24">
        <v>92706</v>
      </c>
      <c r="J127" s="24">
        <v>256626</v>
      </c>
      <c r="K127" s="24">
        <v>152730</v>
      </c>
      <c r="L127" s="24">
        <v>1582</v>
      </c>
      <c r="M127" s="24">
        <v>443171</v>
      </c>
      <c r="N127" s="24">
        <v>0</v>
      </c>
      <c r="O127" s="24">
        <f t="shared" si="24"/>
        <v>4775675</v>
      </c>
      <c r="P127" s="18"/>
      <c r="Q127" s="39"/>
      <c r="R127" s="41" t="s">
        <v>103</v>
      </c>
      <c r="S127" s="159">
        <v>213899</v>
      </c>
      <c r="T127" s="159">
        <v>77492</v>
      </c>
      <c r="U127" s="159">
        <v>13079</v>
      </c>
      <c r="V127" s="159">
        <v>48639</v>
      </c>
      <c r="W127" s="159">
        <v>2264</v>
      </c>
      <c r="X127" s="159">
        <v>11179</v>
      </c>
      <c r="Y127" s="159">
        <v>12929</v>
      </c>
      <c r="Z127" s="159">
        <v>7647</v>
      </c>
      <c r="AA127" s="159">
        <v>28469</v>
      </c>
      <c r="AB127" s="159">
        <v>13405</v>
      </c>
      <c r="AC127" s="159">
        <v>319</v>
      </c>
      <c r="AD127" s="159">
        <v>38491</v>
      </c>
      <c r="AE127" s="159">
        <v>0</v>
      </c>
      <c r="AF127" s="24">
        <f t="shared" si="25"/>
        <v>467812</v>
      </c>
      <c r="AG127" s="18"/>
      <c r="AH127" s="39"/>
    </row>
    <row r="128" spans="1:34" ht="15" customHeight="1">
      <c r="A128" s="41" t="s">
        <v>104</v>
      </c>
      <c r="B128" s="24">
        <v>685729</v>
      </c>
      <c r="C128" s="24">
        <v>492608</v>
      </c>
      <c r="D128" s="24">
        <v>55415</v>
      </c>
      <c r="E128" s="24">
        <v>212045</v>
      </c>
      <c r="F128" s="24">
        <v>8857</v>
      </c>
      <c r="G128" s="24">
        <v>51657</v>
      </c>
      <c r="H128" s="24">
        <v>38486</v>
      </c>
      <c r="I128" s="24">
        <v>31043</v>
      </c>
      <c r="J128" s="24">
        <v>102862</v>
      </c>
      <c r="K128" s="24">
        <v>70110</v>
      </c>
      <c r="L128" s="24">
        <v>936</v>
      </c>
      <c r="M128" s="24">
        <v>166944</v>
      </c>
      <c r="N128" s="24">
        <v>0</v>
      </c>
      <c r="O128" s="24">
        <f t="shared" si="24"/>
        <v>1916692</v>
      </c>
      <c r="P128" s="18"/>
      <c r="Q128" s="39"/>
      <c r="R128" s="41" t="s">
        <v>104</v>
      </c>
      <c r="S128" s="159">
        <v>96969</v>
      </c>
      <c r="T128" s="159">
        <v>37379</v>
      </c>
      <c r="U128" s="159">
        <v>7203</v>
      </c>
      <c r="V128" s="159">
        <v>18544</v>
      </c>
      <c r="W128" s="159">
        <v>821</v>
      </c>
      <c r="X128" s="159">
        <v>5380</v>
      </c>
      <c r="Y128" s="159">
        <v>3614</v>
      </c>
      <c r="Z128" s="159">
        <v>2962</v>
      </c>
      <c r="AA128" s="159">
        <v>12783</v>
      </c>
      <c r="AB128" s="159">
        <v>5859</v>
      </c>
      <c r="AC128" s="159">
        <v>211</v>
      </c>
      <c r="AD128" s="159">
        <v>16822</v>
      </c>
      <c r="AE128" s="159">
        <v>64</v>
      </c>
      <c r="AF128" s="24">
        <f t="shared" si="25"/>
        <v>208611</v>
      </c>
      <c r="AG128" s="18"/>
      <c r="AH128" s="39"/>
    </row>
    <row r="129" spans="1:34" ht="15" customHeight="1">
      <c r="A129" s="41" t="s">
        <v>105</v>
      </c>
      <c r="B129" s="24">
        <v>3451104</v>
      </c>
      <c r="C129" s="24">
        <v>1833264</v>
      </c>
      <c r="D129" s="24">
        <v>195991</v>
      </c>
      <c r="E129" s="24">
        <v>711375</v>
      </c>
      <c r="F129" s="24">
        <v>42934</v>
      </c>
      <c r="G129" s="24">
        <v>199037</v>
      </c>
      <c r="H129" s="24">
        <v>218049</v>
      </c>
      <c r="I129" s="24">
        <v>130454</v>
      </c>
      <c r="J129" s="24">
        <v>354512</v>
      </c>
      <c r="K129" s="24">
        <v>224968</v>
      </c>
      <c r="L129" s="24">
        <v>3240</v>
      </c>
      <c r="M129" s="24">
        <v>747782</v>
      </c>
      <c r="N129" s="24">
        <v>0</v>
      </c>
      <c r="O129" s="24">
        <f t="shared" si="24"/>
        <v>8112710</v>
      </c>
      <c r="P129" s="18"/>
      <c r="Q129" s="39"/>
      <c r="R129" s="41" t="s">
        <v>105</v>
      </c>
      <c r="S129" s="159">
        <v>355217</v>
      </c>
      <c r="T129" s="159">
        <v>157680</v>
      </c>
      <c r="U129" s="159">
        <v>21761</v>
      </c>
      <c r="V129" s="159">
        <v>87853</v>
      </c>
      <c r="W129" s="159">
        <v>4013</v>
      </c>
      <c r="X129" s="159">
        <v>24225</v>
      </c>
      <c r="Y129" s="159">
        <v>30518</v>
      </c>
      <c r="Z129" s="159">
        <v>15788</v>
      </c>
      <c r="AA129" s="159">
        <v>60273</v>
      </c>
      <c r="AB129" s="159">
        <v>28559</v>
      </c>
      <c r="AC129" s="159">
        <v>696</v>
      </c>
      <c r="AD129" s="159">
        <v>79284</v>
      </c>
      <c r="AE129" s="159">
        <v>238</v>
      </c>
      <c r="AF129" s="24">
        <f t="shared" si="25"/>
        <v>866105</v>
      </c>
      <c r="AG129" s="18"/>
      <c r="AH129" s="39"/>
    </row>
    <row r="130" spans="1:34" ht="15" customHeight="1">
      <c r="A130" s="41" t="s">
        <v>106</v>
      </c>
      <c r="B130" s="24">
        <v>977671</v>
      </c>
      <c r="C130" s="24">
        <v>447159</v>
      </c>
      <c r="D130" s="24">
        <v>63362</v>
      </c>
      <c r="E130" s="24">
        <v>242850</v>
      </c>
      <c r="F130" s="24">
        <v>14092</v>
      </c>
      <c r="G130" s="24">
        <v>89025</v>
      </c>
      <c r="H130" s="24">
        <v>53379</v>
      </c>
      <c r="I130" s="24">
        <v>46902</v>
      </c>
      <c r="J130" s="24">
        <v>147142</v>
      </c>
      <c r="K130" s="24">
        <v>74541</v>
      </c>
      <c r="L130" s="24">
        <v>1391</v>
      </c>
      <c r="M130" s="24">
        <v>199668</v>
      </c>
      <c r="N130" s="24">
        <v>0</v>
      </c>
      <c r="O130" s="24">
        <f t="shared" si="24"/>
        <v>2357182</v>
      </c>
      <c r="P130" s="18"/>
      <c r="Q130" s="39"/>
      <c r="R130" s="41" t="s">
        <v>106</v>
      </c>
      <c r="S130" s="159">
        <v>121056</v>
      </c>
      <c r="T130" s="159">
        <v>46215</v>
      </c>
      <c r="U130" s="159">
        <v>7176</v>
      </c>
      <c r="V130" s="159">
        <v>30795</v>
      </c>
      <c r="W130" s="159">
        <v>1341</v>
      </c>
      <c r="X130" s="159">
        <v>11377</v>
      </c>
      <c r="Y130" s="159">
        <v>8730</v>
      </c>
      <c r="Z130" s="159">
        <v>6914</v>
      </c>
      <c r="AA130" s="159">
        <v>27898</v>
      </c>
      <c r="AB130" s="159">
        <v>8026</v>
      </c>
      <c r="AC130" s="159">
        <v>309</v>
      </c>
      <c r="AD130" s="159">
        <v>21507</v>
      </c>
      <c r="AE130" s="159">
        <v>2</v>
      </c>
      <c r="AF130" s="24">
        <f t="shared" si="25"/>
        <v>291346</v>
      </c>
      <c r="AG130" s="18"/>
      <c r="AH130" s="39"/>
    </row>
    <row r="131" spans="1:34" ht="15" customHeight="1">
      <c r="A131" s="41" t="s">
        <v>107</v>
      </c>
      <c r="B131" s="24">
        <v>272604</v>
      </c>
      <c r="C131" s="24">
        <v>150588</v>
      </c>
      <c r="D131" s="24">
        <v>25447</v>
      </c>
      <c r="E131" s="24">
        <v>93809</v>
      </c>
      <c r="F131" s="24">
        <v>6889</v>
      </c>
      <c r="G131" s="24">
        <v>27939</v>
      </c>
      <c r="H131" s="24">
        <v>11310</v>
      </c>
      <c r="I131" s="24">
        <v>13611</v>
      </c>
      <c r="J131" s="24">
        <v>57714</v>
      </c>
      <c r="K131" s="24">
        <v>34112</v>
      </c>
      <c r="L131" s="24">
        <v>1708</v>
      </c>
      <c r="M131" s="24">
        <v>67509</v>
      </c>
      <c r="N131" s="24">
        <v>0</v>
      </c>
      <c r="O131" s="24">
        <f t="shared" si="24"/>
        <v>763240</v>
      </c>
      <c r="P131" s="18"/>
      <c r="Q131" s="39"/>
      <c r="R131" s="41" t="s">
        <v>107</v>
      </c>
      <c r="S131" s="159">
        <v>37930</v>
      </c>
      <c r="T131" s="159">
        <v>15589</v>
      </c>
      <c r="U131" s="159">
        <v>2449</v>
      </c>
      <c r="V131" s="159">
        <v>12227</v>
      </c>
      <c r="W131" s="159">
        <v>553</v>
      </c>
      <c r="X131" s="159">
        <v>4879</v>
      </c>
      <c r="Y131" s="159">
        <v>1823</v>
      </c>
      <c r="Z131" s="159">
        <v>1570</v>
      </c>
      <c r="AA131" s="159">
        <v>7975</v>
      </c>
      <c r="AB131" s="159">
        <v>3930</v>
      </c>
      <c r="AC131" s="159">
        <v>292</v>
      </c>
      <c r="AD131" s="159">
        <v>8078</v>
      </c>
      <c r="AE131" s="159">
        <v>0</v>
      </c>
      <c r="AF131" s="24">
        <f t="shared" si="25"/>
        <v>97295</v>
      </c>
      <c r="AG131" s="18"/>
      <c r="AH131" s="39"/>
    </row>
    <row r="132" spans="1:34" ht="15" customHeight="1">
      <c r="A132" s="41" t="s">
        <v>108</v>
      </c>
      <c r="B132" s="24">
        <v>1193675</v>
      </c>
      <c r="C132" s="24">
        <v>573298</v>
      </c>
      <c r="D132" s="24">
        <v>85699</v>
      </c>
      <c r="E132" s="24">
        <v>346560</v>
      </c>
      <c r="F132" s="24">
        <v>20821</v>
      </c>
      <c r="G132" s="24">
        <v>88236</v>
      </c>
      <c r="H132" s="24">
        <v>34221</v>
      </c>
      <c r="I132" s="24">
        <v>46177</v>
      </c>
      <c r="J132" s="24">
        <v>150590</v>
      </c>
      <c r="K132" s="24">
        <v>115370</v>
      </c>
      <c r="L132" s="24">
        <v>1353</v>
      </c>
      <c r="M132" s="24">
        <v>241095</v>
      </c>
      <c r="N132" s="24">
        <v>0</v>
      </c>
      <c r="O132" s="24">
        <f t="shared" si="24"/>
        <v>2897095</v>
      </c>
      <c r="P132" s="18"/>
      <c r="Q132" s="39"/>
      <c r="R132" s="41" t="s">
        <v>108</v>
      </c>
      <c r="S132" s="159">
        <v>201428</v>
      </c>
      <c r="T132" s="159">
        <v>76126</v>
      </c>
      <c r="U132" s="159">
        <v>10774</v>
      </c>
      <c r="V132" s="159">
        <v>58865</v>
      </c>
      <c r="W132" s="159">
        <v>1910</v>
      </c>
      <c r="X132" s="159">
        <v>15510</v>
      </c>
      <c r="Y132" s="159">
        <v>8310</v>
      </c>
      <c r="Z132" s="159">
        <v>8508</v>
      </c>
      <c r="AA132" s="159">
        <v>32031</v>
      </c>
      <c r="AB132" s="159">
        <v>13689</v>
      </c>
      <c r="AC132" s="159">
        <v>432</v>
      </c>
      <c r="AD132" s="159">
        <v>32875</v>
      </c>
      <c r="AE132" s="159">
        <v>2</v>
      </c>
      <c r="AF132" s="24">
        <f t="shared" si="25"/>
        <v>460460</v>
      </c>
      <c r="AG132" s="18"/>
      <c r="AH132" s="39"/>
    </row>
    <row r="133" spans="1:34" ht="15" customHeight="1">
      <c r="A133" s="41" t="s">
        <v>109</v>
      </c>
      <c r="B133" s="24">
        <v>75970</v>
      </c>
      <c r="C133" s="24">
        <v>35761</v>
      </c>
      <c r="D133" s="24">
        <v>7003</v>
      </c>
      <c r="E133" s="24">
        <v>32583</v>
      </c>
      <c r="F133" s="24">
        <v>2488</v>
      </c>
      <c r="G133" s="24">
        <v>7203</v>
      </c>
      <c r="H133" s="24">
        <v>3664</v>
      </c>
      <c r="I133" s="24">
        <v>5612</v>
      </c>
      <c r="J133" s="24">
        <v>13334</v>
      </c>
      <c r="K133" s="24">
        <v>8578</v>
      </c>
      <c r="L133" s="24">
        <v>35</v>
      </c>
      <c r="M133" s="24">
        <v>15714</v>
      </c>
      <c r="N133" s="24">
        <v>0</v>
      </c>
      <c r="O133" s="24">
        <f t="shared" si="24"/>
        <v>207945</v>
      </c>
      <c r="P133" s="18"/>
      <c r="Q133" s="39"/>
      <c r="R133" s="41" t="s">
        <v>109</v>
      </c>
      <c r="S133" s="159">
        <v>16338</v>
      </c>
      <c r="T133" s="159">
        <v>5739</v>
      </c>
      <c r="U133" s="159">
        <v>883</v>
      </c>
      <c r="V133" s="159">
        <v>4507</v>
      </c>
      <c r="W133" s="159">
        <v>116</v>
      </c>
      <c r="X133" s="159">
        <v>1302</v>
      </c>
      <c r="Y133" s="159">
        <v>617</v>
      </c>
      <c r="Z133" s="159">
        <v>1011</v>
      </c>
      <c r="AA133" s="159">
        <v>3024</v>
      </c>
      <c r="AB133" s="159">
        <v>1478</v>
      </c>
      <c r="AC133" s="159">
        <v>13</v>
      </c>
      <c r="AD133" s="159">
        <v>3308</v>
      </c>
      <c r="AE133" s="159">
        <v>0</v>
      </c>
      <c r="AF133" s="24">
        <f t="shared" si="25"/>
        <v>38336</v>
      </c>
      <c r="AG133" s="18"/>
      <c r="AH133" s="39"/>
    </row>
    <row r="134" spans="1:34" ht="15" customHeight="1">
      <c r="A134" s="41" t="s">
        <v>110</v>
      </c>
      <c r="B134" s="24">
        <v>196366</v>
      </c>
      <c r="C134" s="24">
        <v>107020</v>
      </c>
      <c r="D134" s="24">
        <v>10332</v>
      </c>
      <c r="E134" s="24">
        <v>59577</v>
      </c>
      <c r="F134" s="24">
        <v>2973</v>
      </c>
      <c r="G134" s="24">
        <v>18602</v>
      </c>
      <c r="H134" s="24">
        <v>8888</v>
      </c>
      <c r="I134" s="24">
        <v>9115</v>
      </c>
      <c r="J134" s="24">
        <v>34905</v>
      </c>
      <c r="K134" s="24">
        <v>14537</v>
      </c>
      <c r="L134" s="24">
        <v>389</v>
      </c>
      <c r="M134" s="24">
        <v>45319</v>
      </c>
      <c r="N134" s="24">
        <v>0</v>
      </c>
      <c r="O134" s="24">
        <f t="shared" si="24"/>
        <v>508023</v>
      </c>
      <c r="P134" s="18"/>
      <c r="Q134" s="39"/>
      <c r="R134" s="41" t="s">
        <v>110</v>
      </c>
      <c r="S134" s="159">
        <v>45666</v>
      </c>
      <c r="T134" s="159">
        <v>21523</v>
      </c>
      <c r="U134" s="159">
        <v>2186</v>
      </c>
      <c r="V134" s="159">
        <v>17956</v>
      </c>
      <c r="W134" s="159">
        <v>438</v>
      </c>
      <c r="X134" s="159">
        <v>5330</v>
      </c>
      <c r="Y134" s="159">
        <v>1972</v>
      </c>
      <c r="Z134" s="159">
        <v>2220</v>
      </c>
      <c r="AA134" s="159">
        <v>9427</v>
      </c>
      <c r="AB134" s="159">
        <v>4954</v>
      </c>
      <c r="AC134" s="159">
        <v>123</v>
      </c>
      <c r="AD134" s="159">
        <v>12126</v>
      </c>
      <c r="AE134" s="159">
        <v>1</v>
      </c>
      <c r="AF134" s="24">
        <f t="shared" si="25"/>
        <v>123922</v>
      </c>
      <c r="AG134" s="18"/>
      <c r="AH134" s="39"/>
    </row>
    <row r="135" spans="1:34" ht="15" customHeight="1">
      <c r="A135" s="41" t="s">
        <v>76</v>
      </c>
      <c r="B135" s="24">
        <v>0</v>
      </c>
      <c r="C135" s="24">
        <v>0</v>
      </c>
      <c r="D135" s="24">
        <v>0</v>
      </c>
      <c r="E135" s="24">
        <v>0</v>
      </c>
      <c r="F135" s="24">
        <v>0</v>
      </c>
      <c r="G135" s="24">
        <v>0</v>
      </c>
      <c r="H135" s="24">
        <v>0</v>
      </c>
      <c r="I135" s="24">
        <v>0</v>
      </c>
      <c r="J135" s="24">
        <v>0</v>
      </c>
      <c r="K135" s="24">
        <v>0</v>
      </c>
      <c r="L135" s="24">
        <v>0</v>
      </c>
      <c r="M135" s="24">
        <v>0</v>
      </c>
      <c r="N135" s="24">
        <v>0</v>
      </c>
      <c r="O135" s="24">
        <f t="shared" si="24"/>
        <v>0</v>
      </c>
      <c r="P135" s="18"/>
      <c r="Q135" s="39"/>
      <c r="R135" s="41" t="s">
        <v>76</v>
      </c>
      <c r="S135" s="159">
        <v>2771</v>
      </c>
      <c r="T135" s="159">
        <v>1307</v>
      </c>
      <c r="U135" s="159">
        <v>0</v>
      </c>
      <c r="V135" s="159">
        <v>1431</v>
      </c>
      <c r="W135" s="159">
        <v>0</v>
      </c>
      <c r="X135" s="159">
        <v>93</v>
      </c>
      <c r="Y135" s="159">
        <v>34</v>
      </c>
      <c r="Z135" s="159">
        <v>0</v>
      </c>
      <c r="AA135" s="159">
        <v>535</v>
      </c>
      <c r="AB135" s="159">
        <v>15</v>
      </c>
      <c r="AC135" s="159">
        <v>0</v>
      </c>
      <c r="AD135" s="159">
        <v>382</v>
      </c>
      <c r="AE135" s="159">
        <v>0</v>
      </c>
      <c r="AF135" s="24">
        <f t="shared" si="25"/>
        <v>6568</v>
      </c>
      <c r="AG135" s="18"/>
      <c r="AH135" s="39"/>
    </row>
    <row r="136" spans="1:34" ht="15" customHeight="1">
      <c r="A136" s="31" t="s">
        <v>77</v>
      </c>
      <c r="B136" s="32">
        <f t="shared" ref="B136:O136" si="26">SUM(B119:B135)</f>
        <v>34267941</v>
      </c>
      <c r="C136" s="32">
        <f t="shared" si="26"/>
        <v>14795765</v>
      </c>
      <c r="D136" s="32">
        <f t="shared" si="26"/>
        <v>2025646</v>
      </c>
      <c r="E136" s="32">
        <f t="shared" si="26"/>
        <v>7037477</v>
      </c>
      <c r="F136" s="32">
        <f t="shared" si="26"/>
        <v>454321</v>
      </c>
      <c r="G136" s="32">
        <f t="shared" si="26"/>
        <v>2041795</v>
      </c>
      <c r="H136" s="32">
        <f t="shared" si="26"/>
        <v>1481954</v>
      </c>
      <c r="I136" s="32">
        <f t="shared" si="26"/>
        <v>1390459</v>
      </c>
      <c r="J136" s="32">
        <f t="shared" si="26"/>
        <v>3799844</v>
      </c>
      <c r="K136" s="32">
        <f t="shared" si="26"/>
        <v>2490890</v>
      </c>
      <c r="L136" s="32">
        <f t="shared" si="26"/>
        <v>45620</v>
      </c>
      <c r="M136" s="32">
        <f t="shared" si="26"/>
        <v>6356999</v>
      </c>
      <c r="N136" s="32">
        <f t="shared" si="26"/>
        <v>0</v>
      </c>
      <c r="O136" s="32">
        <f t="shared" si="26"/>
        <v>76188711</v>
      </c>
      <c r="P136" s="18"/>
      <c r="Q136" s="39"/>
      <c r="R136" s="31" t="s">
        <v>77</v>
      </c>
      <c r="S136" s="32">
        <f t="shared" ref="S136:AF136" si="27">SUM(S119:S135)</f>
        <v>4378092</v>
      </c>
      <c r="T136" s="32">
        <f t="shared" si="27"/>
        <v>1959306</v>
      </c>
      <c r="U136" s="32">
        <f t="shared" si="27"/>
        <v>321604</v>
      </c>
      <c r="V136" s="32">
        <f t="shared" si="27"/>
        <v>1427546</v>
      </c>
      <c r="W136" s="32">
        <f t="shared" si="27"/>
        <v>60951</v>
      </c>
      <c r="X136" s="32">
        <f t="shared" si="27"/>
        <v>415811</v>
      </c>
      <c r="Y136" s="32">
        <f t="shared" si="27"/>
        <v>303059</v>
      </c>
      <c r="Z136" s="32">
        <f t="shared" si="27"/>
        <v>265982</v>
      </c>
      <c r="AA136" s="32">
        <f t="shared" si="27"/>
        <v>936456</v>
      </c>
      <c r="AB136" s="32">
        <f t="shared" si="27"/>
        <v>375976</v>
      </c>
      <c r="AC136" s="32">
        <f t="shared" si="27"/>
        <v>13767</v>
      </c>
      <c r="AD136" s="32">
        <f t="shared" si="27"/>
        <v>992443</v>
      </c>
      <c r="AE136" s="32">
        <f t="shared" si="27"/>
        <v>563</v>
      </c>
      <c r="AF136" s="32">
        <f t="shared" si="27"/>
        <v>11451556</v>
      </c>
      <c r="AG136" s="18"/>
      <c r="AH136" s="39"/>
    </row>
    <row r="137" spans="1:34" ht="15" customHeight="1">
      <c r="A137" s="18" t="s">
        <v>335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18"/>
      <c r="Q137" s="18"/>
      <c r="R137" s="18" t="s">
        <v>725</v>
      </c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18"/>
      <c r="AH137" s="18"/>
    </row>
    <row r="138" spans="1:34" ht="15" customHeight="1">
      <c r="A138" s="18"/>
      <c r="B138" s="17"/>
      <c r="C138" s="17"/>
      <c r="D138" s="17"/>
      <c r="E138" s="17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 t="s">
        <v>367</v>
      </c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</row>
    <row r="139" spans="1:34" ht="15" customHeight="1">
      <c r="A139" s="18"/>
      <c r="B139" s="17"/>
      <c r="C139" s="17"/>
      <c r="D139" s="17"/>
      <c r="E139" s="17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</row>
    <row r="140" spans="1:34" ht="15" customHeight="1">
      <c r="A140" s="18"/>
      <c r="B140" s="17"/>
      <c r="C140" s="17"/>
      <c r="D140" s="17"/>
      <c r="E140" s="17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</row>
    <row r="141" spans="1:34" ht="15" customHeight="1">
      <c r="A141" s="18"/>
      <c r="B141" s="17"/>
      <c r="C141" s="17"/>
      <c r="D141" s="17"/>
      <c r="E141" s="17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</row>
    <row r="142" spans="1:34" ht="15" customHeight="1">
      <c r="A142" s="18"/>
      <c r="B142" s="17"/>
      <c r="C142" s="17"/>
      <c r="D142" s="17"/>
      <c r="E142" s="17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</row>
    <row r="143" spans="1:34" ht="15" customHeight="1">
      <c r="A143" s="18"/>
      <c r="B143" s="17"/>
      <c r="C143" s="17"/>
      <c r="D143" s="17"/>
      <c r="E143" s="17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</row>
    <row r="144" spans="1:34" ht="15" customHeight="1">
      <c r="A144" s="18"/>
      <c r="B144" s="17"/>
      <c r="C144" s="17"/>
      <c r="D144" s="17"/>
      <c r="E144" s="17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</row>
    <row r="145" spans="1:34" ht="15" customHeight="1">
      <c r="A145" s="18"/>
      <c r="B145" s="17"/>
      <c r="C145" s="17"/>
      <c r="D145" s="17"/>
      <c r="E145" s="17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</row>
    <row r="146" spans="1:34" ht="15" customHeight="1">
      <c r="A146" s="18"/>
      <c r="B146" s="17"/>
      <c r="C146" s="17"/>
      <c r="D146" s="17"/>
      <c r="E146" s="17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</row>
    <row r="147" spans="1:34" ht="15" customHeight="1">
      <c r="A147" s="18"/>
      <c r="B147" s="17"/>
      <c r="C147" s="17"/>
      <c r="D147" s="17"/>
      <c r="E147" s="17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</row>
    <row r="148" spans="1:34" ht="15" customHeight="1">
      <c r="A148" s="18"/>
      <c r="B148" s="17"/>
      <c r="C148" s="17"/>
      <c r="D148" s="17"/>
      <c r="E148" s="17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</row>
    <row r="149" spans="1:34" ht="15" customHeight="1">
      <c r="A149" s="18"/>
      <c r="B149" s="17"/>
      <c r="C149" s="17"/>
      <c r="D149" s="17"/>
      <c r="E149" s="17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</row>
    <row r="150" spans="1:34" ht="15" customHeight="1">
      <c r="A150" s="18"/>
      <c r="B150" s="17"/>
      <c r="C150" s="17"/>
      <c r="D150" s="17"/>
      <c r="E150" s="17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</row>
    <row r="151" spans="1:34" ht="15" customHeight="1">
      <c r="A151" s="18"/>
      <c r="B151" s="17"/>
      <c r="C151" s="17"/>
      <c r="D151" s="17"/>
      <c r="E151" s="17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</row>
    <row r="152" spans="1:34" ht="15" customHeight="1">
      <c r="A152" s="18"/>
      <c r="B152" s="17"/>
      <c r="C152" s="17"/>
      <c r="D152" s="17"/>
      <c r="E152" s="17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</row>
    <row r="153" spans="1:34" ht="15" customHeight="1">
      <c r="A153" s="18"/>
      <c r="B153" s="17"/>
      <c r="C153" s="17"/>
      <c r="D153" s="17"/>
      <c r="E153" s="17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</row>
    <row r="154" spans="1:34" ht="15" customHeight="1">
      <c r="A154" s="18"/>
      <c r="B154" s="17"/>
      <c r="C154" s="17"/>
      <c r="D154" s="17"/>
      <c r="E154" s="17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</row>
    <row r="155" spans="1:34" ht="15" customHeight="1">
      <c r="A155" s="18"/>
      <c r="B155" s="17"/>
      <c r="C155" s="17"/>
      <c r="D155" s="17"/>
      <c r="E155" s="17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</row>
    <row r="156" spans="1:34" ht="15" customHeight="1">
      <c r="A156" s="18"/>
      <c r="B156" s="17"/>
      <c r="C156" s="17"/>
      <c r="D156" s="17"/>
      <c r="E156" s="17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</row>
    <row r="157" spans="1:34" ht="15" customHeight="1">
      <c r="A157" s="18"/>
      <c r="B157" s="17"/>
      <c r="C157" s="17"/>
      <c r="D157" s="17"/>
      <c r="E157" s="17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</row>
    <row r="158" spans="1:34" ht="15" customHeight="1">
      <c r="A158" s="18"/>
      <c r="B158" s="17"/>
      <c r="C158" s="17"/>
      <c r="D158" s="17"/>
      <c r="E158" s="17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</row>
    <row r="159" spans="1:34" ht="15" customHeight="1">
      <c r="A159" s="18"/>
      <c r="B159" s="17"/>
      <c r="C159" s="17"/>
      <c r="D159" s="17"/>
      <c r="E159" s="17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</row>
    <row r="160" spans="1:34" ht="15" customHeight="1">
      <c r="A160" s="18"/>
      <c r="B160" s="17"/>
      <c r="C160" s="17"/>
      <c r="D160" s="17"/>
      <c r="E160" s="17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</row>
    <row r="161" spans="1:34" ht="15" customHeight="1">
      <c r="A161" s="18"/>
      <c r="B161" s="17"/>
      <c r="C161" s="17"/>
      <c r="D161" s="17"/>
      <c r="E161" s="17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</row>
    <row r="162" spans="1:34" ht="15" customHeight="1">
      <c r="A162" s="18"/>
      <c r="B162" s="17"/>
      <c r="C162" s="17"/>
      <c r="D162" s="17"/>
      <c r="E162" s="17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</row>
    <row r="163" spans="1:34" ht="15" customHeight="1">
      <c r="A163" s="18"/>
      <c r="B163" s="17"/>
      <c r="C163" s="17"/>
      <c r="D163" s="17"/>
      <c r="E163" s="17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</row>
    <row r="164" spans="1:34" ht="15" customHeight="1">
      <c r="A164" s="18"/>
      <c r="B164" s="17"/>
      <c r="C164" s="17"/>
      <c r="D164" s="17"/>
      <c r="E164" s="17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</row>
    <row r="165" spans="1:34" ht="15" customHeight="1">
      <c r="A165" s="18"/>
      <c r="B165" s="17"/>
      <c r="C165" s="17"/>
      <c r="D165" s="17"/>
      <c r="E165" s="17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</row>
    <row r="166" spans="1:34" ht="15" customHeight="1">
      <c r="A166" s="18"/>
      <c r="B166" s="17"/>
      <c r="C166" s="17"/>
      <c r="D166" s="17"/>
      <c r="E166" s="17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</row>
    <row r="167" spans="1:34" ht="15" customHeight="1">
      <c r="A167" s="18"/>
      <c r="B167" s="17"/>
      <c r="C167" s="17"/>
      <c r="D167" s="17"/>
      <c r="E167" s="17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</row>
    <row r="168" spans="1:34" ht="15" customHeight="1">
      <c r="A168" s="18"/>
      <c r="B168" s="17"/>
      <c r="C168" s="17"/>
      <c r="D168" s="17"/>
      <c r="E168" s="17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</row>
    <row r="169" spans="1:34" ht="15" customHeight="1">
      <c r="A169" s="18"/>
      <c r="B169" s="17"/>
      <c r="C169" s="17"/>
      <c r="D169" s="17"/>
      <c r="E169" s="17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</row>
    <row r="170" spans="1:34" ht="15" customHeight="1">
      <c r="A170" s="18"/>
      <c r="B170" s="17"/>
      <c r="C170" s="17"/>
      <c r="D170" s="17"/>
      <c r="E170" s="17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</row>
    <row r="171" spans="1:34" ht="15" customHeight="1">
      <c r="A171" s="18"/>
      <c r="B171" s="17"/>
      <c r="C171" s="17"/>
      <c r="D171" s="17"/>
      <c r="E171" s="17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</row>
    <row r="172" spans="1:34" ht="15" customHeight="1">
      <c r="A172" s="18"/>
      <c r="B172" s="17"/>
      <c r="C172" s="17"/>
      <c r="D172" s="17"/>
      <c r="E172" s="17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</row>
    <row r="173" spans="1:34" ht="15" customHeight="1">
      <c r="A173" s="18"/>
      <c r="B173" s="17"/>
      <c r="C173" s="17"/>
      <c r="D173" s="17"/>
      <c r="E173" s="17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</row>
    <row r="174" spans="1:34" ht="15" customHeight="1">
      <c r="A174" s="18"/>
      <c r="B174" s="17"/>
      <c r="C174" s="17"/>
      <c r="D174" s="17"/>
      <c r="E174" s="17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</row>
    <row r="175" spans="1:34" ht="15" customHeight="1">
      <c r="A175" s="18"/>
      <c r="B175" s="17"/>
      <c r="C175" s="17"/>
      <c r="D175" s="17"/>
      <c r="E175" s="17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</row>
    <row r="176" spans="1:34" ht="15" customHeight="1">
      <c r="A176" s="18"/>
      <c r="B176" s="17"/>
      <c r="C176" s="17"/>
      <c r="D176" s="17"/>
      <c r="E176" s="17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</row>
    <row r="177" spans="1:34" ht="15" customHeight="1">
      <c r="A177" s="18"/>
      <c r="B177" s="17"/>
      <c r="C177" s="17"/>
      <c r="D177" s="17"/>
      <c r="E177" s="17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</row>
    <row r="178" spans="1:34" ht="15" customHeight="1">
      <c r="A178" s="18"/>
      <c r="B178" s="17"/>
      <c r="C178" s="17"/>
      <c r="D178" s="17"/>
      <c r="E178" s="17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</row>
    <row r="179" spans="1:34" ht="15" customHeight="1">
      <c r="A179" s="18"/>
      <c r="B179" s="17"/>
      <c r="C179" s="17"/>
      <c r="D179" s="17"/>
      <c r="E179" s="17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</row>
    <row r="180" spans="1:34" ht="15" customHeight="1">
      <c r="A180" s="18"/>
      <c r="B180" s="17"/>
      <c r="C180" s="17"/>
      <c r="D180" s="17"/>
      <c r="E180" s="17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</row>
    <row r="181" spans="1:34" ht="15" customHeight="1">
      <c r="A181" s="18"/>
      <c r="B181" s="17"/>
      <c r="C181" s="17"/>
      <c r="D181" s="17"/>
      <c r="E181" s="17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</row>
    <row r="182" spans="1:34" ht="15" customHeight="1">
      <c r="A182" s="18"/>
      <c r="B182" s="17"/>
      <c r="C182" s="17"/>
      <c r="D182" s="17"/>
      <c r="E182" s="17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</row>
    <row r="183" spans="1:34" ht="15" customHeight="1">
      <c r="A183" s="18"/>
      <c r="B183" s="17"/>
      <c r="C183" s="17"/>
      <c r="D183" s="17"/>
      <c r="E183" s="17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</row>
    <row r="184" spans="1:34" ht="15" customHeight="1">
      <c r="A184" s="18"/>
      <c r="B184" s="17"/>
      <c r="C184" s="17"/>
      <c r="D184" s="17"/>
      <c r="E184" s="17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</row>
    <row r="185" spans="1:34" ht="15" customHeight="1">
      <c r="A185" s="18"/>
      <c r="B185" s="17"/>
      <c r="C185" s="17"/>
      <c r="D185" s="17"/>
      <c r="E185" s="17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</row>
    <row r="186" spans="1:34" ht="15" customHeight="1">
      <c r="A186" s="18"/>
      <c r="B186" s="17"/>
      <c r="C186" s="17"/>
      <c r="D186" s="17"/>
      <c r="E186" s="17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</row>
    <row r="187" spans="1:34" ht="15" customHeight="1">
      <c r="A187" s="18"/>
      <c r="B187" s="17"/>
      <c r="C187" s="17"/>
      <c r="D187" s="17"/>
      <c r="E187" s="17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</row>
    <row r="188" spans="1:34" ht="15" customHeight="1">
      <c r="A188" s="18"/>
      <c r="B188" s="17"/>
      <c r="C188" s="17"/>
      <c r="D188" s="17"/>
      <c r="E188" s="17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</row>
    <row r="189" spans="1:34" ht="15" customHeight="1">
      <c r="A189" s="18"/>
      <c r="B189" s="17"/>
      <c r="C189" s="17"/>
      <c r="D189" s="17"/>
      <c r="E189" s="17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</row>
    <row r="190" spans="1:34" ht="15" customHeight="1">
      <c r="A190" s="18"/>
      <c r="B190" s="17"/>
      <c r="C190" s="17"/>
      <c r="D190" s="17"/>
      <c r="E190" s="17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</row>
    <row r="191" spans="1:34" ht="15" customHeight="1">
      <c r="A191" s="18"/>
      <c r="B191" s="17"/>
      <c r="C191" s="17"/>
      <c r="D191" s="17"/>
      <c r="E191" s="17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</row>
    <row r="192" spans="1:34" ht="15" customHeight="1">
      <c r="A192" s="18"/>
      <c r="B192" s="17"/>
      <c r="C192" s="17"/>
      <c r="D192" s="17"/>
      <c r="E192" s="17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</row>
    <row r="193" spans="1:34" ht="15" customHeight="1">
      <c r="A193" s="18"/>
      <c r="B193" s="17"/>
      <c r="C193" s="17"/>
      <c r="D193" s="17"/>
      <c r="E193" s="17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</row>
    <row r="194" spans="1:34" ht="15" customHeight="1">
      <c r="A194" s="18"/>
      <c r="B194" s="17"/>
      <c r="C194" s="17"/>
      <c r="D194" s="17"/>
      <c r="E194" s="17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</row>
    <row r="195" spans="1:34" ht="15" customHeight="1">
      <c r="A195" s="18"/>
      <c r="B195" s="17"/>
      <c r="C195" s="17"/>
      <c r="D195" s="17"/>
      <c r="E195" s="17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</row>
    <row r="196" spans="1:34" ht="15" customHeight="1">
      <c r="A196" s="18"/>
      <c r="B196" s="17"/>
      <c r="C196" s="17"/>
      <c r="D196" s="17"/>
      <c r="E196" s="17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</row>
    <row r="197" spans="1:34" ht="15" customHeight="1">
      <c r="A197" s="18"/>
      <c r="B197" s="17"/>
      <c r="C197" s="17"/>
      <c r="D197" s="17"/>
      <c r="E197" s="17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</row>
    <row r="198" spans="1:34" ht="15" customHeight="1">
      <c r="A198" s="18"/>
      <c r="B198" s="17"/>
      <c r="C198" s="17"/>
      <c r="D198" s="17"/>
      <c r="E198" s="17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</row>
    <row r="199" spans="1:34" ht="15" customHeight="1">
      <c r="A199" s="18"/>
      <c r="B199" s="17"/>
      <c r="C199" s="17"/>
      <c r="D199" s="17"/>
      <c r="E199" s="17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</row>
    <row r="200" spans="1:34" ht="15" customHeight="1">
      <c r="A200" s="18"/>
      <c r="B200" s="17"/>
      <c r="C200" s="17"/>
      <c r="D200" s="17"/>
      <c r="E200" s="17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</row>
    <row r="201" spans="1:34" ht="15" customHeight="1">
      <c r="A201" s="18"/>
      <c r="B201" s="17"/>
      <c r="C201" s="17"/>
      <c r="D201" s="17"/>
      <c r="E201" s="17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</row>
    <row r="202" spans="1:34" ht="15" customHeight="1">
      <c r="A202" s="18"/>
      <c r="B202" s="17"/>
      <c r="C202" s="17"/>
      <c r="D202" s="17"/>
      <c r="E202" s="17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</row>
    <row r="203" spans="1:34" ht="15" customHeight="1">
      <c r="A203" s="18"/>
      <c r="B203" s="17"/>
      <c r="C203" s="17"/>
      <c r="D203" s="17"/>
      <c r="E203" s="17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</row>
    <row r="204" spans="1:34" ht="15" customHeight="1">
      <c r="A204" s="18"/>
      <c r="B204" s="17"/>
      <c r="C204" s="17"/>
      <c r="D204" s="17"/>
      <c r="E204" s="17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</row>
    <row r="205" spans="1:34" ht="15" customHeight="1">
      <c r="A205" s="18"/>
      <c r="B205" s="17"/>
      <c r="C205" s="17"/>
      <c r="D205" s="17"/>
      <c r="E205" s="17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</row>
    <row r="206" spans="1:34" ht="15" customHeight="1">
      <c r="A206" s="18"/>
      <c r="B206" s="17"/>
      <c r="C206" s="17"/>
      <c r="D206" s="17"/>
      <c r="E206" s="17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</row>
    <row r="207" spans="1:34" ht="15" customHeight="1">
      <c r="A207" s="18"/>
      <c r="B207" s="17"/>
      <c r="C207" s="17"/>
      <c r="D207" s="17"/>
      <c r="E207" s="17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</row>
    <row r="208" spans="1:34" ht="15" customHeight="1">
      <c r="A208" s="18"/>
      <c r="B208" s="17"/>
      <c r="C208" s="17"/>
      <c r="D208" s="17"/>
      <c r="E208" s="17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</row>
    <row r="209" spans="1:34" ht="15" customHeight="1">
      <c r="A209" s="18"/>
      <c r="B209" s="17"/>
      <c r="C209" s="17"/>
      <c r="D209" s="17"/>
      <c r="E209" s="17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</row>
    <row r="210" spans="1:34" ht="15" customHeight="1">
      <c r="A210" s="18"/>
      <c r="B210" s="17"/>
      <c r="C210" s="17"/>
      <c r="D210" s="17"/>
      <c r="E210" s="17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</row>
    <row r="211" spans="1:34" ht="15" customHeight="1">
      <c r="A211" s="18"/>
      <c r="B211" s="17"/>
      <c r="C211" s="17"/>
      <c r="D211" s="17"/>
      <c r="E211" s="17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</row>
    <row r="212" spans="1:34" ht="15" customHeight="1">
      <c r="A212" s="18"/>
      <c r="B212" s="17"/>
      <c r="C212" s="17"/>
      <c r="D212" s="17"/>
      <c r="E212" s="17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</row>
    <row r="213" spans="1:34" ht="12.75" customHeight="1">
      <c r="A213" s="18"/>
      <c r="B213" s="17"/>
      <c r="C213" s="17"/>
      <c r="D213" s="17"/>
      <c r="E213" s="17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</row>
    <row r="214" spans="1:34" ht="12.75" customHeight="1">
      <c r="A214" s="18"/>
      <c r="B214" s="17"/>
      <c r="C214" s="17"/>
      <c r="D214" s="17"/>
      <c r="E214" s="17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</row>
    <row r="215" spans="1:34" ht="12.75" customHeight="1">
      <c r="A215" s="18"/>
      <c r="B215" s="17"/>
      <c r="C215" s="17"/>
      <c r="D215" s="17"/>
      <c r="E215" s="17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</row>
    <row r="216" spans="1:34" ht="12.75" customHeight="1">
      <c r="A216" s="18"/>
      <c r="B216" s="17"/>
      <c r="C216" s="17"/>
      <c r="D216" s="17"/>
      <c r="E216" s="17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</row>
    <row r="217" spans="1:34" ht="12.75" customHeight="1">
      <c r="A217" s="18"/>
      <c r="B217" s="17"/>
      <c r="C217" s="17"/>
      <c r="D217" s="17"/>
      <c r="E217" s="17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</row>
    <row r="218" spans="1:34" ht="12.75" customHeight="1">
      <c r="A218" s="18"/>
      <c r="B218" s="17"/>
      <c r="C218" s="17"/>
      <c r="D218" s="17"/>
      <c r="E218" s="17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</row>
    <row r="219" spans="1:34" ht="12.75" customHeight="1">
      <c r="A219" s="18"/>
      <c r="B219" s="17"/>
      <c r="C219" s="17"/>
      <c r="D219" s="17"/>
      <c r="E219" s="17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</row>
    <row r="220" spans="1:34" ht="12.75" customHeight="1">
      <c r="A220" s="18"/>
      <c r="B220" s="17"/>
      <c r="C220" s="17"/>
      <c r="D220" s="17"/>
      <c r="E220" s="17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</row>
    <row r="221" spans="1:34" ht="12.75" customHeight="1">
      <c r="A221" s="18"/>
      <c r="B221" s="17"/>
      <c r="C221" s="17"/>
      <c r="D221" s="17"/>
      <c r="E221" s="17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</row>
    <row r="222" spans="1:34" ht="12.75" customHeight="1">
      <c r="A222" s="18"/>
      <c r="B222" s="17"/>
      <c r="C222" s="17"/>
      <c r="D222" s="17"/>
      <c r="E222" s="17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</row>
    <row r="223" spans="1:34" ht="12.75" customHeight="1">
      <c r="A223" s="18"/>
      <c r="B223" s="17"/>
      <c r="C223" s="17"/>
      <c r="D223" s="17"/>
      <c r="E223" s="17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</row>
    <row r="224" spans="1:34" ht="12.75" customHeight="1">
      <c r="A224" s="18"/>
      <c r="B224" s="17"/>
      <c r="C224" s="17"/>
      <c r="D224" s="17"/>
      <c r="E224" s="17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</row>
    <row r="225" spans="1:34" ht="12.75" customHeight="1">
      <c r="A225" s="18"/>
      <c r="B225" s="17"/>
      <c r="C225" s="17"/>
      <c r="D225" s="17"/>
      <c r="E225" s="17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</row>
    <row r="226" spans="1:34" ht="12.75" customHeight="1">
      <c r="A226" s="18"/>
      <c r="B226" s="17"/>
      <c r="C226" s="17"/>
      <c r="D226" s="17"/>
      <c r="E226" s="17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</row>
    <row r="227" spans="1:34" ht="12.75" customHeight="1">
      <c r="A227" s="18"/>
      <c r="B227" s="17"/>
      <c r="C227" s="17"/>
      <c r="D227" s="17"/>
      <c r="E227" s="17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</row>
    <row r="228" spans="1:34" ht="12.75" customHeight="1">
      <c r="A228" s="18"/>
      <c r="B228" s="17"/>
      <c r="C228" s="17"/>
      <c r="D228" s="17"/>
      <c r="E228" s="17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</row>
    <row r="229" spans="1:34" ht="12.75" customHeight="1">
      <c r="A229" s="18"/>
      <c r="B229" s="17"/>
      <c r="C229" s="17"/>
      <c r="D229" s="17"/>
      <c r="E229" s="17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</row>
    <row r="230" spans="1:34" ht="12.75" customHeight="1">
      <c r="A230" s="18"/>
      <c r="B230" s="17"/>
      <c r="C230" s="17"/>
      <c r="D230" s="17"/>
      <c r="E230" s="17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</row>
    <row r="231" spans="1:34" ht="12.75" customHeight="1">
      <c r="A231" s="18"/>
      <c r="B231" s="17"/>
      <c r="C231" s="17"/>
      <c r="D231" s="17"/>
      <c r="E231" s="17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</row>
    <row r="232" spans="1:34" ht="12.75" customHeight="1">
      <c r="A232" s="18"/>
      <c r="B232" s="17"/>
      <c r="C232" s="17"/>
      <c r="D232" s="17"/>
      <c r="E232" s="17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</row>
    <row r="233" spans="1:34" ht="12.75" customHeight="1">
      <c r="A233" s="18"/>
      <c r="B233" s="17"/>
      <c r="C233" s="17"/>
      <c r="D233" s="17"/>
      <c r="E233" s="17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</row>
    <row r="234" spans="1:34" ht="12.75" customHeight="1">
      <c r="A234" s="18"/>
      <c r="B234" s="17"/>
      <c r="C234" s="17"/>
      <c r="D234" s="17"/>
      <c r="E234" s="17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</row>
    <row r="235" spans="1:34" ht="12.75" customHeight="1">
      <c r="A235" s="18"/>
      <c r="B235" s="17"/>
      <c r="C235" s="17"/>
      <c r="D235" s="17"/>
      <c r="E235" s="17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</row>
    <row r="236" spans="1:34" ht="12.75" customHeight="1">
      <c r="A236" s="18"/>
      <c r="B236" s="17"/>
      <c r="C236" s="17"/>
      <c r="D236" s="17"/>
      <c r="E236" s="17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</row>
    <row r="237" spans="1:34" ht="12.75" customHeight="1">
      <c r="A237" s="18"/>
      <c r="B237" s="17"/>
      <c r="C237" s="17"/>
      <c r="D237" s="17"/>
      <c r="E237" s="17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</row>
    <row r="238" spans="1:34" ht="12.75" customHeight="1">
      <c r="A238" s="18"/>
      <c r="B238" s="17"/>
      <c r="C238" s="17"/>
      <c r="D238" s="17"/>
      <c r="E238" s="17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</row>
    <row r="239" spans="1:34" ht="12.75" customHeight="1">
      <c r="A239" s="18"/>
      <c r="B239" s="17"/>
      <c r="C239" s="17"/>
      <c r="D239" s="17"/>
      <c r="E239" s="17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</row>
    <row r="240" spans="1:34" ht="12.75" customHeight="1">
      <c r="A240" s="18"/>
      <c r="B240" s="17"/>
      <c r="C240" s="17"/>
      <c r="D240" s="17"/>
      <c r="E240" s="17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</row>
    <row r="241" spans="1:34" ht="12.75" customHeight="1">
      <c r="A241" s="18"/>
      <c r="B241" s="17"/>
      <c r="C241" s="17"/>
      <c r="D241" s="17"/>
      <c r="E241" s="17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</row>
    <row r="242" spans="1:34" ht="12.75" customHeight="1">
      <c r="A242" s="18"/>
      <c r="B242" s="17"/>
      <c r="C242" s="17"/>
      <c r="D242" s="17"/>
      <c r="E242" s="17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</row>
    <row r="243" spans="1:34" ht="12.75" customHeight="1">
      <c r="A243" s="18"/>
      <c r="B243" s="17"/>
      <c r="C243" s="17"/>
      <c r="D243" s="17"/>
      <c r="E243" s="17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</row>
    <row r="244" spans="1:34" ht="12.75" customHeight="1">
      <c r="A244" s="18"/>
      <c r="B244" s="17"/>
      <c r="C244" s="17"/>
      <c r="D244" s="17"/>
      <c r="E244" s="17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</row>
    <row r="245" spans="1:34" ht="12.75" customHeight="1">
      <c r="A245" s="18"/>
      <c r="B245" s="17"/>
      <c r="C245" s="17"/>
      <c r="D245" s="17"/>
      <c r="E245" s="17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</row>
    <row r="246" spans="1:34" ht="12.75" customHeight="1">
      <c r="A246" s="18"/>
      <c r="B246" s="17"/>
      <c r="C246" s="17"/>
      <c r="D246" s="17"/>
      <c r="E246" s="17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</row>
    <row r="247" spans="1:34" ht="12.75" customHeight="1">
      <c r="A247" s="18"/>
      <c r="B247" s="17"/>
      <c r="C247" s="17"/>
      <c r="D247" s="17"/>
      <c r="E247" s="17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</row>
    <row r="248" spans="1:34" ht="12.75" customHeight="1">
      <c r="A248" s="18"/>
      <c r="B248" s="17"/>
      <c r="C248" s="17"/>
      <c r="D248" s="17"/>
      <c r="E248" s="17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</row>
    <row r="249" spans="1:34" ht="12.75" customHeight="1">
      <c r="A249" s="18"/>
      <c r="B249" s="17"/>
      <c r="C249" s="17"/>
      <c r="D249" s="17"/>
      <c r="E249" s="17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</row>
    <row r="250" spans="1:34" ht="12.75" customHeight="1">
      <c r="A250" s="18"/>
      <c r="B250" s="17"/>
      <c r="C250" s="17"/>
      <c r="D250" s="17"/>
      <c r="E250" s="17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</row>
    <row r="251" spans="1:34" ht="12.75" customHeight="1">
      <c r="A251" s="18"/>
      <c r="B251" s="17"/>
      <c r="C251" s="17"/>
      <c r="D251" s="17"/>
      <c r="E251" s="17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</row>
    <row r="252" spans="1:34" ht="12.75" customHeight="1">
      <c r="A252" s="18"/>
      <c r="B252" s="17"/>
      <c r="C252" s="17"/>
      <c r="D252" s="17"/>
      <c r="E252" s="17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</row>
    <row r="253" spans="1:34" ht="12.75" customHeight="1">
      <c r="A253" s="18"/>
      <c r="B253" s="17"/>
      <c r="C253" s="17"/>
      <c r="D253" s="17"/>
      <c r="E253" s="17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</row>
    <row r="254" spans="1:34" ht="12.75" customHeight="1">
      <c r="A254" s="18"/>
      <c r="B254" s="17"/>
      <c r="C254" s="17"/>
      <c r="D254" s="17"/>
      <c r="E254" s="17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</row>
    <row r="255" spans="1:34" ht="12.75" customHeight="1">
      <c r="A255" s="18"/>
      <c r="B255" s="17"/>
      <c r="C255" s="17"/>
      <c r="D255" s="17"/>
      <c r="E255" s="17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</row>
    <row r="256" spans="1:34" ht="12.75" customHeight="1">
      <c r="A256" s="18"/>
      <c r="B256" s="17"/>
      <c r="C256" s="17"/>
      <c r="D256" s="17"/>
      <c r="E256" s="17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</row>
    <row r="257" spans="1:34" ht="12.75" customHeight="1">
      <c r="A257" s="18"/>
      <c r="B257" s="17"/>
      <c r="C257" s="17"/>
      <c r="D257" s="17"/>
      <c r="E257" s="17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</row>
    <row r="258" spans="1:34" ht="12.75" customHeight="1">
      <c r="A258" s="18"/>
      <c r="B258" s="17"/>
      <c r="C258" s="17"/>
      <c r="D258" s="17"/>
      <c r="E258" s="17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</row>
    <row r="259" spans="1:34" ht="12.75" customHeight="1">
      <c r="A259" s="18"/>
      <c r="B259" s="17"/>
      <c r="C259" s="17"/>
      <c r="D259" s="17"/>
      <c r="E259" s="17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</row>
    <row r="260" spans="1:34" ht="12.75" customHeight="1">
      <c r="A260" s="18"/>
      <c r="B260" s="17"/>
      <c r="C260" s="17"/>
      <c r="D260" s="17"/>
      <c r="E260" s="17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</row>
    <row r="261" spans="1:34" ht="12.75" customHeight="1">
      <c r="A261" s="18"/>
      <c r="B261" s="17"/>
      <c r="C261" s="17"/>
      <c r="D261" s="17"/>
      <c r="E261" s="17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</row>
    <row r="262" spans="1:34" ht="12.75" customHeight="1">
      <c r="A262" s="18"/>
      <c r="B262" s="17"/>
      <c r="C262" s="17"/>
      <c r="D262" s="17"/>
      <c r="E262" s="17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</row>
    <row r="263" spans="1:34" ht="12.75" customHeight="1">
      <c r="A263" s="18"/>
      <c r="B263" s="17"/>
      <c r="C263" s="17"/>
      <c r="D263" s="17"/>
      <c r="E263" s="17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</row>
    <row r="264" spans="1:34" ht="12.75" customHeight="1">
      <c r="A264" s="18"/>
      <c r="B264" s="17"/>
      <c r="C264" s="17"/>
      <c r="D264" s="17"/>
      <c r="E264" s="17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</row>
    <row r="265" spans="1:34" ht="12.75" customHeight="1">
      <c r="A265" s="18"/>
      <c r="B265" s="17"/>
      <c r="C265" s="17"/>
      <c r="D265" s="17"/>
      <c r="E265" s="17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</row>
    <row r="266" spans="1:34" ht="12.75" customHeight="1">
      <c r="A266" s="18"/>
      <c r="B266" s="17"/>
      <c r="C266" s="17"/>
      <c r="D266" s="17"/>
      <c r="E266" s="17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</row>
    <row r="267" spans="1:34" ht="12.75" customHeight="1">
      <c r="A267" s="18"/>
      <c r="B267" s="17"/>
      <c r="C267" s="17"/>
      <c r="D267" s="17"/>
      <c r="E267" s="17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</row>
    <row r="268" spans="1:34" ht="12.75" customHeight="1">
      <c r="A268" s="18"/>
      <c r="B268" s="17"/>
      <c r="C268" s="17"/>
      <c r="D268" s="17"/>
      <c r="E268" s="17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</row>
    <row r="269" spans="1:34" ht="12.75" customHeight="1">
      <c r="A269" s="18"/>
      <c r="B269" s="17"/>
      <c r="C269" s="17"/>
      <c r="D269" s="17"/>
      <c r="E269" s="17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</row>
    <row r="270" spans="1:34" ht="12.75" customHeight="1">
      <c r="A270" s="18"/>
      <c r="B270" s="17"/>
      <c r="C270" s="17"/>
      <c r="D270" s="17"/>
      <c r="E270" s="17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</row>
    <row r="271" spans="1:34" ht="12.75" customHeight="1">
      <c r="A271" s="18"/>
      <c r="B271" s="17"/>
      <c r="C271" s="17"/>
      <c r="D271" s="17"/>
      <c r="E271" s="17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</row>
    <row r="272" spans="1:34" ht="12.75" customHeight="1">
      <c r="A272" s="18"/>
      <c r="B272" s="17"/>
      <c r="C272" s="17"/>
      <c r="D272" s="17"/>
      <c r="E272" s="17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</row>
    <row r="273" spans="1:34" ht="12.75" customHeight="1">
      <c r="A273" s="18"/>
      <c r="B273" s="17"/>
      <c r="C273" s="17"/>
      <c r="D273" s="17"/>
      <c r="E273" s="17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</row>
    <row r="274" spans="1:34" ht="12.75" customHeight="1">
      <c r="A274" s="18"/>
      <c r="B274" s="17"/>
      <c r="C274" s="17"/>
      <c r="D274" s="17"/>
      <c r="E274" s="17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</row>
    <row r="275" spans="1:34" ht="12.75" customHeight="1">
      <c r="A275" s="18"/>
      <c r="B275" s="17"/>
      <c r="C275" s="17"/>
      <c r="D275" s="17"/>
      <c r="E275" s="17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</row>
    <row r="276" spans="1:34" ht="12.75" customHeight="1">
      <c r="A276" s="18"/>
      <c r="B276" s="17"/>
      <c r="C276" s="17"/>
      <c r="D276" s="17"/>
      <c r="E276" s="17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</row>
    <row r="277" spans="1:34" ht="12.75" customHeight="1">
      <c r="A277" s="18"/>
      <c r="B277" s="17"/>
      <c r="C277" s="17"/>
      <c r="D277" s="17"/>
      <c r="E277" s="17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</row>
    <row r="278" spans="1:34" ht="12.75" customHeight="1">
      <c r="A278" s="18"/>
      <c r="B278" s="17"/>
      <c r="C278" s="17"/>
      <c r="D278" s="17"/>
      <c r="E278" s="17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</row>
    <row r="279" spans="1:34" ht="12.75" customHeight="1">
      <c r="A279" s="18"/>
      <c r="B279" s="17"/>
      <c r="C279" s="17"/>
      <c r="D279" s="17"/>
      <c r="E279" s="17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</row>
    <row r="280" spans="1:34" ht="12.75" customHeight="1">
      <c r="A280" s="18"/>
      <c r="B280" s="17"/>
      <c r="C280" s="17"/>
      <c r="D280" s="17"/>
      <c r="E280" s="17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</row>
    <row r="281" spans="1:34" ht="12.75" customHeight="1">
      <c r="A281" s="18"/>
      <c r="B281" s="17"/>
      <c r="C281" s="17"/>
      <c r="D281" s="17"/>
      <c r="E281" s="17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</row>
    <row r="282" spans="1:34" ht="12.75" customHeight="1">
      <c r="A282" s="18"/>
      <c r="B282" s="17"/>
      <c r="C282" s="17"/>
      <c r="D282" s="17"/>
      <c r="E282" s="17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</row>
    <row r="283" spans="1:34" ht="12.75" customHeight="1">
      <c r="A283" s="18"/>
      <c r="B283" s="17"/>
      <c r="C283" s="17"/>
      <c r="D283" s="17"/>
      <c r="E283" s="17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</row>
    <row r="284" spans="1:34" ht="12.75" customHeight="1">
      <c r="A284" s="18"/>
      <c r="B284" s="17"/>
      <c r="C284" s="17"/>
      <c r="D284" s="17"/>
      <c r="E284" s="17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</row>
    <row r="285" spans="1:34" ht="12.75" customHeight="1">
      <c r="A285" s="18"/>
      <c r="B285" s="17"/>
      <c r="C285" s="17"/>
      <c r="D285" s="17"/>
      <c r="E285" s="17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</row>
    <row r="286" spans="1:34" ht="12.75" customHeight="1">
      <c r="A286" s="18"/>
      <c r="B286" s="17"/>
      <c r="C286" s="17"/>
      <c r="D286" s="17"/>
      <c r="E286" s="17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</row>
    <row r="287" spans="1:34" ht="12.75" customHeight="1">
      <c r="A287" s="18"/>
      <c r="B287" s="17"/>
      <c r="C287" s="17"/>
      <c r="D287" s="17"/>
      <c r="E287" s="17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</row>
    <row r="288" spans="1:34" ht="12.75" customHeight="1">
      <c r="A288" s="18"/>
      <c r="B288" s="17"/>
      <c r="C288" s="17"/>
      <c r="D288" s="17"/>
      <c r="E288" s="17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</row>
    <row r="289" spans="1:34" ht="12.75" customHeight="1">
      <c r="A289" s="18"/>
      <c r="B289" s="17"/>
      <c r="C289" s="17"/>
      <c r="D289" s="17"/>
      <c r="E289" s="17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</row>
    <row r="290" spans="1:34" ht="12.75" customHeight="1">
      <c r="A290" s="18"/>
      <c r="B290" s="17"/>
      <c r="C290" s="17"/>
      <c r="D290" s="17"/>
      <c r="E290" s="17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</row>
    <row r="291" spans="1:34" ht="12.75" customHeight="1">
      <c r="A291" s="18"/>
      <c r="B291" s="17"/>
      <c r="C291" s="17"/>
      <c r="D291" s="17"/>
      <c r="E291" s="17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</row>
    <row r="292" spans="1:34" ht="12.75" customHeight="1">
      <c r="A292" s="18"/>
      <c r="B292" s="17"/>
      <c r="C292" s="17"/>
      <c r="D292" s="17"/>
      <c r="E292" s="17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</row>
    <row r="293" spans="1:34" ht="12.75" customHeight="1">
      <c r="A293" s="18"/>
      <c r="B293" s="17"/>
      <c r="C293" s="17"/>
      <c r="D293" s="17"/>
      <c r="E293" s="17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</row>
    <row r="294" spans="1:34" ht="12.75" customHeight="1">
      <c r="A294" s="18"/>
      <c r="B294" s="17"/>
      <c r="C294" s="17"/>
      <c r="D294" s="17"/>
      <c r="E294" s="17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</row>
    <row r="295" spans="1:34" ht="12.75" customHeight="1">
      <c r="A295" s="18"/>
      <c r="B295" s="17"/>
      <c r="C295" s="17"/>
      <c r="D295" s="17"/>
      <c r="E295" s="17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</row>
    <row r="296" spans="1:34" ht="12.75" customHeight="1">
      <c r="A296" s="18"/>
      <c r="B296" s="17"/>
      <c r="C296" s="17"/>
      <c r="D296" s="17"/>
      <c r="E296" s="17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</row>
    <row r="297" spans="1:34" ht="12.75" customHeight="1">
      <c r="A297" s="18"/>
      <c r="B297" s="17"/>
      <c r="C297" s="17"/>
      <c r="D297" s="17"/>
      <c r="E297" s="17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</row>
    <row r="298" spans="1:34" ht="12.75" customHeight="1">
      <c r="A298" s="18"/>
      <c r="B298" s="17"/>
      <c r="C298" s="17"/>
      <c r="D298" s="17"/>
      <c r="E298" s="17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</row>
    <row r="299" spans="1:34" ht="12.75" customHeight="1">
      <c r="A299" s="18"/>
      <c r="B299" s="17"/>
      <c r="C299" s="17"/>
      <c r="D299" s="17"/>
      <c r="E299" s="17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</row>
    <row r="300" spans="1:34" ht="12.75" customHeight="1">
      <c r="A300" s="18"/>
      <c r="B300" s="17"/>
      <c r="C300" s="17"/>
      <c r="D300" s="17"/>
      <c r="E300" s="17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</row>
    <row r="301" spans="1:34" ht="12.75" customHeight="1">
      <c r="A301" s="18"/>
      <c r="B301" s="17"/>
      <c r="C301" s="17"/>
      <c r="D301" s="17"/>
      <c r="E301" s="17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</row>
    <row r="302" spans="1:34" ht="12.75" customHeight="1">
      <c r="A302" s="18"/>
      <c r="B302" s="17"/>
      <c r="C302" s="17"/>
      <c r="D302" s="17"/>
      <c r="E302" s="17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</row>
    <row r="303" spans="1:34" ht="12.75" customHeight="1">
      <c r="A303" s="18"/>
      <c r="B303" s="17"/>
      <c r="C303" s="17"/>
      <c r="D303" s="17"/>
      <c r="E303" s="17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</row>
    <row r="304" spans="1:34" ht="12.75" customHeight="1">
      <c r="A304" s="18"/>
      <c r="B304" s="17"/>
      <c r="C304" s="17"/>
      <c r="D304" s="17"/>
      <c r="E304" s="17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</row>
    <row r="305" spans="1:34" ht="12.75" customHeight="1">
      <c r="A305" s="18"/>
      <c r="B305" s="17"/>
      <c r="C305" s="17"/>
      <c r="D305" s="17"/>
      <c r="E305" s="17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</row>
    <row r="306" spans="1:34" ht="12.75" customHeight="1">
      <c r="A306" s="18"/>
      <c r="B306" s="17"/>
      <c r="C306" s="17"/>
      <c r="D306" s="17"/>
      <c r="E306" s="17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</row>
    <row r="307" spans="1:34" ht="12.75" customHeight="1">
      <c r="A307" s="18"/>
      <c r="B307" s="17"/>
      <c r="C307" s="17"/>
      <c r="D307" s="17"/>
      <c r="E307" s="17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</row>
    <row r="308" spans="1:34" ht="12.75" customHeight="1">
      <c r="A308" s="18"/>
      <c r="B308" s="17"/>
      <c r="C308" s="17"/>
      <c r="D308" s="17"/>
      <c r="E308" s="17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</row>
    <row r="309" spans="1:34" ht="12.75" customHeight="1">
      <c r="A309" s="18"/>
      <c r="B309" s="17"/>
      <c r="C309" s="17"/>
      <c r="D309" s="17"/>
      <c r="E309" s="17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</row>
    <row r="310" spans="1:34" ht="12.75" customHeight="1">
      <c r="A310" s="18"/>
      <c r="B310" s="17"/>
      <c r="C310" s="17"/>
      <c r="D310" s="17"/>
      <c r="E310" s="17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</row>
    <row r="311" spans="1:34" ht="12.75" customHeight="1">
      <c r="A311" s="18"/>
      <c r="B311" s="17"/>
      <c r="C311" s="17"/>
      <c r="D311" s="17"/>
      <c r="E311" s="17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</row>
    <row r="312" spans="1:34" ht="12.75" customHeight="1">
      <c r="A312" s="18"/>
      <c r="B312" s="17"/>
      <c r="C312" s="17"/>
      <c r="D312" s="17"/>
      <c r="E312" s="17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</row>
    <row r="313" spans="1:34" ht="12.75" customHeight="1">
      <c r="A313" s="18"/>
      <c r="B313" s="17"/>
      <c r="C313" s="17"/>
      <c r="D313" s="17"/>
      <c r="E313" s="17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</row>
    <row r="314" spans="1:34" ht="12.75" customHeight="1">
      <c r="A314" s="18"/>
      <c r="B314" s="17"/>
      <c r="C314" s="17"/>
      <c r="D314" s="17"/>
      <c r="E314" s="17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</row>
    <row r="315" spans="1:34" ht="12.75" customHeight="1">
      <c r="A315" s="18"/>
      <c r="B315" s="17"/>
      <c r="C315" s="17"/>
      <c r="D315" s="17"/>
      <c r="E315" s="17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</row>
    <row r="316" spans="1:34" ht="12.75" customHeight="1">
      <c r="A316" s="18"/>
      <c r="B316" s="17"/>
      <c r="C316" s="17"/>
      <c r="D316" s="17"/>
      <c r="E316" s="17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</row>
    <row r="317" spans="1:34" ht="12.75" customHeight="1">
      <c r="A317" s="18"/>
      <c r="B317" s="17"/>
      <c r="C317" s="17"/>
      <c r="D317" s="17"/>
      <c r="E317" s="17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</row>
    <row r="318" spans="1:34" ht="12.75" customHeight="1">
      <c r="A318" s="18"/>
      <c r="B318" s="17"/>
      <c r="C318" s="17"/>
      <c r="D318" s="17"/>
      <c r="E318" s="17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</row>
    <row r="319" spans="1:34" ht="12.75" customHeight="1">
      <c r="A319" s="18"/>
      <c r="B319" s="17"/>
      <c r="C319" s="17"/>
      <c r="D319" s="17"/>
      <c r="E319" s="17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</row>
    <row r="320" spans="1:34" ht="12.75" customHeight="1">
      <c r="A320" s="18"/>
      <c r="B320" s="17"/>
      <c r="C320" s="17"/>
      <c r="D320" s="17"/>
      <c r="E320" s="17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</row>
    <row r="321" spans="1:34" ht="12.75" customHeight="1">
      <c r="A321" s="18"/>
      <c r="B321" s="17"/>
      <c r="C321" s="17"/>
      <c r="D321" s="17"/>
      <c r="E321" s="17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</row>
    <row r="322" spans="1:34" ht="12.75" customHeight="1">
      <c r="A322" s="18"/>
      <c r="B322" s="17"/>
      <c r="C322" s="17"/>
      <c r="D322" s="17"/>
      <c r="E322" s="17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</row>
    <row r="323" spans="1:34" ht="12.75" customHeight="1">
      <c r="A323" s="18"/>
      <c r="B323" s="17"/>
      <c r="C323" s="17"/>
      <c r="D323" s="17"/>
      <c r="E323" s="17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</row>
    <row r="324" spans="1:34" ht="12.75" customHeight="1">
      <c r="A324" s="18"/>
      <c r="B324" s="17"/>
      <c r="C324" s="17"/>
      <c r="D324" s="17"/>
      <c r="E324" s="17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</row>
    <row r="325" spans="1:34" ht="12.75" customHeight="1">
      <c r="A325" s="18"/>
      <c r="B325" s="17"/>
      <c r="C325" s="17"/>
      <c r="D325" s="17"/>
      <c r="E325" s="17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</row>
    <row r="326" spans="1:34" ht="12.75" customHeight="1">
      <c r="A326" s="18"/>
      <c r="B326" s="17"/>
      <c r="C326" s="17"/>
      <c r="D326" s="17"/>
      <c r="E326" s="17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</row>
    <row r="327" spans="1:34" ht="12.75" customHeight="1">
      <c r="A327" s="18"/>
      <c r="B327" s="17"/>
      <c r="C327" s="17"/>
      <c r="D327" s="17"/>
      <c r="E327" s="17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</row>
    <row r="328" spans="1:34" ht="12.75" customHeight="1">
      <c r="A328" s="18"/>
      <c r="B328" s="17"/>
      <c r="C328" s="17"/>
      <c r="D328" s="17"/>
      <c r="E328" s="17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</row>
    <row r="329" spans="1:34" ht="12.75" customHeight="1">
      <c r="A329" s="18"/>
      <c r="B329" s="17"/>
      <c r="C329" s="17"/>
      <c r="D329" s="17"/>
      <c r="E329" s="17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</row>
    <row r="330" spans="1:34" ht="12.75" customHeight="1">
      <c r="A330" s="18"/>
      <c r="B330" s="17"/>
      <c r="C330" s="17"/>
      <c r="D330" s="17"/>
      <c r="E330" s="17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</row>
    <row r="331" spans="1:34" ht="12.75" customHeight="1">
      <c r="A331" s="18"/>
      <c r="B331" s="17"/>
      <c r="C331" s="17"/>
      <c r="D331" s="17"/>
      <c r="E331" s="17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</row>
    <row r="332" spans="1:34" ht="12.75" customHeight="1">
      <c r="A332" s="18"/>
      <c r="B332" s="17"/>
      <c r="C332" s="17"/>
      <c r="D332" s="17"/>
      <c r="E332" s="17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</row>
    <row r="333" spans="1:34" ht="12.75" customHeight="1">
      <c r="A333" s="18"/>
      <c r="B333" s="17"/>
      <c r="C333" s="17"/>
      <c r="D333" s="17"/>
      <c r="E333" s="17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</row>
    <row r="334" spans="1:34" ht="12.75" customHeight="1">
      <c r="A334" s="18"/>
      <c r="B334" s="17"/>
      <c r="C334" s="17"/>
      <c r="D334" s="17"/>
      <c r="E334" s="17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</row>
    <row r="335" spans="1:34" ht="12.75" customHeight="1">
      <c r="A335" s="18"/>
      <c r="B335" s="17"/>
      <c r="C335" s="17"/>
      <c r="D335" s="17"/>
      <c r="E335" s="17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</row>
    <row r="336" spans="1:34" ht="12.75" customHeight="1">
      <c r="A336" s="18"/>
      <c r="B336" s="17"/>
      <c r="C336" s="17"/>
      <c r="D336" s="17"/>
      <c r="E336" s="17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</row>
    <row r="337" spans="1:34" ht="12.75" customHeight="1">
      <c r="A337" s="18"/>
      <c r="B337" s="17"/>
      <c r="C337" s="17"/>
      <c r="D337" s="17"/>
      <c r="E337" s="17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</row>
    <row r="338" spans="1:34" ht="12.75" customHeight="1">
      <c r="A338" s="18"/>
      <c r="B338" s="17"/>
      <c r="C338" s="17"/>
      <c r="D338" s="17"/>
      <c r="E338" s="17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</row>
    <row r="339" spans="1:34" ht="12.75" customHeight="1">
      <c r="A339" s="18"/>
      <c r="B339" s="17"/>
      <c r="C339" s="17"/>
      <c r="D339" s="17"/>
      <c r="E339" s="17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</row>
    <row r="340" spans="1:34" ht="12.75" customHeight="1">
      <c r="A340" s="18"/>
      <c r="B340" s="17"/>
      <c r="C340" s="17"/>
      <c r="D340" s="17"/>
      <c r="E340" s="17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</row>
    <row r="341" spans="1:34" ht="12.75" customHeight="1">
      <c r="A341" s="18"/>
      <c r="B341" s="17"/>
      <c r="C341" s="17"/>
      <c r="D341" s="17"/>
      <c r="E341" s="17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</row>
    <row r="342" spans="1:34" ht="12.75" customHeight="1">
      <c r="A342" s="18"/>
      <c r="B342" s="17"/>
      <c r="C342" s="17"/>
      <c r="D342" s="17"/>
      <c r="E342" s="17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</row>
    <row r="343" spans="1:34" ht="12.75" customHeight="1">
      <c r="A343" s="18"/>
      <c r="B343" s="17"/>
      <c r="C343" s="17"/>
      <c r="D343" s="17"/>
      <c r="E343" s="17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</row>
    <row r="344" spans="1:34" ht="12.75" customHeight="1">
      <c r="A344" s="18"/>
      <c r="B344" s="17"/>
      <c r="C344" s="17"/>
      <c r="D344" s="17"/>
      <c r="E344" s="17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</row>
    <row r="345" spans="1:34" ht="12.75" customHeight="1">
      <c r="A345" s="18"/>
      <c r="B345" s="17"/>
      <c r="C345" s="17"/>
      <c r="D345" s="17"/>
      <c r="E345" s="17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</row>
    <row r="346" spans="1:34" ht="12.75" customHeight="1">
      <c r="A346" s="18"/>
      <c r="B346" s="17"/>
      <c r="C346" s="17"/>
      <c r="D346" s="17"/>
      <c r="E346" s="17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</row>
    <row r="347" spans="1:34" ht="12.75" customHeight="1">
      <c r="A347" s="18"/>
      <c r="B347" s="17"/>
      <c r="C347" s="17"/>
      <c r="D347" s="17"/>
      <c r="E347" s="17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</row>
    <row r="348" spans="1:34" ht="12.75" customHeight="1">
      <c r="A348" s="18"/>
      <c r="B348" s="17"/>
      <c r="C348" s="17"/>
      <c r="D348" s="17"/>
      <c r="E348" s="17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</row>
    <row r="349" spans="1:34" ht="12.75" customHeight="1">
      <c r="A349" s="18"/>
      <c r="B349" s="17"/>
      <c r="C349" s="17"/>
      <c r="D349" s="17"/>
      <c r="E349" s="17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</row>
    <row r="350" spans="1:34" ht="12.75" customHeight="1">
      <c r="A350" s="18"/>
      <c r="B350" s="17"/>
      <c r="C350" s="17"/>
      <c r="D350" s="17"/>
      <c r="E350" s="17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</row>
    <row r="351" spans="1:34" ht="12.75" customHeight="1">
      <c r="A351" s="18"/>
      <c r="B351" s="17"/>
      <c r="C351" s="17"/>
      <c r="D351" s="17"/>
      <c r="E351" s="17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</row>
    <row r="352" spans="1:34" ht="12.75" customHeight="1">
      <c r="A352" s="18"/>
      <c r="B352" s="17"/>
      <c r="C352" s="17"/>
      <c r="D352" s="17"/>
      <c r="E352" s="17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</row>
    <row r="353" spans="1:34" ht="12.75" customHeight="1">
      <c r="A353" s="18"/>
      <c r="B353" s="17"/>
      <c r="C353" s="17"/>
      <c r="D353" s="17"/>
      <c r="E353" s="17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</row>
    <row r="354" spans="1:34" ht="12.75" customHeight="1">
      <c r="A354" s="18"/>
      <c r="B354" s="17"/>
      <c r="C354" s="17"/>
      <c r="D354" s="17"/>
      <c r="E354" s="17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</row>
    <row r="355" spans="1:34" ht="12.75" customHeight="1">
      <c r="A355" s="18"/>
      <c r="B355" s="17"/>
      <c r="C355" s="17"/>
      <c r="D355" s="17"/>
      <c r="E355" s="17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</row>
    <row r="356" spans="1:34" ht="12.75" customHeight="1">
      <c r="A356" s="18"/>
      <c r="B356" s="17"/>
      <c r="C356" s="17"/>
      <c r="D356" s="17"/>
      <c r="E356" s="17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</row>
    <row r="357" spans="1:34" ht="12.75" customHeight="1">
      <c r="A357" s="18"/>
      <c r="B357" s="17"/>
      <c r="C357" s="17"/>
      <c r="D357" s="17"/>
      <c r="E357" s="17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</row>
    <row r="358" spans="1:34" ht="12.75" customHeight="1">
      <c r="A358" s="18"/>
      <c r="B358" s="17"/>
      <c r="C358" s="17"/>
      <c r="D358" s="17"/>
      <c r="E358" s="17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</row>
    <row r="359" spans="1:34" ht="12.75" customHeight="1">
      <c r="A359" s="18"/>
      <c r="B359" s="17"/>
      <c r="C359" s="17"/>
      <c r="D359" s="17"/>
      <c r="E359" s="17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</row>
    <row r="360" spans="1:34" ht="12.75" customHeight="1">
      <c r="A360" s="18"/>
      <c r="B360" s="17"/>
      <c r="C360" s="17"/>
      <c r="D360" s="17"/>
      <c r="E360" s="17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</row>
    <row r="361" spans="1:34" ht="12.75" customHeight="1">
      <c r="A361" s="18"/>
      <c r="B361" s="17"/>
      <c r="C361" s="17"/>
      <c r="D361" s="17"/>
      <c r="E361" s="17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</row>
    <row r="362" spans="1:34" ht="12.75" customHeight="1">
      <c r="A362" s="18"/>
      <c r="B362" s="17"/>
      <c r="C362" s="17"/>
      <c r="D362" s="17"/>
      <c r="E362" s="17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</row>
    <row r="363" spans="1:34" ht="12.75" customHeight="1">
      <c r="A363" s="18"/>
      <c r="B363" s="17"/>
      <c r="C363" s="17"/>
      <c r="D363" s="17"/>
      <c r="E363" s="17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</row>
    <row r="364" spans="1:34" ht="12.75" customHeight="1">
      <c r="A364" s="18"/>
      <c r="B364" s="17"/>
      <c r="C364" s="17"/>
      <c r="D364" s="17"/>
      <c r="E364" s="17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</row>
    <row r="365" spans="1:34" ht="12.75" customHeight="1">
      <c r="A365" s="18"/>
      <c r="B365" s="17"/>
      <c r="C365" s="17"/>
      <c r="D365" s="17"/>
      <c r="E365" s="17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</row>
    <row r="366" spans="1:34" ht="12.75" customHeight="1">
      <c r="A366" s="18"/>
      <c r="B366" s="17"/>
      <c r="C366" s="17"/>
      <c r="D366" s="17"/>
      <c r="E366" s="17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</row>
    <row r="367" spans="1:34" ht="12.75" customHeight="1">
      <c r="A367" s="18"/>
      <c r="B367" s="17"/>
      <c r="C367" s="17"/>
      <c r="D367" s="17"/>
      <c r="E367" s="17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</row>
    <row r="368" spans="1:34" ht="12.75" customHeight="1">
      <c r="A368" s="18"/>
      <c r="B368" s="17"/>
      <c r="C368" s="17"/>
      <c r="D368" s="17"/>
      <c r="E368" s="17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</row>
    <row r="369" spans="1:34" ht="12.75" customHeight="1">
      <c r="A369" s="18"/>
      <c r="B369" s="17"/>
      <c r="C369" s="17"/>
      <c r="D369" s="17"/>
      <c r="E369" s="17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</row>
    <row r="370" spans="1:34" ht="12.75" customHeight="1">
      <c r="A370" s="18"/>
      <c r="B370" s="17"/>
      <c r="C370" s="17"/>
      <c r="D370" s="17"/>
      <c r="E370" s="17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</row>
    <row r="371" spans="1:34" ht="12.75" customHeight="1">
      <c r="A371" s="18"/>
      <c r="B371" s="17"/>
      <c r="C371" s="17"/>
      <c r="D371" s="17"/>
      <c r="E371" s="17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</row>
    <row r="372" spans="1:34" ht="12.75" customHeight="1">
      <c r="A372" s="18"/>
      <c r="B372" s="17"/>
      <c r="C372" s="17"/>
      <c r="D372" s="17"/>
      <c r="E372" s="17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</row>
    <row r="373" spans="1:34" ht="12.75" customHeight="1">
      <c r="A373" s="18"/>
      <c r="B373" s="17"/>
      <c r="C373" s="17"/>
      <c r="D373" s="17"/>
      <c r="E373" s="17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</row>
    <row r="374" spans="1:34" ht="12.75" customHeight="1">
      <c r="A374" s="18"/>
      <c r="B374" s="17"/>
      <c r="C374" s="17"/>
      <c r="D374" s="17"/>
      <c r="E374" s="17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</row>
    <row r="375" spans="1:34" ht="12.75" customHeight="1">
      <c r="A375" s="18"/>
      <c r="B375" s="17"/>
      <c r="C375" s="17"/>
      <c r="D375" s="17"/>
      <c r="E375" s="17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</row>
    <row r="376" spans="1:34" ht="12.75" customHeight="1">
      <c r="A376" s="18"/>
      <c r="B376" s="17"/>
      <c r="C376" s="17"/>
      <c r="D376" s="17"/>
      <c r="E376" s="17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</row>
    <row r="377" spans="1:34" ht="12.75" customHeight="1">
      <c r="A377" s="18"/>
      <c r="B377" s="17"/>
      <c r="C377" s="17"/>
      <c r="D377" s="17"/>
      <c r="E377" s="17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</row>
    <row r="378" spans="1:34" ht="12.75" customHeight="1">
      <c r="A378" s="18"/>
      <c r="B378" s="17"/>
      <c r="C378" s="17"/>
      <c r="D378" s="17"/>
      <c r="E378" s="17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</row>
    <row r="379" spans="1:34" ht="12.75" customHeight="1">
      <c r="A379" s="18"/>
      <c r="B379" s="17"/>
      <c r="C379" s="17"/>
      <c r="D379" s="17"/>
      <c r="E379" s="17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</row>
    <row r="380" spans="1:34" ht="12.75" customHeight="1">
      <c r="A380" s="18"/>
      <c r="B380" s="17"/>
      <c r="C380" s="17"/>
      <c r="D380" s="17"/>
      <c r="E380" s="17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</row>
    <row r="381" spans="1:34" ht="12.75" customHeight="1">
      <c r="A381" s="18"/>
      <c r="B381" s="17"/>
      <c r="C381" s="17"/>
      <c r="D381" s="17"/>
      <c r="E381" s="17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</row>
    <row r="382" spans="1:34" ht="12.75" customHeight="1">
      <c r="A382" s="18"/>
      <c r="B382" s="17"/>
      <c r="C382" s="17"/>
      <c r="D382" s="17"/>
      <c r="E382" s="17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</row>
    <row r="383" spans="1:34" ht="12.75" customHeight="1">
      <c r="A383" s="18"/>
      <c r="B383" s="17"/>
      <c r="C383" s="17"/>
      <c r="D383" s="17"/>
      <c r="E383" s="17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</row>
    <row r="384" spans="1:34" ht="12.75" customHeight="1">
      <c r="A384" s="18"/>
      <c r="B384" s="17"/>
      <c r="C384" s="17"/>
      <c r="D384" s="17"/>
      <c r="E384" s="17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</row>
    <row r="385" spans="1:34" ht="12.75" customHeight="1">
      <c r="A385" s="18"/>
      <c r="B385" s="17"/>
      <c r="C385" s="17"/>
      <c r="D385" s="17"/>
      <c r="E385" s="17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</row>
    <row r="386" spans="1:34" ht="12.75" customHeight="1">
      <c r="A386" s="18"/>
      <c r="B386" s="17"/>
      <c r="C386" s="17"/>
      <c r="D386" s="17"/>
      <c r="E386" s="17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</row>
    <row r="387" spans="1:34" ht="12.75" customHeight="1">
      <c r="A387" s="18"/>
      <c r="B387" s="17"/>
      <c r="C387" s="17"/>
      <c r="D387" s="17"/>
      <c r="E387" s="17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</row>
    <row r="388" spans="1:34" ht="12.75" customHeight="1">
      <c r="A388" s="18"/>
      <c r="B388" s="17"/>
      <c r="C388" s="17"/>
      <c r="D388" s="17"/>
      <c r="E388" s="17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</row>
    <row r="389" spans="1:34" ht="12.75" customHeight="1">
      <c r="A389" s="18"/>
      <c r="B389" s="17"/>
      <c r="C389" s="17"/>
      <c r="D389" s="17"/>
      <c r="E389" s="17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</row>
    <row r="390" spans="1:34" ht="12.75" customHeight="1">
      <c r="A390" s="18"/>
      <c r="B390" s="17"/>
      <c r="C390" s="17"/>
      <c r="D390" s="17"/>
      <c r="E390" s="17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</row>
    <row r="391" spans="1:34" ht="12.75" customHeight="1">
      <c r="A391" s="18"/>
      <c r="B391" s="17"/>
      <c r="C391" s="17"/>
      <c r="D391" s="17"/>
      <c r="E391" s="17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</row>
    <row r="392" spans="1:34" ht="12.75" customHeight="1">
      <c r="A392" s="18"/>
      <c r="B392" s="17"/>
      <c r="C392" s="17"/>
      <c r="D392" s="17"/>
      <c r="E392" s="17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</row>
    <row r="393" spans="1:34" ht="12.75" customHeight="1">
      <c r="A393" s="18"/>
      <c r="B393" s="17"/>
      <c r="C393" s="17"/>
      <c r="D393" s="17"/>
      <c r="E393" s="17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</row>
    <row r="394" spans="1:34" ht="12.75" customHeight="1">
      <c r="A394" s="18"/>
      <c r="B394" s="17"/>
      <c r="C394" s="17"/>
      <c r="D394" s="17"/>
      <c r="E394" s="17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</row>
    <row r="395" spans="1:34" ht="12.75" customHeight="1">
      <c r="A395" s="18"/>
      <c r="B395" s="17"/>
      <c r="C395" s="17"/>
      <c r="D395" s="17"/>
      <c r="E395" s="17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</row>
    <row r="396" spans="1:34" ht="12.75" customHeight="1">
      <c r="A396" s="18"/>
      <c r="B396" s="17"/>
      <c r="C396" s="17"/>
      <c r="D396" s="17"/>
      <c r="E396" s="17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</row>
    <row r="397" spans="1:34" ht="12.75" customHeight="1">
      <c r="A397" s="18"/>
      <c r="B397" s="17"/>
      <c r="C397" s="17"/>
      <c r="D397" s="17"/>
      <c r="E397" s="17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</row>
    <row r="398" spans="1:34" ht="12.75" customHeight="1">
      <c r="A398" s="18"/>
      <c r="B398" s="17"/>
      <c r="C398" s="17"/>
      <c r="D398" s="17"/>
      <c r="E398" s="17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</row>
    <row r="399" spans="1:34" ht="12.75" customHeight="1">
      <c r="A399" s="18"/>
      <c r="B399" s="17"/>
      <c r="C399" s="17"/>
      <c r="D399" s="17"/>
      <c r="E399" s="17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</row>
    <row r="400" spans="1:34" ht="12.75" customHeight="1">
      <c r="A400" s="18"/>
      <c r="B400" s="17"/>
      <c r="C400" s="17"/>
      <c r="D400" s="17"/>
      <c r="E400" s="17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</row>
    <row r="401" spans="1:34" ht="12.75" customHeight="1">
      <c r="A401" s="18"/>
      <c r="B401" s="17"/>
      <c r="C401" s="17"/>
      <c r="D401" s="17"/>
      <c r="E401" s="17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</row>
    <row r="402" spans="1:34" ht="12.75" customHeight="1">
      <c r="A402" s="18"/>
      <c r="B402" s="17"/>
      <c r="C402" s="17"/>
      <c r="D402" s="17"/>
      <c r="E402" s="17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</row>
    <row r="403" spans="1:34" ht="12.75" customHeight="1">
      <c r="A403" s="18"/>
      <c r="B403" s="17"/>
      <c r="C403" s="17"/>
      <c r="D403" s="17"/>
      <c r="E403" s="17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</row>
    <row r="404" spans="1:34" ht="12.75" customHeight="1">
      <c r="A404" s="18"/>
      <c r="B404" s="17"/>
      <c r="C404" s="17"/>
      <c r="D404" s="17"/>
      <c r="E404" s="17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</row>
    <row r="405" spans="1:34" ht="12.75" customHeight="1">
      <c r="A405" s="18"/>
      <c r="B405" s="17"/>
      <c r="C405" s="17"/>
      <c r="D405" s="17"/>
      <c r="E405" s="17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</row>
    <row r="406" spans="1:34" ht="12.75" customHeight="1">
      <c r="A406" s="18"/>
      <c r="B406" s="17"/>
      <c r="C406" s="17"/>
      <c r="D406" s="17"/>
      <c r="E406" s="17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</row>
    <row r="407" spans="1:34" ht="12.75" customHeight="1">
      <c r="A407" s="18"/>
      <c r="B407" s="17"/>
      <c r="C407" s="17"/>
      <c r="D407" s="17"/>
      <c r="E407" s="17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</row>
    <row r="408" spans="1:34" ht="12.75" customHeight="1">
      <c r="A408" s="18"/>
      <c r="B408" s="17"/>
      <c r="C408" s="17"/>
      <c r="D408" s="17"/>
      <c r="E408" s="17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</row>
    <row r="409" spans="1:34" ht="12.75" customHeight="1">
      <c r="A409" s="18"/>
      <c r="B409" s="17"/>
      <c r="C409" s="17"/>
      <c r="D409" s="17"/>
      <c r="E409" s="17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</row>
    <row r="410" spans="1:34" ht="12.75" customHeight="1">
      <c r="A410" s="18"/>
      <c r="B410" s="17"/>
      <c r="C410" s="17"/>
      <c r="D410" s="17"/>
      <c r="E410" s="17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</row>
    <row r="411" spans="1:34" ht="12.75" customHeight="1">
      <c r="A411" s="18"/>
      <c r="B411" s="17"/>
      <c r="C411" s="17"/>
      <c r="D411" s="17"/>
      <c r="E411" s="17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</row>
    <row r="412" spans="1:34" ht="12.75" customHeight="1">
      <c r="A412" s="18"/>
      <c r="B412" s="17"/>
      <c r="C412" s="17"/>
      <c r="D412" s="17"/>
      <c r="E412" s="17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</row>
    <row r="413" spans="1:34" ht="12.75" customHeight="1">
      <c r="A413" s="18"/>
      <c r="B413" s="17"/>
      <c r="C413" s="17"/>
      <c r="D413" s="17"/>
      <c r="E413" s="17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</row>
    <row r="414" spans="1:34" ht="12.75" customHeight="1">
      <c r="A414" s="18"/>
      <c r="B414" s="17"/>
      <c r="C414" s="17"/>
      <c r="D414" s="17"/>
      <c r="E414" s="17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</row>
    <row r="415" spans="1:34" ht="12.75" customHeight="1">
      <c r="A415" s="18"/>
      <c r="B415" s="17"/>
      <c r="C415" s="17"/>
      <c r="D415" s="17"/>
      <c r="E415" s="17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</row>
    <row r="416" spans="1:34" ht="12.75" customHeight="1">
      <c r="A416" s="18"/>
      <c r="B416" s="17"/>
      <c r="C416" s="17"/>
      <c r="D416" s="17"/>
      <c r="E416" s="17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</row>
    <row r="417" spans="1:34" ht="12.75" customHeight="1">
      <c r="A417" s="18"/>
      <c r="B417" s="17"/>
      <c r="C417" s="17"/>
      <c r="D417" s="17"/>
      <c r="E417" s="17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</row>
    <row r="418" spans="1:34" ht="12.75" customHeight="1">
      <c r="A418" s="18"/>
      <c r="B418" s="17"/>
      <c r="C418" s="17"/>
      <c r="D418" s="17"/>
      <c r="E418" s="17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</row>
    <row r="419" spans="1:34" ht="12.75" customHeight="1">
      <c r="A419" s="18"/>
      <c r="B419" s="17"/>
      <c r="C419" s="17"/>
      <c r="D419" s="17"/>
      <c r="E419" s="17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</row>
    <row r="420" spans="1:34" ht="12.75" customHeight="1">
      <c r="A420" s="18"/>
      <c r="B420" s="17"/>
      <c r="C420" s="17"/>
      <c r="D420" s="17"/>
      <c r="E420" s="17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</row>
    <row r="421" spans="1:34" ht="12.75" customHeight="1">
      <c r="A421" s="18"/>
      <c r="B421" s="17"/>
      <c r="C421" s="17"/>
      <c r="D421" s="17"/>
      <c r="E421" s="17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</row>
    <row r="422" spans="1:34" ht="12.75" customHeight="1">
      <c r="A422" s="18"/>
      <c r="B422" s="17"/>
      <c r="C422" s="17"/>
      <c r="D422" s="17"/>
      <c r="E422" s="17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</row>
    <row r="423" spans="1:34" ht="12.75" customHeight="1">
      <c r="A423" s="18"/>
      <c r="B423" s="17"/>
      <c r="C423" s="17"/>
      <c r="D423" s="17"/>
      <c r="E423" s="17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</row>
    <row r="424" spans="1:34" ht="12.75" customHeight="1">
      <c r="A424" s="18"/>
      <c r="B424" s="17"/>
      <c r="C424" s="17"/>
      <c r="D424" s="17"/>
      <c r="E424" s="17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</row>
    <row r="425" spans="1:34" ht="12.75" customHeight="1">
      <c r="A425" s="18"/>
      <c r="B425" s="17"/>
      <c r="C425" s="17"/>
      <c r="D425" s="17"/>
      <c r="E425" s="17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</row>
    <row r="426" spans="1:34" ht="12.75" customHeight="1">
      <c r="A426" s="18"/>
      <c r="B426" s="17"/>
      <c r="C426" s="17"/>
      <c r="D426" s="17"/>
      <c r="E426" s="17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</row>
    <row r="427" spans="1:34" ht="12.75" customHeight="1">
      <c r="A427" s="18"/>
      <c r="B427" s="17"/>
      <c r="C427" s="17"/>
      <c r="D427" s="17"/>
      <c r="E427" s="17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</row>
    <row r="428" spans="1:34" ht="12.75" customHeight="1">
      <c r="A428" s="18"/>
      <c r="B428" s="17"/>
      <c r="C428" s="17"/>
      <c r="D428" s="17"/>
      <c r="E428" s="17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</row>
    <row r="429" spans="1:34" ht="12.75" customHeight="1">
      <c r="A429" s="18"/>
      <c r="B429" s="17"/>
      <c r="C429" s="17"/>
      <c r="D429" s="17"/>
      <c r="E429" s="17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</row>
    <row r="430" spans="1:34" ht="12.75" customHeight="1">
      <c r="A430" s="18"/>
      <c r="B430" s="17"/>
      <c r="C430" s="17"/>
      <c r="D430" s="17"/>
      <c r="E430" s="17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</row>
    <row r="431" spans="1:34" ht="12.75" customHeight="1">
      <c r="A431" s="18"/>
      <c r="B431" s="17"/>
      <c r="C431" s="17"/>
      <c r="D431" s="17"/>
      <c r="E431" s="17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</row>
    <row r="432" spans="1:34" ht="12.75" customHeight="1">
      <c r="A432" s="18"/>
      <c r="B432" s="17"/>
      <c r="C432" s="17"/>
      <c r="D432" s="17"/>
      <c r="E432" s="17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</row>
    <row r="433" spans="1:34" ht="12.75" customHeight="1">
      <c r="A433" s="18"/>
      <c r="B433" s="17"/>
      <c r="C433" s="17"/>
      <c r="D433" s="17"/>
      <c r="E433" s="17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</row>
    <row r="434" spans="1:34" ht="12.75" customHeight="1">
      <c r="A434" s="18"/>
      <c r="B434" s="17"/>
      <c r="C434" s="17"/>
      <c r="D434" s="17"/>
      <c r="E434" s="17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</row>
    <row r="435" spans="1:34" ht="12.75" customHeight="1">
      <c r="A435" s="18"/>
      <c r="B435" s="17"/>
      <c r="C435" s="17"/>
      <c r="D435" s="17"/>
      <c r="E435" s="17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</row>
    <row r="436" spans="1:34" ht="12.75" customHeight="1">
      <c r="A436" s="18"/>
      <c r="B436" s="17"/>
      <c r="C436" s="17"/>
      <c r="D436" s="17"/>
      <c r="E436" s="17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</row>
    <row r="437" spans="1:34" ht="12.75" customHeight="1">
      <c r="A437" s="18"/>
      <c r="B437" s="17"/>
      <c r="C437" s="17"/>
      <c r="D437" s="17"/>
      <c r="E437" s="17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</row>
    <row r="438" spans="1:34" ht="12.75" customHeight="1">
      <c r="A438" s="18"/>
      <c r="B438" s="17"/>
      <c r="C438" s="17"/>
      <c r="D438" s="17"/>
      <c r="E438" s="17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</row>
    <row r="439" spans="1:34" ht="12.75" customHeight="1">
      <c r="A439" s="18"/>
      <c r="B439" s="17"/>
      <c r="C439" s="17"/>
      <c r="D439" s="17"/>
      <c r="E439" s="17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</row>
    <row r="440" spans="1:34" ht="12.75" customHeight="1">
      <c r="A440" s="18"/>
      <c r="B440" s="17"/>
      <c r="C440" s="17"/>
      <c r="D440" s="17"/>
      <c r="E440" s="17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</row>
    <row r="441" spans="1:34" ht="12.75" customHeight="1">
      <c r="A441" s="18"/>
      <c r="B441" s="17"/>
      <c r="C441" s="17"/>
      <c r="D441" s="17"/>
      <c r="E441" s="17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</row>
    <row r="442" spans="1:34" ht="12.75" customHeight="1">
      <c r="A442" s="18"/>
      <c r="B442" s="17"/>
      <c r="C442" s="17"/>
      <c r="D442" s="17"/>
      <c r="E442" s="17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</row>
    <row r="443" spans="1:34" ht="12.75" customHeight="1">
      <c r="A443" s="18"/>
      <c r="B443" s="17"/>
      <c r="C443" s="17"/>
      <c r="D443" s="17"/>
      <c r="E443" s="17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</row>
    <row r="444" spans="1:34" ht="12.75" customHeight="1">
      <c r="A444" s="18"/>
      <c r="B444" s="17"/>
      <c r="C444" s="17"/>
      <c r="D444" s="17"/>
      <c r="E444" s="17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</row>
    <row r="445" spans="1:34" ht="12.75" customHeight="1">
      <c r="A445" s="18"/>
      <c r="B445" s="17"/>
      <c r="C445" s="17"/>
      <c r="D445" s="17"/>
      <c r="E445" s="17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</row>
    <row r="446" spans="1:34" ht="12.75" customHeight="1">
      <c r="A446" s="18"/>
      <c r="B446" s="17"/>
      <c r="C446" s="17"/>
      <c r="D446" s="17"/>
      <c r="E446" s="17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</row>
    <row r="447" spans="1:34" ht="12.75" customHeight="1">
      <c r="A447" s="18"/>
      <c r="B447" s="17"/>
      <c r="C447" s="17"/>
      <c r="D447" s="17"/>
      <c r="E447" s="17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</row>
    <row r="448" spans="1:34" ht="12.75" customHeight="1">
      <c r="A448" s="18"/>
      <c r="B448" s="17"/>
      <c r="C448" s="17"/>
      <c r="D448" s="17"/>
      <c r="E448" s="17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</row>
    <row r="449" spans="1:34" ht="12.75" customHeight="1">
      <c r="A449" s="18"/>
      <c r="B449" s="17"/>
      <c r="C449" s="17"/>
      <c r="D449" s="17"/>
      <c r="E449" s="17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</row>
    <row r="450" spans="1:34" ht="12.75" customHeight="1">
      <c r="A450" s="18"/>
      <c r="B450" s="17"/>
      <c r="C450" s="17"/>
      <c r="D450" s="17"/>
      <c r="E450" s="17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</row>
    <row r="451" spans="1:34" ht="12.75" customHeight="1">
      <c r="A451" s="18"/>
      <c r="B451" s="17"/>
      <c r="C451" s="17"/>
      <c r="D451" s="17"/>
      <c r="E451" s="17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</row>
    <row r="452" spans="1:34" ht="12.75" customHeight="1">
      <c r="A452" s="18"/>
      <c r="B452" s="17"/>
      <c r="C452" s="17"/>
      <c r="D452" s="17"/>
      <c r="E452" s="17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</row>
    <row r="453" spans="1:34" ht="12.75" customHeight="1">
      <c r="A453" s="18"/>
      <c r="B453" s="17"/>
      <c r="C453" s="17"/>
      <c r="D453" s="17"/>
      <c r="E453" s="17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</row>
    <row r="454" spans="1:34" ht="12.75" customHeight="1">
      <c r="A454" s="18"/>
      <c r="B454" s="17"/>
      <c r="C454" s="17"/>
      <c r="D454" s="17"/>
      <c r="E454" s="17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</row>
    <row r="455" spans="1:34" ht="12.75" customHeight="1">
      <c r="A455" s="18"/>
      <c r="B455" s="17"/>
      <c r="C455" s="17"/>
      <c r="D455" s="17"/>
      <c r="E455" s="17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</row>
    <row r="456" spans="1:34" ht="12.75" customHeight="1">
      <c r="A456" s="18"/>
      <c r="B456" s="17"/>
      <c r="C456" s="17"/>
      <c r="D456" s="17"/>
      <c r="E456" s="17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</row>
    <row r="457" spans="1:34" ht="12.75" customHeight="1">
      <c r="A457" s="18"/>
      <c r="B457" s="17"/>
      <c r="C457" s="17"/>
      <c r="D457" s="17"/>
      <c r="E457" s="17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</row>
    <row r="458" spans="1:34" ht="12.75" customHeight="1">
      <c r="A458" s="18"/>
      <c r="B458" s="17"/>
      <c r="C458" s="17"/>
      <c r="D458" s="17"/>
      <c r="E458" s="17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</row>
    <row r="459" spans="1:34" ht="12.75" customHeight="1">
      <c r="A459" s="18"/>
      <c r="B459" s="17"/>
      <c r="C459" s="17"/>
      <c r="D459" s="17"/>
      <c r="E459" s="17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</row>
    <row r="460" spans="1:34" ht="12.75" customHeight="1">
      <c r="A460" s="18"/>
      <c r="B460" s="17"/>
      <c r="C460" s="17"/>
      <c r="D460" s="17"/>
      <c r="E460" s="17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</row>
    <row r="461" spans="1:34" ht="12.75" customHeight="1">
      <c r="A461" s="18"/>
      <c r="B461" s="17"/>
      <c r="C461" s="17"/>
      <c r="D461" s="17"/>
      <c r="E461" s="17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</row>
    <row r="462" spans="1:34" ht="12.75" customHeight="1">
      <c r="A462" s="18"/>
      <c r="B462" s="17"/>
      <c r="C462" s="17"/>
      <c r="D462" s="17"/>
      <c r="E462" s="17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</row>
    <row r="463" spans="1:34" ht="12.75" customHeight="1">
      <c r="A463" s="18"/>
      <c r="B463" s="17"/>
      <c r="C463" s="17"/>
      <c r="D463" s="17"/>
      <c r="E463" s="17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</row>
    <row r="464" spans="1:34" ht="12.75" customHeight="1">
      <c r="A464" s="18"/>
      <c r="B464" s="17"/>
      <c r="C464" s="17"/>
      <c r="D464" s="17"/>
      <c r="E464" s="17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</row>
    <row r="465" spans="1:34" ht="12.75" customHeight="1">
      <c r="A465" s="18"/>
      <c r="B465" s="17"/>
      <c r="C465" s="17"/>
      <c r="D465" s="17"/>
      <c r="E465" s="17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</row>
    <row r="466" spans="1:34" ht="12.75" customHeight="1">
      <c r="A466" s="18"/>
      <c r="B466" s="17"/>
      <c r="C466" s="17"/>
      <c r="D466" s="17"/>
      <c r="E466" s="17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</row>
    <row r="467" spans="1:34" ht="12.75" customHeight="1">
      <c r="A467" s="18"/>
      <c r="B467" s="17"/>
      <c r="C467" s="17"/>
      <c r="D467" s="17"/>
      <c r="E467" s="17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</row>
    <row r="468" spans="1:34" ht="12.75" customHeight="1">
      <c r="A468" s="18"/>
      <c r="B468" s="17"/>
      <c r="C468" s="17"/>
      <c r="D468" s="17"/>
      <c r="E468" s="17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</row>
    <row r="469" spans="1:34" ht="12.75" customHeight="1">
      <c r="A469" s="18"/>
      <c r="B469" s="17"/>
      <c r="C469" s="17"/>
      <c r="D469" s="17"/>
      <c r="E469" s="17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</row>
    <row r="470" spans="1:34" ht="12.75" customHeight="1">
      <c r="A470" s="18"/>
      <c r="B470" s="17"/>
      <c r="C470" s="17"/>
      <c r="D470" s="17"/>
      <c r="E470" s="17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</row>
    <row r="471" spans="1:34" ht="12.75" customHeight="1">
      <c r="A471" s="18"/>
      <c r="B471" s="17"/>
      <c r="C471" s="17"/>
      <c r="D471" s="17"/>
      <c r="E471" s="17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</row>
    <row r="472" spans="1:34" ht="12.75" customHeight="1">
      <c r="A472" s="18"/>
      <c r="B472" s="17"/>
      <c r="C472" s="17"/>
      <c r="D472" s="17"/>
      <c r="E472" s="17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</row>
    <row r="473" spans="1:34" ht="12.75" customHeight="1">
      <c r="A473" s="18"/>
      <c r="B473" s="17"/>
      <c r="C473" s="17"/>
      <c r="D473" s="17"/>
      <c r="E473" s="17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</row>
    <row r="474" spans="1:34" ht="12.75" customHeight="1">
      <c r="A474" s="18"/>
      <c r="B474" s="17"/>
      <c r="C474" s="17"/>
      <c r="D474" s="17"/>
      <c r="E474" s="17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</row>
    <row r="475" spans="1:34" ht="12.75" customHeight="1">
      <c r="A475" s="18"/>
      <c r="B475" s="17"/>
      <c r="C475" s="17"/>
      <c r="D475" s="17"/>
      <c r="E475" s="17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</row>
    <row r="476" spans="1:34" ht="12.75" customHeight="1">
      <c r="A476" s="18"/>
      <c r="B476" s="17"/>
      <c r="C476" s="17"/>
      <c r="D476" s="17"/>
      <c r="E476" s="17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</row>
    <row r="477" spans="1:34" ht="12.75" customHeight="1">
      <c r="A477" s="18"/>
      <c r="B477" s="17"/>
      <c r="C477" s="17"/>
      <c r="D477" s="17"/>
      <c r="E477" s="17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</row>
    <row r="478" spans="1:34" ht="12.75" customHeight="1">
      <c r="A478" s="18"/>
      <c r="B478" s="17"/>
      <c r="C478" s="17"/>
      <c r="D478" s="17"/>
      <c r="E478" s="17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</row>
    <row r="479" spans="1:34" ht="12.75" customHeight="1">
      <c r="A479" s="18"/>
      <c r="B479" s="17"/>
      <c r="C479" s="17"/>
      <c r="D479" s="17"/>
      <c r="E479" s="17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</row>
    <row r="480" spans="1:34" ht="12.75" customHeight="1">
      <c r="A480" s="18"/>
      <c r="B480" s="17"/>
      <c r="C480" s="17"/>
      <c r="D480" s="17"/>
      <c r="E480" s="17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</row>
    <row r="481" spans="1:34" ht="12.75" customHeight="1">
      <c r="A481" s="18"/>
      <c r="B481" s="17"/>
      <c r="C481" s="17"/>
      <c r="D481" s="17"/>
      <c r="E481" s="17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</row>
    <row r="482" spans="1:34" ht="12.75" customHeight="1">
      <c r="A482" s="18"/>
      <c r="B482" s="17"/>
      <c r="C482" s="17"/>
      <c r="D482" s="17"/>
      <c r="E482" s="17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</row>
    <row r="483" spans="1:34" ht="12.75" customHeight="1">
      <c r="A483" s="18"/>
      <c r="B483" s="17"/>
      <c r="C483" s="17"/>
      <c r="D483" s="17"/>
      <c r="E483" s="17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</row>
    <row r="484" spans="1:34" ht="12.75" customHeight="1">
      <c r="A484" s="18"/>
      <c r="B484" s="17"/>
      <c r="C484" s="17"/>
      <c r="D484" s="17"/>
      <c r="E484" s="17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</row>
    <row r="485" spans="1:34" ht="12.75" customHeight="1">
      <c r="A485" s="18"/>
      <c r="B485" s="17"/>
      <c r="C485" s="17"/>
      <c r="D485" s="17"/>
      <c r="E485" s="17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</row>
    <row r="486" spans="1:34" ht="12.75" customHeight="1">
      <c r="A486" s="18"/>
      <c r="B486" s="17"/>
      <c r="C486" s="17"/>
      <c r="D486" s="17"/>
      <c r="E486" s="17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</row>
    <row r="487" spans="1:34" ht="12.75" customHeight="1">
      <c r="A487" s="18"/>
      <c r="B487" s="17"/>
      <c r="C487" s="17"/>
      <c r="D487" s="17"/>
      <c r="E487" s="17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</row>
    <row r="488" spans="1:34" ht="12.75" customHeight="1">
      <c r="A488" s="18"/>
      <c r="B488" s="17"/>
      <c r="C488" s="17"/>
      <c r="D488" s="17"/>
      <c r="E488" s="17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</row>
    <row r="489" spans="1:34" ht="12.75" customHeight="1">
      <c r="A489" s="18"/>
      <c r="B489" s="17"/>
      <c r="C489" s="17"/>
      <c r="D489" s="17"/>
      <c r="E489" s="17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</row>
    <row r="490" spans="1:34" ht="12.75" customHeight="1">
      <c r="A490" s="18"/>
      <c r="B490" s="17"/>
      <c r="C490" s="17"/>
      <c r="D490" s="17"/>
      <c r="E490" s="17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</row>
    <row r="491" spans="1:34" ht="12.75" customHeight="1">
      <c r="A491" s="18"/>
      <c r="B491" s="17"/>
      <c r="C491" s="17"/>
      <c r="D491" s="17"/>
      <c r="E491" s="17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</row>
    <row r="492" spans="1:34" ht="12.75" customHeight="1">
      <c r="A492" s="18"/>
      <c r="B492" s="17"/>
      <c r="C492" s="17"/>
      <c r="D492" s="17"/>
      <c r="E492" s="17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</row>
    <row r="493" spans="1:34" ht="12.75" customHeight="1">
      <c r="A493" s="18"/>
      <c r="B493" s="17"/>
      <c r="C493" s="17"/>
      <c r="D493" s="17"/>
      <c r="E493" s="17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</row>
    <row r="494" spans="1:34" ht="12.75" customHeight="1">
      <c r="A494" s="18"/>
      <c r="B494" s="17"/>
      <c r="C494" s="17"/>
      <c r="D494" s="17"/>
      <c r="E494" s="17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</row>
    <row r="495" spans="1:34" ht="12.75" customHeight="1">
      <c r="A495" s="18"/>
      <c r="B495" s="17"/>
      <c r="C495" s="17"/>
      <c r="D495" s="17"/>
      <c r="E495" s="17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</row>
    <row r="496" spans="1:34" ht="12.75" customHeight="1">
      <c r="A496" s="18"/>
      <c r="B496" s="17"/>
      <c r="C496" s="17"/>
      <c r="D496" s="17"/>
      <c r="E496" s="17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</row>
    <row r="497" spans="1:34" ht="12.75" customHeight="1">
      <c r="A497" s="18"/>
      <c r="B497" s="17"/>
      <c r="C497" s="17"/>
      <c r="D497" s="17"/>
      <c r="E497" s="17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</row>
    <row r="498" spans="1:34" ht="12.75" customHeight="1">
      <c r="A498" s="18"/>
      <c r="B498" s="17"/>
      <c r="C498" s="17"/>
      <c r="D498" s="17"/>
      <c r="E498" s="17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</row>
    <row r="499" spans="1:34" ht="12.75" customHeight="1">
      <c r="A499" s="18"/>
      <c r="B499" s="17"/>
      <c r="C499" s="17"/>
      <c r="D499" s="17"/>
      <c r="E499" s="17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</row>
    <row r="500" spans="1:34" ht="12.75" customHeight="1">
      <c r="A500" s="18"/>
      <c r="B500" s="17"/>
      <c r="C500" s="17"/>
      <c r="D500" s="17"/>
      <c r="E500" s="17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</row>
    <row r="501" spans="1:34" ht="12.75" customHeight="1">
      <c r="A501" s="18"/>
      <c r="B501" s="17"/>
      <c r="C501" s="17"/>
      <c r="D501" s="17"/>
      <c r="E501" s="17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</row>
    <row r="502" spans="1:34" ht="12.75" customHeight="1">
      <c r="A502" s="18"/>
      <c r="B502" s="17"/>
      <c r="C502" s="17"/>
      <c r="D502" s="17"/>
      <c r="E502" s="17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</row>
    <row r="503" spans="1:34" ht="12.75" customHeight="1">
      <c r="A503" s="18"/>
      <c r="B503" s="17"/>
      <c r="C503" s="17"/>
      <c r="D503" s="17"/>
      <c r="E503" s="17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</row>
    <row r="504" spans="1:34" ht="12.75" customHeight="1">
      <c r="A504" s="18"/>
      <c r="B504" s="17"/>
      <c r="C504" s="17"/>
      <c r="D504" s="17"/>
      <c r="E504" s="17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</row>
    <row r="505" spans="1:34" ht="12.75" customHeight="1">
      <c r="A505" s="18"/>
      <c r="B505" s="17"/>
      <c r="C505" s="17"/>
      <c r="D505" s="17"/>
      <c r="E505" s="17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</row>
    <row r="506" spans="1:34" ht="12.75" customHeight="1">
      <c r="A506" s="18"/>
      <c r="B506" s="17"/>
      <c r="C506" s="17"/>
      <c r="D506" s="17"/>
      <c r="E506" s="17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</row>
    <row r="507" spans="1:34" ht="12.75" customHeight="1">
      <c r="A507" s="18"/>
      <c r="B507" s="17"/>
      <c r="C507" s="17"/>
      <c r="D507" s="17"/>
      <c r="E507" s="17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</row>
    <row r="508" spans="1:34" ht="12.75" customHeight="1">
      <c r="A508" s="18"/>
      <c r="B508" s="17"/>
      <c r="C508" s="17"/>
      <c r="D508" s="17"/>
      <c r="E508" s="17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</row>
    <row r="509" spans="1:34" ht="12.75" customHeight="1">
      <c r="A509" s="18"/>
      <c r="B509" s="17"/>
      <c r="C509" s="17"/>
      <c r="D509" s="17"/>
      <c r="E509" s="17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</row>
    <row r="510" spans="1:34" ht="12.75" customHeight="1">
      <c r="A510" s="18"/>
      <c r="B510" s="17"/>
      <c r="C510" s="17"/>
      <c r="D510" s="17"/>
      <c r="E510" s="17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</row>
    <row r="511" spans="1:34" ht="12.75" customHeight="1">
      <c r="A511" s="18"/>
      <c r="B511" s="17"/>
      <c r="C511" s="17"/>
      <c r="D511" s="17"/>
      <c r="E511" s="17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</row>
    <row r="512" spans="1:34" ht="12.75" customHeight="1">
      <c r="A512" s="18"/>
      <c r="B512" s="17"/>
      <c r="C512" s="17"/>
      <c r="D512" s="17"/>
      <c r="E512" s="17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</row>
    <row r="513" spans="1:34" ht="12.75" customHeight="1">
      <c r="A513" s="18"/>
      <c r="B513" s="17"/>
      <c r="C513" s="17"/>
      <c r="D513" s="17"/>
      <c r="E513" s="17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</row>
    <row r="514" spans="1:34" ht="12.75" customHeight="1">
      <c r="A514" s="18"/>
      <c r="B514" s="17"/>
      <c r="C514" s="17"/>
      <c r="D514" s="17"/>
      <c r="E514" s="17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</row>
    <row r="515" spans="1:34" ht="12.75" customHeight="1">
      <c r="A515" s="18"/>
      <c r="B515" s="17"/>
      <c r="C515" s="17"/>
      <c r="D515" s="17"/>
      <c r="E515" s="17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</row>
    <row r="516" spans="1:34" ht="12.75" customHeight="1">
      <c r="A516" s="18"/>
      <c r="B516" s="17"/>
      <c r="C516" s="17"/>
      <c r="D516" s="17"/>
      <c r="E516" s="17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</row>
    <row r="517" spans="1:34" ht="12.75" customHeight="1">
      <c r="A517" s="18"/>
      <c r="B517" s="17"/>
      <c r="C517" s="17"/>
      <c r="D517" s="17"/>
      <c r="E517" s="17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</row>
    <row r="518" spans="1:34" ht="12.75" customHeight="1">
      <c r="A518" s="18"/>
      <c r="B518" s="17"/>
      <c r="C518" s="17"/>
      <c r="D518" s="17"/>
      <c r="E518" s="17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</row>
    <row r="519" spans="1:34" ht="12.75" customHeight="1">
      <c r="A519" s="18"/>
      <c r="B519" s="17"/>
      <c r="C519" s="17"/>
      <c r="D519" s="17"/>
      <c r="E519" s="17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</row>
    <row r="520" spans="1:34" ht="12.75" customHeight="1">
      <c r="A520" s="18"/>
      <c r="B520" s="17"/>
      <c r="C520" s="17"/>
      <c r="D520" s="17"/>
      <c r="E520" s="17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</row>
    <row r="521" spans="1:34" ht="12.75" customHeight="1">
      <c r="A521" s="18"/>
      <c r="B521" s="17"/>
      <c r="C521" s="17"/>
      <c r="D521" s="17"/>
      <c r="E521" s="17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</row>
    <row r="522" spans="1:34" ht="12.75" customHeight="1">
      <c r="A522" s="18"/>
      <c r="B522" s="17"/>
      <c r="C522" s="17"/>
      <c r="D522" s="17"/>
      <c r="E522" s="17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</row>
    <row r="523" spans="1:34" ht="12.75" customHeight="1">
      <c r="A523" s="18"/>
      <c r="B523" s="17"/>
      <c r="C523" s="17"/>
      <c r="D523" s="17"/>
      <c r="E523" s="17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</row>
    <row r="524" spans="1:34" ht="12.75" customHeight="1">
      <c r="A524" s="18"/>
      <c r="B524" s="17"/>
      <c r="C524" s="17"/>
      <c r="D524" s="17"/>
      <c r="E524" s="17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</row>
    <row r="525" spans="1:34" ht="12.75" customHeight="1">
      <c r="A525" s="18"/>
      <c r="B525" s="17"/>
      <c r="C525" s="17"/>
      <c r="D525" s="17"/>
      <c r="E525" s="17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</row>
    <row r="526" spans="1:34" ht="12.75" customHeight="1">
      <c r="A526" s="18"/>
      <c r="B526" s="17"/>
      <c r="C526" s="17"/>
      <c r="D526" s="17"/>
      <c r="E526" s="17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</row>
    <row r="527" spans="1:34" ht="12.75" customHeight="1">
      <c r="A527" s="18"/>
      <c r="B527" s="17"/>
      <c r="C527" s="17"/>
      <c r="D527" s="17"/>
      <c r="E527" s="17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</row>
    <row r="528" spans="1:34" ht="12.75" customHeight="1">
      <c r="A528" s="18"/>
      <c r="B528" s="17"/>
      <c r="C528" s="17"/>
      <c r="D528" s="17"/>
      <c r="E528" s="17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</row>
    <row r="529" spans="1:34" ht="12.75" customHeight="1">
      <c r="A529" s="18"/>
      <c r="B529" s="17"/>
      <c r="C529" s="17"/>
      <c r="D529" s="17"/>
      <c r="E529" s="17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</row>
    <row r="530" spans="1:34" ht="12.75" customHeight="1">
      <c r="A530" s="18"/>
      <c r="B530" s="17"/>
      <c r="C530" s="17"/>
      <c r="D530" s="17"/>
      <c r="E530" s="17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</row>
    <row r="531" spans="1:34" ht="12.75" customHeight="1">
      <c r="A531" s="18"/>
      <c r="B531" s="17"/>
      <c r="C531" s="17"/>
      <c r="D531" s="17"/>
      <c r="E531" s="17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</row>
    <row r="532" spans="1:34" ht="12.75" customHeight="1">
      <c r="A532" s="18"/>
      <c r="B532" s="17"/>
      <c r="C532" s="17"/>
      <c r="D532" s="17"/>
      <c r="E532" s="17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</row>
    <row r="533" spans="1:34" ht="12.75" customHeight="1">
      <c r="A533" s="18"/>
      <c r="B533" s="17"/>
      <c r="C533" s="17"/>
      <c r="D533" s="17"/>
      <c r="E533" s="17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</row>
    <row r="534" spans="1:34" ht="12.75" customHeight="1">
      <c r="A534" s="18"/>
      <c r="B534" s="17"/>
      <c r="C534" s="17"/>
      <c r="D534" s="17"/>
      <c r="E534" s="17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</row>
    <row r="535" spans="1:34" ht="12.75" customHeight="1">
      <c r="A535" s="18"/>
      <c r="B535" s="17"/>
      <c r="C535" s="17"/>
      <c r="D535" s="17"/>
      <c r="E535" s="17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</row>
    <row r="536" spans="1:34" ht="12.75" customHeight="1">
      <c r="A536" s="18"/>
      <c r="B536" s="17"/>
      <c r="C536" s="17"/>
      <c r="D536" s="17"/>
      <c r="E536" s="17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</row>
    <row r="537" spans="1:34" ht="12.75" customHeight="1">
      <c r="A537" s="18"/>
      <c r="B537" s="17"/>
      <c r="C537" s="17"/>
      <c r="D537" s="17"/>
      <c r="E537" s="17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</row>
    <row r="538" spans="1:34" ht="12.75" customHeight="1">
      <c r="A538" s="18"/>
      <c r="B538" s="17"/>
      <c r="C538" s="17"/>
      <c r="D538" s="17"/>
      <c r="E538" s="17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</row>
    <row r="539" spans="1:34" ht="12.75" customHeight="1">
      <c r="A539" s="18"/>
      <c r="B539" s="17"/>
      <c r="C539" s="17"/>
      <c r="D539" s="17"/>
      <c r="E539" s="17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</row>
    <row r="540" spans="1:34" ht="12.75" customHeight="1">
      <c r="A540" s="18"/>
      <c r="B540" s="17"/>
      <c r="C540" s="17"/>
      <c r="D540" s="17"/>
      <c r="E540" s="17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</row>
    <row r="541" spans="1:34" ht="12.75" customHeight="1">
      <c r="A541" s="18"/>
      <c r="B541" s="17"/>
      <c r="C541" s="17"/>
      <c r="D541" s="17"/>
      <c r="E541" s="17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</row>
    <row r="542" spans="1:34" ht="12.75" customHeight="1">
      <c r="A542" s="18"/>
      <c r="B542" s="17"/>
      <c r="C542" s="17"/>
      <c r="D542" s="17"/>
      <c r="E542" s="17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</row>
    <row r="543" spans="1:34" ht="12.75" customHeight="1">
      <c r="A543" s="18"/>
      <c r="B543" s="17"/>
      <c r="C543" s="17"/>
      <c r="D543" s="17"/>
      <c r="E543" s="17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</row>
    <row r="544" spans="1:34" ht="12.75" customHeight="1">
      <c r="A544" s="18"/>
      <c r="B544" s="17"/>
      <c r="C544" s="17"/>
      <c r="D544" s="17"/>
      <c r="E544" s="17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</row>
    <row r="545" spans="1:34" ht="12.75" customHeight="1">
      <c r="A545" s="18"/>
      <c r="B545" s="17"/>
      <c r="C545" s="17"/>
      <c r="D545" s="17"/>
      <c r="E545" s="17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</row>
    <row r="546" spans="1:34" ht="12.75" customHeight="1">
      <c r="A546" s="18"/>
      <c r="B546" s="17"/>
      <c r="C546" s="17"/>
      <c r="D546" s="17"/>
      <c r="E546" s="17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</row>
    <row r="547" spans="1:34" ht="12.75" customHeight="1">
      <c r="A547" s="18"/>
      <c r="B547" s="17"/>
      <c r="C547" s="17"/>
      <c r="D547" s="17"/>
      <c r="E547" s="17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</row>
    <row r="548" spans="1:34" ht="12.75" customHeight="1">
      <c r="A548" s="18"/>
      <c r="B548" s="17"/>
      <c r="C548" s="17"/>
      <c r="D548" s="17"/>
      <c r="E548" s="17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</row>
    <row r="549" spans="1:34" ht="12.75" customHeight="1">
      <c r="A549" s="18"/>
      <c r="B549" s="17"/>
      <c r="C549" s="17"/>
      <c r="D549" s="17"/>
      <c r="E549" s="17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</row>
    <row r="550" spans="1:34" ht="12.75" customHeight="1">
      <c r="A550" s="18"/>
      <c r="B550" s="17"/>
      <c r="C550" s="17"/>
      <c r="D550" s="17"/>
      <c r="E550" s="17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</row>
    <row r="551" spans="1:34" ht="12.75" customHeight="1">
      <c r="A551" s="18"/>
      <c r="B551" s="17"/>
      <c r="C551" s="17"/>
      <c r="D551" s="17"/>
      <c r="E551" s="17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</row>
    <row r="552" spans="1:34" ht="12.75" customHeight="1">
      <c r="A552" s="18"/>
      <c r="B552" s="17"/>
      <c r="C552" s="17"/>
      <c r="D552" s="17"/>
      <c r="E552" s="17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</row>
    <row r="553" spans="1:34" ht="12.75" customHeight="1">
      <c r="A553" s="18"/>
      <c r="B553" s="17"/>
      <c r="C553" s="17"/>
      <c r="D553" s="17"/>
      <c r="E553" s="17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</row>
    <row r="554" spans="1:34" ht="12.75" customHeight="1">
      <c r="A554" s="18"/>
      <c r="B554" s="17"/>
      <c r="C554" s="17"/>
      <c r="D554" s="17"/>
      <c r="E554" s="17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</row>
    <row r="555" spans="1:34" ht="12.75" customHeight="1">
      <c r="A555" s="18"/>
      <c r="B555" s="17"/>
      <c r="C555" s="17"/>
      <c r="D555" s="17"/>
      <c r="E555" s="17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</row>
    <row r="556" spans="1:34" ht="12.75" customHeight="1">
      <c r="A556" s="18"/>
      <c r="B556" s="17"/>
      <c r="C556" s="17"/>
      <c r="D556" s="17"/>
      <c r="E556" s="17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</row>
    <row r="557" spans="1:34" ht="12.75" customHeight="1">
      <c r="A557" s="18"/>
      <c r="B557" s="17"/>
      <c r="C557" s="17"/>
      <c r="D557" s="17"/>
      <c r="E557" s="17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</row>
    <row r="558" spans="1:34" ht="12.75" customHeight="1">
      <c r="A558" s="18"/>
      <c r="B558" s="17"/>
      <c r="C558" s="17"/>
      <c r="D558" s="17"/>
      <c r="E558" s="17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</row>
    <row r="559" spans="1:34" ht="12.75" customHeight="1">
      <c r="A559" s="18"/>
      <c r="B559" s="17"/>
      <c r="C559" s="17"/>
      <c r="D559" s="17"/>
      <c r="E559" s="17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</row>
    <row r="560" spans="1:34" ht="12.75" customHeight="1">
      <c r="A560" s="18"/>
      <c r="B560" s="17"/>
      <c r="C560" s="17"/>
      <c r="D560" s="17"/>
      <c r="E560" s="17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</row>
    <row r="561" spans="1:34" ht="12.75" customHeight="1">
      <c r="A561" s="18"/>
      <c r="B561" s="17"/>
      <c r="C561" s="17"/>
      <c r="D561" s="17"/>
      <c r="E561" s="17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</row>
    <row r="562" spans="1:34" ht="12.75" customHeight="1">
      <c r="A562" s="18"/>
      <c r="B562" s="17"/>
      <c r="C562" s="17"/>
      <c r="D562" s="17"/>
      <c r="E562" s="17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</row>
    <row r="563" spans="1:34" ht="12.75" customHeight="1">
      <c r="A563" s="18"/>
      <c r="B563" s="17"/>
      <c r="C563" s="17"/>
      <c r="D563" s="17"/>
      <c r="E563" s="17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</row>
    <row r="564" spans="1:34" ht="12.75" customHeight="1">
      <c r="A564" s="18"/>
      <c r="B564" s="17"/>
      <c r="C564" s="17"/>
      <c r="D564" s="17"/>
      <c r="E564" s="17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</row>
    <row r="565" spans="1:34" ht="12.75" customHeight="1">
      <c r="A565" s="18"/>
      <c r="B565" s="17"/>
      <c r="C565" s="17"/>
      <c r="D565" s="17"/>
      <c r="E565" s="17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</row>
    <row r="566" spans="1:34" ht="12.75" customHeight="1">
      <c r="A566" s="18"/>
      <c r="B566" s="17"/>
      <c r="C566" s="17"/>
      <c r="D566" s="17"/>
      <c r="E566" s="17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</row>
    <row r="567" spans="1:34" ht="12.75" customHeight="1">
      <c r="A567" s="18"/>
      <c r="B567" s="17"/>
      <c r="C567" s="17"/>
      <c r="D567" s="17"/>
      <c r="E567" s="17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</row>
    <row r="568" spans="1:34" ht="12.75" customHeight="1">
      <c r="A568" s="18"/>
      <c r="B568" s="17"/>
      <c r="C568" s="17"/>
      <c r="D568" s="17"/>
      <c r="E568" s="17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</row>
    <row r="569" spans="1:34" ht="12.75" customHeight="1">
      <c r="A569" s="18"/>
      <c r="B569" s="17"/>
      <c r="C569" s="17"/>
      <c r="D569" s="17"/>
      <c r="E569" s="17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</row>
    <row r="570" spans="1:34" ht="12.75" customHeight="1">
      <c r="A570" s="18"/>
      <c r="B570" s="17"/>
      <c r="C570" s="17"/>
      <c r="D570" s="17"/>
      <c r="E570" s="17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</row>
    <row r="571" spans="1:34" ht="12.75" customHeight="1">
      <c r="A571" s="18"/>
      <c r="B571" s="17"/>
      <c r="C571" s="17"/>
      <c r="D571" s="17"/>
      <c r="E571" s="17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</row>
    <row r="572" spans="1:34" ht="12.75" customHeight="1">
      <c r="A572" s="18"/>
      <c r="B572" s="17"/>
      <c r="C572" s="17"/>
      <c r="D572" s="17"/>
      <c r="E572" s="17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</row>
    <row r="573" spans="1:34" ht="12.75" customHeight="1">
      <c r="A573" s="18"/>
      <c r="B573" s="17"/>
      <c r="C573" s="17"/>
      <c r="D573" s="17"/>
      <c r="E573" s="17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</row>
    <row r="574" spans="1:34" ht="12.75" customHeight="1">
      <c r="A574" s="18"/>
      <c r="B574" s="17"/>
      <c r="C574" s="17"/>
      <c r="D574" s="17"/>
      <c r="E574" s="17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</row>
    <row r="575" spans="1:34" ht="12.75" customHeight="1">
      <c r="A575" s="18"/>
      <c r="B575" s="17"/>
      <c r="C575" s="17"/>
      <c r="D575" s="17"/>
      <c r="E575" s="17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</row>
    <row r="576" spans="1:34" ht="12.75" customHeight="1">
      <c r="A576" s="18"/>
      <c r="B576" s="17"/>
      <c r="C576" s="17"/>
      <c r="D576" s="17"/>
      <c r="E576" s="17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</row>
    <row r="577" spans="1:34" ht="12.75" customHeight="1">
      <c r="A577" s="18"/>
      <c r="B577" s="17"/>
      <c r="C577" s="17"/>
      <c r="D577" s="17"/>
      <c r="E577" s="17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</row>
    <row r="578" spans="1:34" ht="12.75" customHeight="1">
      <c r="A578" s="18"/>
      <c r="B578" s="17"/>
      <c r="C578" s="17"/>
      <c r="D578" s="17"/>
      <c r="E578" s="17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</row>
    <row r="579" spans="1:34" ht="12.75" customHeight="1">
      <c r="A579" s="18"/>
      <c r="B579" s="17"/>
      <c r="C579" s="17"/>
      <c r="D579" s="17"/>
      <c r="E579" s="17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</row>
    <row r="580" spans="1:34" ht="12.75" customHeight="1">
      <c r="A580" s="18"/>
      <c r="B580" s="17"/>
      <c r="C580" s="17"/>
      <c r="D580" s="17"/>
      <c r="E580" s="17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</row>
    <row r="581" spans="1:34" ht="12.75" customHeight="1">
      <c r="A581" s="18"/>
      <c r="B581" s="17"/>
      <c r="C581" s="17"/>
      <c r="D581" s="17"/>
      <c r="E581" s="17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</row>
    <row r="582" spans="1:34" ht="12.75" customHeight="1">
      <c r="A582" s="18"/>
      <c r="B582" s="17"/>
      <c r="C582" s="17"/>
      <c r="D582" s="17"/>
      <c r="E582" s="17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</row>
    <row r="583" spans="1:34" ht="12.75" customHeight="1">
      <c r="A583" s="18"/>
      <c r="B583" s="17"/>
      <c r="C583" s="17"/>
      <c r="D583" s="17"/>
      <c r="E583" s="17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</row>
    <row r="584" spans="1:34" ht="12.75" customHeight="1">
      <c r="A584" s="18"/>
      <c r="B584" s="17"/>
      <c r="C584" s="17"/>
      <c r="D584" s="17"/>
      <c r="E584" s="17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</row>
    <row r="585" spans="1:34" ht="12.75" customHeight="1">
      <c r="A585" s="18"/>
      <c r="B585" s="17"/>
      <c r="C585" s="17"/>
      <c r="D585" s="17"/>
      <c r="E585" s="17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</row>
    <row r="586" spans="1:34" ht="12.75" customHeight="1">
      <c r="A586" s="18"/>
      <c r="B586" s="17"/>
      <c r="C586" s="17"/>
      <c r="D586" s="17"/>
      <c r="E586" s="17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</row>
    <row r="587" spans="1:34" ht="12.75" customHeight="1">
      <c r="A587" s="18"/>
      <c r="B587" s="17"/>
      <c r="C587" s="17"/>
      <c r="D587" s="17"/>
      <c r="E587" s="17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</row>
    <row r="588" spans="1:34" ht="12.75" customHeight="1">
      <c r="A588" s="18"/>
      <c r="B588" s="17"/>
      <c r="C588" s="17"/>
      <c r="D588" s="17"/>
      <c r="E588" s="17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</row>
    <row r="589" spans="1:34" ht="12.75" customHeight="1">
      <c r="A589" s="18"/>
      <c r="B589" s="17"/>
      <c r="C589" s="17"/>
      <c r="D589" s="17"/>
      <c r="E589" s="17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</row>
    <row r="590" spans="1:34" ht="12.75" customHeight="1">
      <c r="A590" s="18"/>
      <c r="B590" s="17"/>
      <c r="C590" s="17"/>
      <c r="D590" s="17"/>
      <c r="E590" s="17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</row>
    <row r="591" spans="1:34" ht="12.75" customHeight="1">
      <c r="A591" s="18"/>
      <c r="B591" s="17"/>
      <c r="C591" s="17"/>
      <c r="D591" s="17"/>
      <c r="E591" s="17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</row>
    <row r="592" spans="1:34" ht="12.75" customHeight="1">
      <c r="A592" s="18"/>
      <c r="B592" s="17"/>
      <c r="C592" s="17"/>
      <c r="D592" s="17"/>
      <c r="E592" s="17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</row>
    <row r="593" spans="1:34" ht="12.75" customHeight="1">
      <c r="A593" s="18"/>
      <c r="B593" s="17"/>
      <c r="C593" s="17"/>
      <c r="D593" s="17"/>
      <c r="E593" s="17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</row>
    <row r="594" spans="1:34" ht="12.75" customHeight="1">
      <c r="A594" s="18"/>
      <c r="B594" s="17"/>
      <c r="C594" s="17"/>
      <c r="D594" s="17"/>
      <c r="E594" s="17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</row>
    <row r="595" spans="1:34" ht="12.75" customHeight="1">
      <c r="A595" s="18"/>
      <c r="B595" s="17"/>
      <c r="C595" s="17"/>
      <c r="D595" s="17"/>
      <c r="E595" s="17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</row>
    <row r="596" spans="1:34" ht="12.75" customHeight="1">
      <c r="A596" s="18"/>
      <c r="B596" s="17"/>
      <c r="C596" s="17"/>
      <c r="D596" s="17"/>
      <c r="E596" s="17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</row>
    <row r="597" spans="1:34" ht="12.75" customHeight="1">
      <c r="A597" s="18"/>
      <c r="B597" s="17"/>
      <c r="C597" s="17"/>
      <c r="D597" s="17"/>
      <c r="E597" s="17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</row>
    <row r="598" spans="1:34" ht="12.75" customHeight="1">
      <c r="A598" s="18"/>
      <c r="B598" s="17"/>
      <c r="C598" s="17"/>
      <c r="D598" s="17"/>
      <c r="E598" s="17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</row>
    <row r="599" spans="1:34" ht="12.75" customHeight="1">
      <c r="A599" s="18"/>
      <c r="B599" s="17"/>
      <c r="C599" s="17"/>
      <c r="D599" s="17"/>
      <c r="E599" s="17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</row>
    <row r="600" spans="1:34" ht="12.75" customHeight="1">
      <c r="A600" s="18"/>
      <c r="B600" s="17"/>
      <c r="C600" s="17"/>
      <c r="D600" s="17"/>
      <c r="E600" s="17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</row>
    <row r="601" spans="1:34" ht="12.75" customHeight="1">
      <c r="A601" s="18"/>
      <c r="B601" s="17"/>
      <c r="C601" s="17"/>
      <c r="D601" s="17"/>
      <c r="E601" s="17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</row>
    <row r="602" spans="1:34" ht="12.75" customHeight="1">
      <c r="A602" s="18"/>
      <c r="B602" s="17"/>
      <c r="C602" s="17"/>
      <c r="D602" s="17"/>
      <c r="E602" s="17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</row>
    <row r="603" spans="1:34" ht="12.75" customHeight="1">
      <c r="A603" s="18"/>
      <c r="B603" s="17"/>
      <c r="C603" s="17"/>
      <c r="D603" s="17"/>
      <c r="E603" s="17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</row>
    <row r="604" spans="1:34" ht="12.75" customHeight="1">
      <c r="A604" s="18"/>
      <c r="B604" s="17"/>
      <c r="C604" s="17"/>
      <c r="D604" s="17"/>
      <c r="E604" s="17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</row>
    <row r="605" spans="1:34" ht="12.75" customHeight="1">
      <c r="A605" s="18"/>
      <c r="B605" s="17"/>
      <c r="C605" s="17"/>
      <c r="D605" s="17"/>
      <c r="E605" s="17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</row>
    <row r="606" spans="1:34" ht="12.75" customHeight="1">
      <c r="A606" s="18"/>
      <c r="B606" s="17"/>
      <c r="C606" s="17"/>
      <c r="D606" s="17"/>
      <c r="E606" s="17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</row>
    <row r="607" spans="1:34" ht="12.75" customHeight="1">
      <c r="A607" s="18"/>
      <c r="B607" s="17"/>
      <c r="C607" s="17"/>
      <c r="D607" s="17"/>
      <c r="E607" s="17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</row>
    <row r="608" spans="1:34" ht="12.75" customHeight="1">
      <c r="A608" s="18"/>
      <c r="B608" s="17"/>
      <c r="C608" s="17"/>
      <c r="D608" s="17"/>
      <c r="E608" s="17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</row>
    <row r="609" spans="1:34" ht="12.75" customHeight="1">
      <c r="A609" s="18"/>
      <c r="B609" s="17"/>
      <c r="C609" s="17"/>
      <c r="D609" s="17"/>
      <c r="E609" s="17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</row>
    <row r="610" spans="1:34" ht="12.75" customHeight="1">
      <c r="A610" s="18"/>
      <c r="B610" s="17"/>
      <c r="C610" s="17"/>
      <c r="D610" s="17"/>
      <c r="E610" s="17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</row>
    <row r="611" spans="1:34" ht="12.75" customHeight="1">
      <c r="A611" s="18"/>
      <c r="B611" s="17"/>
      <c r="C611" s="17"/>
      <c r="D611" s="17"/>
      <c r="E611" s="17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</row>
    <row r="612" spans="1:34" ht="12.75" customHeight="1">
      <c r="A612" s="18"/>
      <c r="B612" s="17"/>
      <c r="C612" s="17"/>
      <c r="D612" s="17"/>
      <c r="E612" s="17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</row>
    <row r="613" spans="1:34" ht="12.75" customHeight="1">
      <c r="A613" s="18"/>
      <c r="B613" s="17"/>
      <c r="C613" s="17"/>
      <c r="D613" s="17"/>
      <c r="E613" s="17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</row>
    <row r="614" spans="1:34" ht="12.75" customHeight="1">
      <c r="A614" s="18"/>
      <c r="B614" s="17"/>
      <c r="C614" s="17"/>
      <c r="D614" s="17"/>
      <c r="E614" s="17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</row>
    <row r="615" spans="1:34" ht="12.75" customHeight="1">
      <c r="A615" s="18"/>
      <c r="B615" s="17"/>
      <c r="C615" s="17"/>
      <c r="D615" s="17"/>
      <c r="E615" s="17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</row>
    <row r="616" spans="1:34" ht="12.75" customHeight="1">
      <c r="A616" s="18"/>
      <c r="B616" s="17"/>
      <c r="C616" s="17"/>
      <c r="D616" s="17"/>
      <c r="E616" s="17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</row>
    <row r="617" spans="1:34" ht="12.75" customHeight="1">
      <c r="A617" s="18"/>
      <c r="B617" s="17"/>
      <c r="C617" s="17"/>
      <c r="D617" s="17"/>
      <c r="E617" s="17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</row>
    <row r="618" spans="1:34" ht="12.75" customHeight="1">
      <c r="A618" s="18"/>
      <c r="B618" s="17"/>
      <c r="C618" s="17"/>
      <c r="D618" s="17"/>
      <c r="E618" s="17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</row>
    <row r="619" spans="1:34" ht="12.75" customHeight="1">
      <c r="A619" s="18"/>
      <c r="B619" s="17"/>
      <c r="C619" s="17"/>
      <c r="D619" s="17"/>
      <c r="E619" s="17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</row>
    <row r="620" spans="1:34" ht="12.75" customHeight="1">
      <c r="A620" s="18"/>
      <c r="B620" s="17"/>
      <c r="C620" s="17"/>
      <c r="D620" s="17"/>
      <c r="E620" s="17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</row>
    <row r="621" spans="1:34" ht="12.75" customHeight="1">
      <c r="A621" s="18"/>
      <c r="B621" s="17"/>
      <c r="C621" s="17"/>
      <c r="D621" s="17"/>
      <c r="E621" s="17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</row>
    <row r="622" spans="1:34" ht="12.75" customHeight="1">
      <c r="A622" s="18"/>
      <c r="B622" s="17"/>
      <c r="C622" s="17"/>
      <c r="D622" s="17"/>
      <c r="E622" s="17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</row>
    <row r="623" spans="1:34" ht="12.75" customHeight="1">
      <c r="A623" s="18"/>
      <c r="B623" s="17"/>
      <c r="C623" s="17"/>
      <c r="D623" s="17"/>
      <c r="E623" s="17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</row>
    <row r="624" spans="1:34" ht="12.75" customHeight="1">
      <c r="A624" s="18"/>
      <c r="B624" s="17"/>
      <c r="C624" s="17"/>
      <c r="D624" s="17"/>
      <c r="E624" s="17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</row>
    <row r="625" spans="1:34" ht="12.75" customHeight="1">
      <c r="A625" s="18"/>
      <c r="B625" s="17"/>
      <c r="C625" s="17"/>
      <c r="D625" s="17"/>
      <c r="E625" s="17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</row>
    <row r="626" spans="1:34" ht="12.75" customHeight="1">
      <c r="A626" s="18"/>
      <c r="B626" s="17"/>
      <c r="C626" s="17"/>
      <c r="D626" s="17"/>
      <c r="E626" s="17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</row>
    <row r="627" spans="1:34" ht="12.75" customHeight="1">
      <c r="A627" s="18"/>
      <c r="B627" s="17"/>
      <c r="C627" s="17"/>
      <c r="D627" s="17"/>
      <c r="E627" s="17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</row>
    <row r="628" spans="1:34" ht="12.75" customHeight="1">
      <c r="A628" s="18"/>
      <c r="B628" s="17"/>
      <c r="C628" s="17"/>
      <c r="D628" s="17"/>
      <c r="E628" s="17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</row>
    <row r="629" spans="1:34" ht="12.75" customHeight="1">
      <c r="A629" s="18"/>
      <c r="B629" s="17"/>
      <c r="C629" s="17"/>
      <c r="D629" s="17"/>
      <c r="E629" s="17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</row>
    <row r="630" spans="1:34" ht="12.75" customHeight="1">
      <c r="A630" s="18"/>
      <c r="B630" s="17"/>
      <c r="C630" s="17"/>
      <c r="D630" s="17"/>
      <c r="E630" s="17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</row>
    <row r="631" spans="1:34" ht="12.75" customHeight="1">
      <c r="A631" s="18"/>
      <c r="B631" s="17"/>
      <c r="C631" s="17"/>
      <c r="D631" s="17"/>
      <c r="E631" s="17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</row>
    <row r="632" spans="1:34" ht="12.75" customHeight="1">
      <c r="A632" s="18"/>
      <c r="B632" s="17"/>
      <c r="C632" s="17"/>
      <c r="D632" s="17"/>
      <c r="E632" s="17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</row>
    <row r="633" spans="1:34" ht="12.75" customHeight="1">
      <c r="A633" s="18"/>
      <c r="B633" s="17"/>
      <c r="C633" s="17"/>
      <c r="D633" s="17"/>
      <c r="E633" s="17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</row>
    <row r="634" spans="1:34" ht="12.75" customHeight="1">
      <c r="A634" s="18"/>
      <c r="B634" s="17"/>
      <c r="C634" s="17"/>
      <c r="D634" s="17"/>
      <c r="E634" s="17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</row>
    <row r="635" spans="1:34" ht="12.75" customHeight="1">
      <c r="A635" s="18"/>
      <c r="B635" s="17"/>
      <c r="C635" s="17"/>
      <c r="D635" s="17"/>
      <c r="E635" s="17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</row>
    <row r="636" spans="1:34" ht="12.75" customHeight="1">
      <c r="A636" s="18"/>
      <c r="B636" s="17"/>
      <c r="C636" s="17"/>
      <c r="D636" s="17"/>
      <c r="E636" s="17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</row>
    <row r="637" spans="1:34" ht="12.75" customHeight="1">
      <c r="A637" s="18"/>
      <c r="B637" s="17"/>
      <c r="C637" s="17"/>
      <c r="D637" s="17"/>
      <c r="E637" s="17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</row>
    <row r="638" spans="1:34" ht="12.75" customHeight="1">
      <c r="A638" s="18"/>
      <c r="B638" s="17"/>
      <c r="C638" s="17"/>
      <c r="D638" s="17"/>
      <c r="E638" s="17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</row>
    <row r="639" spans="1:34" ht="12.75" customHeight="1">
      <c r="A639" s="18"/>
      <c r="B639" s="17"/>
      <c r="C639" s="17"/>
      <c r="D639" s="17"/>
      <c r="E639" s="17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</row>
    <row r="640" spans="1:34" ht="12.75" customHeight="1">
      <c r="A640" s="18"/>
      <c r="B640" s="17"/>
      <c r="C640" s="17"/>
      <c r="D640" s="17"/>
      <c r="E640" s="17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</row>
    <row r="641" spans="1:34" ht="12.75" customHeight="1">
      <c r="A641" s="18"/>
      <c r="B641" s="17"/>
      <c r="C641" s="17"/>
      <c r="D641" s="17"/>
      <c r="E641" s="17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</row>
    <row r="642" spans="1:34" ht="12.75" customHeight="1">
      <c r="A642" s="18"/>
      <c r="B642" s="17"/>
      <c r="C642" s="17"/>
      <c r="D642" s="17"/>
      <c r="E642" s="17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</row>
    <row r="643" spans="1:34" ht="12.75" customHeight="1">
      <c r="A643" s="18"/>
      <c r="B643" s="17"/>
      <c r="C643" s="17"/>
      <c r="D643" s="17"/>
      <c r="E643" s="17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</row>
    <row r="644" spans="1:34" ht="12.75" customHeight="1">
      <c r="A644" s="18"/>
      <c r="B644" s="17"/>
      <c r="C644" s="17"/>
      <c r="D644" s="17"/>
      <c r="E644" s="17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</row>
    <row r="645" spans="1:34" ht="12.75" customHeight="1">
      <c r="A645" s="18"/>
      <c r="B645" s="17"/>
      <c r="C645" s="17"/>
      <c r="D645" s="17"/>
      <c r="E645" s="17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</row>
    <row r="646" spans="1:34" ht="12.75" customHeight="1">
      <c r="A646" s="18"/>
      <c r="B646" s="17"/>
      <c r="C646" s="17"/>
      <c r="D646" s="17"/>
      <c r="E646" s="17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</row>
    <row r="647" spans="1:34" ht="12.75" customHeight="1">
      <c r="A647" s="18"/>
      <c r="B647" s="17"/>
      <c r="C647" s="17"/>
      <c r="D647" s="17"/>
      <c r="E647" s="17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</row>
    <row r="648" spans="1:34" ht="12.75" customHeight="1">
      <c r="A648" s="18"/>
      <c r="B648" s="17"/>
      <c r="C648" s="17"/>
      <c r="D648" s="17"/>
      <c r="E648" s="17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</row>
    <row r="649" spans="1:34" ht="12.75" customHeight="1">
      <c r="A649" s="18"/>
      <c r="B649" s="17"/>
      <c r="C649" s="17"/>
      <c r="D649" s="17"/>
      <c r="E649" s="17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</row>
    <row r="650" spans="1:34" ht="12.75" customHeight="1">
      <c r="A650" s="18"/>
      <c r="B650" s="17"/>
      <c r="C650" s="17"/>
      <c r="D650" s="17"/>
      <c r="E650" s="17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</row>
    <row r="651" spans="1:34" ht="12.75" customHeight="1">
      <c r="A651" s="18"/>
      <c r="B651" s="17"/>
      <c r="C651" s="17"/>
      <c r="D651" s="17"/>
      <c r="E651" s="17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</row>
    <row r="652" spans="1:34" ht="12.75" customHeight="1">
      <c r="A652" s="18"/>
      <c r="B652" s="17"/>
      <c r="C652" s="17"/>
      <c r="D652" s="17"/>
      <c r="E652" s="17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</row>
    <row r="653" spans="1:34" ht="12.75" customHeight="1">
      <c r="A653" s="18"/>
      <c r="B653" s="17"/>
      <c r="C653" s="17"/>
      <c r="D653" s="17"/>
      <c r="E653" s="17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</row>
    <row r="654" spans="1:34" ht="12.75" customHeight="1">
      <c r="A654" s="18"/>
      <c r="B654" s="17"/>
      <c r="C654" s="17"/>
      <c r="D654" s="17"/>
      <c r="E654" s="17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</row>
    <row r="655" spans="1:34" ht="12.75" customHeight="1">
      <c r="A655" s="18"/>
      <c r="B655" s="17"/>
      <c r="C655" s="17"/>
      <c r="D655" s="17"/>
      <c r="E655" s="17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</row>
    <row r="656" spans="1:34" ht="12.75" customHeight="1">
      <c r="A656" s="18"/>
      <c r="B656" s="17"/>
      <c r="C656" s="17"/>
      <c r="D656" s="17"/>
      <c r="E656" s="17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</row>
    <row r="657" spans="1:34" ht="12.75" customHeight="1">
      <c r="A657" s="18"/>
      <c r="B657" s="17"/>
      <c r="C657" s="17"/>
      <c r="D657" s="17"/>
      <c r="E657" s="17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</row>
    <row r="658" spans="1:34" ht="12.75" customHeight="1">
      <c r="A658" s="18"/>
      <c r="B658" s="17"/>
      <c r="C658" s="17"/>
      <c r="D658" s="17"/>
      <c r="E658" s="17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</row>
    <row r="659" spans="1:34" ht="12.75" customHeight="1">
      <c r="A659" s="18"/>
      <c r="B659" s="17"/>
      <c r="C659" s="17"/>
      <c r="D659" s="17"/>
      <c r="E659" s="17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</row>
    <row r="660" spans="1:34" ht="12.75" customHeight="1">
      <c r="A660" s="18"/>
      <c r="B660" s="17"/>
      <c r="C660" s="17"/>
      <c r="D660" s="17"/>
      <c r="E660" s="17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</row>
    <row r="661" spans="1:34" ht="12.75" customHeight="1">
      <c r="A661" s="18"/>
      <c r="B661" s="17"/>
      <c r="C661" s="17"/>
      <c r="D661" s="17"/>
      <c r="E661" s="17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</row>
    <row r="662" spans="1:34" ht="12.75" customHeight="1">
      <c r="A662" s="18"/>
      <c r="B662" s="17"/>
      <c r="C662" s="17"/>
      <c r="D662" s="17"/>
      <c r="E662" s="17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</row>
    <row r="663" spans="1:34" ht="12.75" customHeight="1">
      <c r="A663" s="18"/>
      <c r="B663" s="17"/>
      <c r="C663" s="17"/>
      <c r="D663" s="17"/>
      <c r="E663" s="17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</row>
    <row r="664" spans="1:34" ht="12.75" customHeight="1">
      <c r="A664" s="18"/>
      <c r="B664" s="17"/>
      <c r="C664" s="17"/>
      <c r="D664" s="17"/>
      <c r="E664" s="17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</row>
    <row r="665" spans="1:34" ht="12.75" customHeight="1">
      <c r="A665" s="18"/>
      <c r="B665" s="17"/>
      <c r="C665" s="17"/>
      <c r="D665" s="17"/>
      <c r="E665" s="17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</row>
    <row r="666" spans="1:34" ht="12.75" customHeight="1">
      <c r="A666" s="18"/>
      <c r="B666" s="17"/>
      <c r="C666" s="17"/>
      <c r="D666" s="17"/>
      <c r="E666" s="17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</row>
    <row r="667" spans="1:34" ht="12.75" customHeight="1">
      <c r="A667" s="18"/>
      <c r="B667" s="17"/>
      <c r="C667" s="17"/>
      <c r="D667" s="17"/>
      <c r="E667" s="17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</row>
    <row r="668" spans="1:34" ht="12.75" customHeight="1">
      <c r="A668" s="18"/>
      <c r="B668" s="17"/>
      <c r="C668" s="17"/>
      <c r="D668" s="17"/>
      <c r="E668" s="17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</row>
    <row r="669" spans="1:34" ht="12.75" customHeight="1">
      <c r="A669" s="18"/>
      <c r="B669" s="17"/>
      <c r="C669" s="17"/>
      <c r="D669" s="17"/>
      <c r="E669" s="17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</row>
    <row r="670" spans="1:34" ht="12.75" customHeight="1">
      <c r="A670" s="18"/>
      <c r="B670" s="17"/>
      <c r="C670" s="17"/>
      <c r="D670" s="17"/>
      <c r="E670" s="17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</row>
    <row r="671" spans="1:34" ht="12.75" customHeight="1">
      <c r="A671" s="18"/>
      <c r="B671" s="17"/>
      <c r="C671" s="17"/>
      <c r="D671" s="17"/>
      <c r="E671" s="17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</row>
    <row r="672" spans="1:34" ht="12.75" customHeight="1">
      <c r="A672" s="18"/>
      <c r="B672" s="17"/>
      <c r="C672" s="17"/>
      <c r="D672" s="17"/>
      <c r="E672" s="17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</row>
    <row r="673" spans="1:34" ht="12.75" customHeight="1">
      <c r="A673" s="18"/>
      <c r="B673" s="17"/>
      <c r="C673" s="17"/>
      <c r="D673" s="17"/>
      <c r="E673" s="17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</row>
    <row r="674" spans="1:34" ht="12.75" customHeight="1">
      <c r="A674" s="18"/>
      <c r="B674" s="17"/>
      <c r="C674" s="17"/>
      <c r="D674" s="17"/>
      <c r="E674" s="17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</row>
    <row r="675" spans="1:34" ht="12.75" customHeight="1">
      <c r="A675" s="18"/>
      <c r="B675" s="17"/>
      <c r="C675" s="17"/>
      <c r="D675" s="17"/>
      <c r="E675" s="17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</row>
    <row r="676" spans="1:34" ht="12.75" customHeight="1">
      <c r="A676" s="18"/>
      <c r="B676" s="17"/>
      <c r="C676" s="17"/>
      <c r="D676" s="17"/>
      <c r="E676" s="17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</row>
    <row r="677" spans="1:34" ht="12.75" customHeight="1">
      <c r="A677" s="18"/>
      <c r="B677" s="17"/>
      <c r="C677" s="17"/>
      <c r="D677" s="17"/>
      <c r="E677" s="17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</row>
    <row r="678" spans="1:34" ht="12.75" customHeight="1">
      <c r="A678" s="18"/>
      <c r="B678" s="17"/>
      <c r="C678" s="17"/>
      <c r="D678" s="17"/>
      <c r="E678" s="17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</row>
    <row r="679" spans="1:34" ht="12.75" customHeight="1">
      <c r="A679" s="18"/>
      <c r="B679" s="17"/>
      <c r="C679" s="17"/>
      <c r="D679" s="17"/>
      <c r="E679" s="17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</row>
    <row r="680" spans="1:34" ht="12.75" customHeight="1">
      <c r="A680" s="18"/>
      <c r="B680" s="17"/>
      <c r="C680" s="17"/>
      <c r="D680" s="17"/>
      <c r="E680" s="17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</row>
    <row r="681" spans="1:34" ht="12.75" customHeight="1">
      <c r="A681" s="18"/>
      <c r="B681" s="17"/>
      <c r="C681" s="17"/>
      <c r="D681" s="17"/>
      <c r="E681" s="17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</row>
    <row r="682" spans="1:34" ht="12.75" customHeight="1">
      <c r="A682" s="18"/>
      <c r="B682" s="17"/>
      <c r="C682" s="17"/>
      <c r="D682" s="17"/>
      <c r="E682" s="17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</row>
    <row r="683" spans="1:34" ht="12.75" customHeight="1">
      <c r="A683" s="18"/>
      <c r="B683" s="17"/>
      <c r="C683" s="17"/>
      <c r="D683" s="17"/>
      <c r="E683" s="17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</row>
    <row r="684" spans="1:34" ht="12.75" customHeight="1">
      <c r="A684" s="18"/>
      <c r="B684" s="17"/>
      <c r="C684" s="17"/>
      <c r="D684" s="17"/>
      <c r="E684" s="17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</row>
    <row r="685" spans="1:34" ht="12.75" customHeight="1">
      <c r="A685" s="18"/>
      <c r="B685" s="17"/>
      <c r="C685" s="17"/>
      <c r="D685" s="17"/>
      <c r="E685" s="17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</row>
    <row r="686" spans="1:34" ht="12.75" customHeight="1">
      <c r="A686" s="18"/>
      <c r="B686" s="17"/>
      <c r="C686" s="17"/>
      <c r="D686" s="17"/>
      <c r="E686" s="17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</row>
    <row r="687" spans="1:34" ht="12.75" customHeight="1">
      <c r="A687" s="18"/>
      <c r="B687" s="17"/>
      <c r="C687" s="17"/>
      <c r="D687" s="17"/>
      <c r="E687" s="17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</row>
    <row r="688" spans="1:34" ht="12.75" customHeight="1">
      <c r="A688" s="18"/>
      <c r="B688" s="17"/>
      <c r="C688" s="17"/>
      <c r="D688" s="17"/>
      <c r="E688" s="17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</row>
    <row r="689" spans="1:34" ht="12.75" customHeight="1">
      <c r="A689" s="18"/>
      <c r="B689" s="17"/>
      <c r="C689" s="17"/>
      <c r="D689" s="17"/>
      <c r="E689" s="17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</row>
    <row r="690" spans="1:34" ht="12.75" customHeight="1">
      <c r="A690" s="18"/>
      <c r="B690" s="17"/>
      <c r="C690" s="17"/>
      <c r="D690" s="17"/>
      <c r="E690" s="17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</row>
    <row r="691" spans="1:34" ht="12.75" customHeight="1">
      <c r="A691" s="18"/>
      <c r="B691" s="17"/>
      <c r="C691" s="17"/>
      <c r="D691" s="17"/>
      <c r="E691" s="17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</row>
    <row r="692" spans="1:34" ht="12.75" customHeight="1">
      <c r="A692" s="18"/>
      <c r="B692" s="17"/>
      <c r="C692" s="17"/>
      <c r="D692" s="17"/>
      <c r="E692" s="17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</row>
    <row r="693" spans="1:34" ht="12.75" customHeight="1">
      <c r="A693" s="18"/>
      <c r="B693" s="17"/>
      <c r="C693" s="17"/>
      <c r="D693" s="17"/>
      <c r="E693" s="17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</row>
    <row r="694" spans="1:34" ht="12.75" customHeight="1">
      <c r="A694" s="18"/>
      <c r="B694" s="17"/>
      <c r="C694" s="17"/>
      <c r="D694" s="17"/>
      <c r="E694" s="17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</row>
    <row r="695" spans="1:34" ht="12.75" customHeight="1">
      <c r="A695" s="18"/>
      <c r="B695" s="17"/>
      <c r="C695" s="17"/>
      <c r="D695" s="17"/>
      <c r="E695" s="17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</row>
    <row r="696" spans="1:34" ht="12.75" customHeight="1">
      <c r="A696" s="18"/>
      <c r="B696" s="17"/>
      <c r="C696" s="17"/>
      <c r="D696" s="17"/>
      <c r="E696" s="17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</row>
    <row r="697" spans="1:34" ht="12.75" customHeight="1">
      <c r="A697" s="18"/>
      <c r="B697" s="17"/>
      <c r="C697" s="17"/>
      <c r="D697" s="17"/>
      <c r="E697" s="17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</row>
    <row r="698" spans="1:34" ht="12.75" customHeight="1">
      <c r="A698" s="18"/>
      <c r="B698" s="17"/>
      <c r="C698" s="17"/>
      <c r="D698" s="17"/>
      <c r="E698" s="17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</row>
    <row r="699" spans="1:34" ht="12.75" customHeight="1">
      <c r="A699" s="18"/>
      <c r="B699" s="17"/>
      <c r="C699" s="17"/>
      <c r="D699" s="17"/>
      <c r="E699" s="17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</row>
    <row r="700" spans="1:34" ht="12.75" customHeight="1">
      <c r="A700" s="18"/>
      <c r="B700" s="17"/>
      <c r="C700" s="17"/>
      <c r="D700" s="17"/>
      <c r="E700" s="17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</row>
    <row r="701" spans="1:34" ht="12.75" customHeight="1">
      <c r="A701" s="18"/>
      <c r="B701" s="17"/>
      <c r="C701" s="17"/>
      <c r="D701" s="17"/>
      <c r="E701" s="17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</row>
    <row r="702" spans="1:34" ht="12.75" customHeight="1">
      <c r="A702" s="18"/>
      <c r="B702" s="17"/>
      <c r="C702" s="17"/>
      <c r="D702" s="17"/>
      <c r="E702" s="17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</row>
    <row r="703" spans="1:34" ht="12.75" customHeight="1">
      <c r="A703" s="18"/>
      <c r="B703" s="17"/>
      <c r="C703" s="17"/>
      <c r="D703" s="17"/>
      <c r="E703" s="17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</row>
    <row r="704" spans="1:34" ht="12.75" customHeight="1">
      <c r="A704" s="18"/>
      <c r="B704" s="17"/>
      <c r="C704" s="17"/>
      <c r="D704" s="17"/>
      <c r="E704" s="17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</row>
    <row r="705" spans="1:34" ht="12.75" customHeight="1">
      <c r="A705" s="18"/>
      <c r="B705" s="17"/>
      <c r="C705" s="17"/>
      <c r="D705" s="17"/>
      <c r="E705" s="17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</row>
    <row r="706" spans="1:34" ht="12.75" customHeight="1">
      <c r="A706" s="18"/>
      <c r="B706" s="17"/>
      <c r="C706" s="17"/>
      <c r="D706" s="17"/>
      <c r="E706" s="17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</row>
    <row r="707" spans="1:34" ht="12.75" customHeight="1">
      <c r="A707" s="18"/>
      <c r="B707" s="17"/>
      <c r="C707" s="17"/>
      <c r="D707" s="17"/>
      <c r="E707" s="17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</row>
    <row r="708" spans="1:34" ht="12.75" customHeight="1">
      <c r="A708" s="18"/>
      <c r="B708" s="17"/>
      <c r="C708" s="17"/>
      <c r="D708" s="17"/>
      <c r="E708" s="17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</row>
    <row r="709" spans="1:34" ht="12.75" customHeight="1">
      <c r="A709" s="18"/>
      <c r="B709" s="17"/>
      <c r="C709" s="17"/>
      <c r="D709" s="17"/>
      <c r="E709" s="17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</row>
    <row r="710" spans="1:34" ht="12.75" customHeight="1">
      <c r="A710" s="18"/>
      <c r="B710" s="17"/>
      <c r="C710" s="17"/>
      <c r="D710" s="17"/>
      <c r="E710" s="17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</row>
    <row r="711" spans="1:34" ht="12.75" customHeight="1">
      <c r="A711" s="18"/>
      <c r="B711" s="17"/>
      <c r="C711" s="17"/>
      <c r="D711" s="17"/>
      <c r="E711" s="17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</row>
    <row r="712" spans="1:34" ht="12.75" customHeight="1">
      <c r="A712" s="18"/>
      <c r="B712" s="17"/>
      <c r="C712" s="17"/>
      <c r="D712" s="17"/>
      <c r="E712" s="17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</row>
    <row r="713" spans="1:34" ht="12.75" customHeight="1">
      <c r="A713" s="18"/>
      <c r="B713" s="17"/>
      <c r="C713" s="17"/>
      <c r="D713" s="17"/>
      <c r="E713" s="17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</row>
    <row r="714" spans="1:34" ht="12.75" customHeight="1">
      <c r="A714" s="18"/>
      <c r="B714" s="17"/>
      <c r="C714" s="17"/>
      <c r="D714" s="17"/>
      <c r="E714" s="17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</row>
    <row r="715" spans="1:34" ht="12.75" customHeight="1">
      <c r="A715" s="18"/>
      <c r="B715" s="17"/>
      <c r="C715" s="17"/>
      <c r="D715" s="17"/>
      <c r="E715" s="17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</row>
    <row r="716" spans="1:34" ht="12.75" customHeight="1">
      <c r="A716" s="18"/>
      <c r="B716" s="17"/>
      <c r="C716" s="17"/>
      <c r="D716" s="17"/>
      <c r="E716" s="17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</row>
    <row r="717" spans="1:34" ht="12.75" customHeight="1">
      <c r="A717" s="18"/>
      <c r="B717" s="17"/>
      <c r="C717" s="17"/>
      <c r="D717" s="17"/>
      <c r="E717" s="17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</row>
    <row r="718" spans="1:34" ht="12.75" customHeight="1">
      <c r="A718" s="18"/>
      <c r="B718" s="17"/>
      <c r="C718" s="17"/>
      <c r="D718" s="17"/>
      <c r="E718" s="17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</row>
    <row r="719" spans="1:34" ht="12.75" customHeight="1">
      <c r="A719" s="18"/>
      <c r="B719" s="17"/>
      <c r="C719" s="17"/>
      <c r="D719" s="17"/>
      <c r="E719" s="17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</row>
    <row r="720" spans="1:34" ht="12.75" customHeight="1">
      <c r="A720" s="18"/>
      <c r="B720" s="17"/>
      <c r="C720" s="17"/>
      <c r="D720" s="17"/>
      <c r="E720" s="17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</row>
    <row r="721" spans="1:34" ht="12.75" customHeight="1">
      <c r="A721" s="18"/>
      <c r="B721" s="17"/>
      <c r="C721" s="17"/>
      <c r="D721" s="17"/>
      <c r="E721" s="17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</row>
    <row r="722" spans="1:34" ht="12.75" customHeight="1">
      <c r="A722" s="18"/>
      <c r="B722" s="17"/>
      <c r="C722" s="17"/>
      <c r="D722" s="17"/>
      <c r="E722" s="17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</row>
    <row r="723" spans="1:34" ht="12.75" customHeight="1">
      <c r="A723" s="18"/>
      <c r="B723" s="17"/>
      <c r="C723" s="17"/>
      <c r="D723" s="17"/>
      <c r="E723" s="17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</row>
    <row r="724" spans="1:34" ht="12.75" customHeight="1">
      <c r="A724" s="18"/>
      <c r="B724" s="17"/>
      <c r="C724" s="17"/>
      <c r="D724" s="17"/>
      <c r="E724" s="17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</row>
    <row r="725" spans="1:34" ht="12.75" customHeight="1">
      <c r="A725" s="18"/>
      <c r="B725" s="17"/>
      <c r="C725" s="17"/>
      <c r="D725" s="17"/>
      <c r="E725" s="17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</row>
    <row r="726" spans="1:34" ht="12.75" customHeight="1">
      <c r="A726" s="18"/>
      <c r="B726" s="17"/>
      <c r="C726" s="17"/>
      <c r="D726" s="17"/>
      <c r="E726" s="17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</row>
    <row r="727" spans="1:34" ht="12.75" customHeight="1">
      <c r="A727" s="18"/>
      <c r="B727" s="17"/>
      <c r="C727" s="17"/>
      <c r="D727" s="17"/>
      <c r="E727" s="17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</row>
    <row r="728" spans="1:34" ht="12.75" customHeight="1">
      <c r="A728" s="18"/>
      <c r="B728" s="17"/>
      <c r="C728" s="17"/>
      <c r="D728" s="17"/>
      <c r="E728" s="17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</row>
    <row r="729" spans="1:34" ht="12.75" customHeight="1">
      <c r="A729" s="18"/>
      <c r="B729" s="17"/>
      <c r="C729" s="17"/>
      <c r="D729" s="17"/>
      <c r="E729" s="17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</row>
    <row r="730" spans="1:34" ht="12.75" customHeight="1">
      <c r="A730" s="18"/>
      <c r="B730" s="17"/>
      <c r="C730" s="17"/>
      <c r="D730" s="17"/>
      <c r="E730" s="17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</row>
    <row r="731" spans="1:34" ht="12.75" customHeight="1">
      <c r="A731" s="18"/>
      <c r="B731" s="17"/>
      <c r="C731" s="17"/>
      <c r="D731" s="17"/>
      <c r="E731" s="17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</row>
    <row r="732" spans="1:34" ht="12.75" customHeight="1">
      <c r="A732" s="18"/>
      <c r="B732" s="17"/>
      <c r="C732" s="17"/>
      <c r="D732" s="17"/>
      <c r="E732" s="17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</row>
    <row r="733" spans="1:34" ht="12.75" customHeight="1">
      <c r="A733" s="18"/>
      <c r="B733" s="17"/>
      <c r="C733" s="17"/>
      <c r="D733" s="17"/>
      <c r="E733" s="17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</row>
    <row r="734" spans="1:34" ht="12.75" customHeight="1">
      <c r="A734" s="18"/>
      <c r="B734" s="17"/>
      <c r="C734" s="17"/>
      <c r="D734" s="17"/>
      <c r="E734" s="17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</row>
    <row r="735" spans="1:34" ht="12.75" customHeight="1">
      <c r="A735" s="18"/>
      <c r="B735" s="17"/>
      <c r="C735" s="17"/>
      <c r="D735" s="17"/>
      <c r="E735" s="17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</row>
    <row r="736" spans="1:34" ht="12.75" customHeight="1">
      <c r="A736" s="18"/>
      <c r="B736" s="17"/>
      <c r="C736" s="17"/>
      <c r="D736" s="17"/>
      <c r="E736" s="17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</row>
    <row r="737" spans="1:34" ht="12.75" customHeight="1">
      <c r="A737" s="18"/>
      <c r="B737" s="17"/>
      <c r="C737" s="17"/>
      <c r="D737" s="17"/>
      <c r="E737" s="17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</row>
    <row r="738" spans="1:34" ht="12.75" customHeight="1">
      <c r="A738" s="18"/>
      <c r="B738" s="17"/>
      <c r="C738" s="17"/>
      <c r="D738" s="17"/>
      <c r="E738" s="17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</row>
    <row r="739" spans="1:34" ht="12.75" customHeight="1">
      <c r="A739" s="18"/>
      <c r="B739" s="17"/>
      <c r="C739" s="17"/>
      <c r="D739" s="17"/>
      <c r="E739" s="17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</row>
    <row r="740" spans="1:34" ht="12.75" customHeight="1">
      <c r="A740" s="18"/>
      <c r="B740" s="17"/>
      <c r="C740" s="17"/>
      <c r="D740" s="17"/>
      <c r="E740" s="17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</row>
    <row r="741" spans="1:34" ht="12.75" customHeight="1">
      <c r="A741" s="18"/>
      <c r="B741" s="17"/>
      <c r="C741" s="17"/>
      <c r="D741" s="17"/>
      <c r="E741" s="17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</row>
    <row r="742" spans="1:34" ht="12.75" customHeight="1">
      <c r="A742" s="18"/>
      <c r="B742" s="17"/>
      <c r="C742" s="17"/>
      <c r="D742" s="17"/>
      <c r="E742" s="17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</row>
    <row r="743" spans="1:34" ht="12.75" customHeight="1">
      <c r="A743" s="18"/>
      <c r="B743" s="17"/>
      <c r="C743" s="17"/>
      <c r="D743" s="17"/>
      <c r="E743" s="17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</row>
    <row r="744" spans="1:34" ht="12.75" customHeight="1">
      <c r="A744" s="18"/>
      <c r="B744" s="17"/>
      <c r="C744" s="17"/>
      <c r="D744" s="17"/>
      <c r="E744" s="17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</row>
    <row r="745" spans="1:34" ht="12.75" customHeight="1">
      <c r="A745" s="18"/>
      <c r="B745" s="17"/>
      <c r="C745" s="17"/>
      <c r="D745" s="17"/>
      <c r="E745" s="17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</row>
    <row r="746" spans="1:34" ht="12.75" customHeight="1">
      <c r="A746" s="18"/>
      <c r="B746" s="17"/>
      <c r="C746" s="17"/>
      <c r="D746" s="17"/>
      <c r="E746" s="17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</row>
    <row r="747" spans="1:34" ht="12.75" customHeight="1">
      <c r="A747" s="18"/>
      <c r="B747" s="17"/>
      <c r="C747" s="17"/>
      <c r="D747" s="17"/>
      <c r="E747" s="17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</row>
    <row r="748" spans="1:34" ht="12.75" customHeight="1">
      <c r="A748" s="18"/>
      <c r="B748" s="17"/>
      <c r="C748" s="17"/>
      <c r="D748" s="17"/>
      <c r="E748" s="17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</row>
    <row r="749" spans="1:34" ht="12.75" customHeight="1">
      <c r="A749" s="18"/>
      <c r="B749" s="17"/>
      <c r="C749" s="17"/>
      <c r="D749" s="17"/>
      <c r="E749" s="17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</row>
    <row r="750" spans="1:34" ht="12.75" customHeight="1">
      <c r="A750" s="18"/>
      <c r="B750" s="17"/>
      <c r="C750" s="17"/>
      <c r="D750" s="17"/>
      <c r="E750" s="17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</row>
    <row r="751" spans="1:34" ht="12.75" customHeight="1">
      <c r="A751" s="18"/>
      <c r="B751" s="17"/>
      <c r="C751" s="17"/>
      <c r="D751" s="17"/>
      <c r="E751" s="17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</row>
    <row r="752" spans="1:34" ht="12.75" customHeight="1">
      <c r="A752" s="18"/>
      <c r="B752" s="17"/>
      <c r="C752" s="17"/>
      <c r="D752" s="17"/>
      <c r="E752" s="17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</row>
    <row r="753" spans="1:34" ht="12.75" customHeight="1">
      <c r="A753" s="18"/>
      <c r="B753" s="17"/>
      <c r="C753" s="17"/>
      <c r="D753" s="17"/>
      <c r="E753" s="17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</row>
    <row r="754" spans="1:34" ht="12.75" customHeight="1">
      <c r="A754" s="18"/>
      <c r="B754" s="17"/>
      <c r="C754" s="17"/>
      <c r="D754" s="17"/>
      <c r="E754" s="17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</row>
    <row r="755" spans="1:34" ht="12.75" customHeight="1">
      <c r="A755" s="18"/>
      <c r="B755" s="17"/>
      <c r="C755" s="17"/>
      <c r="D755" s="17"/>
      <c r="E755" s="17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</row>
    <row r="756" spans="1:34" ht="12.75" customHeight="1">
      <c r="A756" s="18"/>
      <c r="B756" s="17"/>
      <c r="C756" s="17"/>
      <c r="D756" s="17"/>
      <c r="E756" s="17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</row>
    <row r="757" spans="1:34" ht="12.75" customHeight="1">
      <c r="A757" s="18"/>
      <c r="B757" s="17"/>
      <c r="C757" s="17"/>
      <c r="D757" s="17"/>
      <c r="E757" s="17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</row>
    <row r="758" spans="1:34" ht="12.75" customHeight="1">
      <c r="A758" s="18"/>
      <c r="B758" s="17"/>
      <c r="C758" s="17"/>
      <c r="D758" s="17"/>
      <c r="E758" s="17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</row>
    <row r="759" spans="1:34" ht="12.75" customHeight="1">
      <c r="A759" s="18"/>
      <c r="B759" s="17"/>
      <c r="C759" s="17"/>
      <c r="D759" s="17"/>
      <c r="E759" s="17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</row>
    <row r="760" spans="1:34" ht="12.75" customHeight="1">
      <c r="A760" s="18"/>
      <c r="B760" s="17"/>
      <c r="C760" s="17"/>
      <c r="D760" s="17"/>
      <c r="E760" s="17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</row>
    <row r="761" spans="1:34" ht="12.75" customHeight="1">
      <c r="A761" s="18"/>
      <c r="B761" s="17"/>
      <c r="C761" s="17"/>
      <c r="D761" s="17"/>
      <c r="E761" s="17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</row>
    <row r="762" spans="1:34" ht="12.75" customHeight="1">
      <c r="A762" s="18"/>
      <c r="B762" s="17"/>
      <c r="C762" s="17"/>
      <c r="D762" s="17"/>
      <c r="E762" s="17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</row>
    <row r="763" spans="1:34" ht="12.75" customHeight="1">
      <c r="A763" s="18"/>
      <c r="B763" s="17"/>
      <c r="C763" s="17"/>
      <c r="D763" s="17"/>
      <c r="E763" s="17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</row>
    <row r="764" spans="1:34" ht="12.75" customHeight="1">
      <c r="A764" s="18"/>
      <c r="B764" s="17"/>
      <c r="C764" s="17"/>
      <c r="D764" s="17"/>
      <c r="E764" s="17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</row>
    <row r="765" spans="1:34" ht="12.75" customHeight="1">
      <c r="A765" s="18"/>
      <c r="B765" s="17"/>
      <c r="C765" s="17"/>
      <c r="D765" s="17"/>
      <c r="E765" s="17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</row>
    <row r="766" spans="1:34" ht="12.75" customHeight="1">
      <c r="A766" s="18"/>
      <c r="B766" s="17"/>
      <c r="C766" s="17"/>
      <c r="D766" s="17"/>
      <c r="E766" s="17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</row>
    <row r="767" spans="1:34" ht="12.75" customHeight="1">
      <c r="A767" s="18"/>
      <c r="B767" s="17"/>
      <c r="C767" s="17"/>
      <c r="D767" s="17"/>
      <c r="E767" s="17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</row>
    <row r="768" spans="1:34" ht="12.75" customHeight="1">
      <c r="A768" s="18"/>
      <c r="B768" s="17"/>
      <c r="C768" s="17"/>
      <c r="D768" s="17"/>
      <c r="E768" s="17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</row>
    <row r="769" spans="1:34" ht="12.75" customHeight="1">
      <c r="A769" s="18"/>
      <c r="B769" s="17"/>
      <c r="C769" s="17"/>
      <c r="D769" s="17"/>
      <c r="E769" s="17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</row>
    <row r="770" spans="1:34" ht="12.75" customHeight="1">
      <c r="A770" s="18"/>
      <c r="B770" s="17"/>
      <c r="C770" s="17"/>
      <c r="D770" s="17"/>
      <c r="E770" s="17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</row>
    <row r="771" spans="1:34" ht="12.75" customHeight="1">
      <c r="A771" s="18"/>
      <c r="B771" s="17"/>
      <c r="C771" s="17"/>
      <c r="D771" s="17"/>
      <c r="E771" s="17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</row>
    <row r="772" spans="1:34" ht="12.75" customHeight="1">
      <c r="A772" s="18"/>
      <c r="B772" s="17"/>
      <c r="C772" s="17"/>
      <c r="D772" s="17"/>
      <c r="E772" s="17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</row>
    <row r="773" spans="1:34" ht="12.75" customHeight="1">
      <c r="A773" s="18"/>
      <c r="B773" s="17"/>
      <c r="C773" s="17"/>
      <c r="D773" s="17"/>
      <c r="E773" s="17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</row>
    <row r="774" spans="1:34" ht="12.75" customHeight="1">
      <c r="A774" s="18"/>
      <c r="B774" s="17"/>
      <c r="C774" s="17"/>
      <c r="D774" s="17"/>
      <c r="E774" s="17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</row>
    <row r="775" spans="1:34" ht="12.75" customHeight="1">
      <c r="A775" s="18"/>
      <c r="B775" s="17"/>
      <c r="C775" s="17"/>
      <c r="D775" s="17"/>
      <c r="E775" s="17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</row>
    <row r="776" spans="1:34" ht="12.75" customHeight="1">
      <c r="A776" s="18"/>
      <c r="B776" s="17"/>
      <c r="C776" s="17"/>
      <c r="D776" s="17"/>
      <c r="E776" s="17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</row>
    <row r="777" spans="1:34" ht="12.75" customHeight="1">
      <c r="A777" s="18"/>
      <c r="B777" s="17"/>
      <c r="C777" s="17"/>
      <c r="D777" s="17"/>
      <c r="E777" s="17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</row>
    <row r="778" spans="1:34" ht="12.75" customHeight="1">
      <c r="A778" s="18"/>
      <c r="B778" s="17"/>
      <c r="C778" s="17"/>
      <c r="D778" s="17"/>
      <c r="E778" s="17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</row>
    <row r="779" spans="1:34" ht="12.75" customHeight="1">
      <c r="A779" s="18"/>
      <c r="B779" s="17"/>
      <c r="C779" s="17"/>
      <c r="D779" s="17"/>
      <c r="E779" s="17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</row>
    <row r="780" spans="1:34" ht="12.75" customHeight="1">
      <c r="A780" s="18"/>
      <c r="B780" s="17"/>
      <c r="C780" s="17"/>
      <c r="D780" s="17"/>
      <c r="E780" s="17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</row>
    <row r="781" spans="1:34" ht="12.75" customHeight="1">
      <c r="A781" s="18"/>
      <c r="B781" s="17"/>
      <c r="C781" s="17"/>
      <c r="D781" s="17"/>
      <c r="E781" s="17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</row>
    <row r="782" spans="1:34" ht="12.75" customHeight="1">
      <c r="A782" s="18"/>
      <c r="B782" s="17"/>
      <c r="C782" s="17"/>
      <c r="D782" s="17"/>
      <c r="E782" s="17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</row>
    <row r="783" spans="1:34" ht="12.75" customHeight="1">
      <c r="A783" s="18"/>
      <c r="B783" s="17"/>
      <c r="C783" s="17"/>
      <c r="D783" s="17"/>
      <c r="E783" s="17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</row>
    <row r="784" spans="1:34" ht="12.75" customHeight="1">
      <c r="A784" s="18"/>
      <c r="B784" s="17"/>
      <c r="C784" s="17"/>
      <c r="D784" s="17"/>
      <c r="E784" s="17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</row>
    <row r="785" spans="1:34" ht="12.75" customHeight="1">
      <c r="A785" s="18"/>
      <c r="B785" s="17"/>
      <c r="C785" s="17"/>
      <c r="D785" s="17"/>
      <c r="E785" s="17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</row>
    <row r="786" spans="1:34" ht="12.75" customHeight="1">
      <c r="A786" s="18"/>
      <c r="B786" s="17"/>
      <c r="C786" s="17"/>
      <c r="D786" s="17"/>
      <c r="E786" s="17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</row>
    <row r="787" spans="1:34" ht="12.75" customHeight="1">
      <c r="A787" s="18"/>
      <c r="B787" s="17"/>
      <c r="C787" s="17"/>
      <c r="D787" s="17"/>
      <c r="E787" s="17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</row>
    <row r="788" spans="1:34" ht="12.75" customHeight="1">
      <c r="A788" s="18"/>
      <c r="B788" s="17"/>
      <c r="C788" s="17"/>
      <c r="D788" s="17"/>
      <c r="E788" s="17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</row>
    <row r="789" spans="1:34" ht="12.75" customHeight="1">
      <c r="A789" s="18"/>
      <c r="B789" s="17"/>
      <c r="C789" s="17"/>
      <c r="D789" s="17"/>
      <c r="E789" s="17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</row>
    <row r="790" spans="1:34" ht="12.75" customHeight="1">
      <c r="A790" s="18"/>
      <c r="B790" s="17"/>
      <c r="C790" s="17"/>
      <c r="D790" s="17"/>
      <c r="E790" s="17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</row>
    <row r="791" spans="1:34" ht="12.75" customHeight="1">
      <c r="A791" s="18"/>
      <c r="B791" s="17"/>
      <c r="C791" s="17"/>
      <c r="D791" s="17"/>
      <c r="E791" s="17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</row>
    <row r="792" spans="1:34" ht="12.75" customHeight="1">
      <c r="A792" s="18"/>
      <c r="B792" s="17"/>
      <c r="C792" s="17"/>
      <c r="D792" s="17"/>
      <c r="E792" s="17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</row>
    <row r="793" spans="1:34" ht="12.75" customHeight="1">
      <c r="A793" s="18"/>
      <c r="B793" s="17"/>
      <c r="C793" s="17"/>
      <c r="D793" s="17"/>
      <c r="E793" s="17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</row>
    <row r="794" spans="1:34" ht="12.75" customHeight="1">
      <c r="A794" s="18"/>
      <c r="B794" s="17"/>
      <c r="C794" s="17"/>
      <c r="D794" s="17"/>
      <c r="E794" s="17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</row>
    <row r="795" spans="1:34" ht="12.75" customHeight="1">
      <c r="A795" s="18"/>
      <c r="B795" s="17"/>
      <c r="C795" s="17"/>
      <c r="D795" s="17"/>
      <c r="E795" s="17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</row>
    <row r="796" spans="1:34" ht="12.75" customHeight="1">
      <c r="A796" s="18"/>
      <c r="B796" s="17"/>
      <c r="C796" s="17"/>
      <c r="D796" s="17"/>
      <c r="E796" s="17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</row>
    <row r="797" spans="1:34" ht="12.75" customHeight="1">
      <c r="A797" s="18"/>
      <c r="B797" s="17"/>
      <c r="C797" s="17"/>
      <c r="D797" s="17"/>
      <c r="E797" s="17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</row>
    <row r="798" spans="1:34" ht="12.75" customHeight="1">
      <c r="A798" s="18"/>
      <c r="B798" s="17"/>
      <c r="C798" s="17"/>
      <c r="D798" s="17"/>
      <c r="E798" s="17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</row>
    <row r="799" spans="1:34" ht="12.75" customHeight="1">
      <c r="A799" s="18"/>
      <c r="B799" s="17"/>
      <c r="C799" s="17"/>
      <c r="D799" s="17"/>
      <c r="E799" s="17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</row>
    <row r="800" spans="1:34" ht="12.75" customHeight="1">
      <c r="A800" s="18"/>
      <c r="B800" s="17"/>
      <c r="C800" s="17"/>
      <c r="D800" s="17"/>
      <c r="E800" s="17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</row>
    <row r="801" spans="1:34" ht="12.75" customHeight="1">
      <c r="A801" s="18"/>
      <c r="B801" s="17"/>
      <c r="C801" s="17"/>
      <c r="D801" s="17"/>
      <c r="E801" s="17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</row>
    <row r="802" spans="1:34" ht="12.75" customHeight="1">
      <c r="A802" s="18"/>
      <c r="B802" s="17"/>
      <c r="C802" s="17"/>
      <c r="D802" s="17"/>
      <c r="E802" s="17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</row>
    <row r="803" spans="1:34" ht="12.75" customHeight="1">
      <c r="A803" s="18"/>
      <c r="B803" s="17"/>
      <c r="C803" s="17"/>
      <c r="D803" s="17"/>
      <c r="E803" s="17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</row>
    <row r="804" spans="1:34" ht="12.75" customHeight="1">
      <c r="A804" s="18"/>
      <c r="B804" s="17"/>
      <c r="C804" s="17"/>
      <c r="D804" s="17"/>
      <c r="E804" s="17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</row>
    <row r="805" spans="1:34" ht="12.75" customHeight="1">
      <c r="A805" s="18"/>
      <c r="B805" s="17"/>
      <c r="C805" s="17"/>
      <c r="D805" s="17"/>
      <c r="E805" s="17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</row>
    <row r="806" spans="1:34" ht="12.75" customHeight="1">
      <c r="A806" s="18"/>
      <c r="B806" s="17"/>
      <c r="C806" s="17"/>
      <c r="D806" s="17"/>
      <c r="E806" s="17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</row>
    <row r="807" spans="1:34" ht="12.75" customHeight="1">
      <c r="A807" s="18"/>
      <c r="B807" s="17"/>
      <c r="C807" s="17"/>
      <c r="D807" s="17"/>
      <c r="E807" s="17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</row>
    <row r="808" spans="1:34" ht="12.75" customHeight="1">
      <c r="A808" s="18"/>
      <c r="B808" s="17"/>
      <c r="C808" s="17"/>
      <c r="D808" s="17"/>
      <c r="E808" s="17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</row>
    <row r="809" spans="1:34" ht="12.75" customHeight="1">
      <c r="A809" s="18"/>
      <c r="B809" s="17"/>
      <c r="C809" s="17"/>
      <c r="D809" s="17"/>
      <c r="E809" s="17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</row>
    <row r="810" spans="1:34" ht="12.75" customHeight="1">
      <c r="A810" s="18"/>
      <c r="B810" s="17"/>
      <c r="C810" s="17"/>
      <c r="D810" s="17"/>
      <c r="E810" s="17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</row>
    <row r="811" spans="1:34" ht="12.75" customHeight="1">
      <c r="A811" s="18"/>
      <c r="B811" s="17"/>
      <c r="C811" s="17"/>
      <c r="D811" s="17"/>
      <c r="E811" s="17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</row>
    <row r="812" spans="1:34" ht="12.75" customHeight="1">
      <c r="A812" s="18"/>
      <c r="B812" s="17"/>
      <c r="C812" s="17"/>
      <c r="D812" s="17"/>
      <c r="E812" s="17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</row>
    <row r="813" spans="1:34" ht="12.75" customHeight="1">
      <c r="A813" s="18"/>
      <c r="B813" s="17"/>
      <c r="C813" s="17"/>
      <c r="D813" s="17"/>
      <c r="E813" s="17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</row>
    <row r="814" spans="1:34" ht="12.75" customHeight="1">
      <c r="A814" s="18"/>
      <c r="B814" s="17"/>
      <c r="C814" s="17"/>
      <c r="D814" s="17"/>
      <c r="E814" s="17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</row>
    <row r="815" spans="1:34" ht="12.75" customHeight="1">
      <c r="A815" s="18"/>
      <c r="B815" s="17"/>
      <c r="C815" s="17"/>
      <c r="D815" s="17"/>
      <c r="E815" s="17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</row>
    <row r="816" spans="1:34" ht="12.75" customHeight="1">
      <c r="A816" s="18"/>
      <c r="B816" s="17"/>
      <c r="C816" s="17"/>
      <c r="D816" s="17"/>
      <c r="E816" s="17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</row>
    <row r="817" spans="1:34" ht="12.75" customHeight="1">
      <c r="A817" s="18"/>
      <c r="B817" s="17"/>
      <c r="C817" s="17"/>
      <c r="D817" s="17"/>
      <c r="E817" s="17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</row>
    <row r="818" spans="1:34" ht="12.75" customHeight="1">
      <c r="A818" s="18"/>
      <c r="B818" s="17"/>
      <c r="C818" s="17"/>
      <c r="D818" s="17"/>
      <c r="E818" s="17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</row>
    <row r="819" spans="1:34" ht="12.75" customHeight="1">
      <c r="A819" s="18"/>
      <c r="B819" s="17"/>
      <c r="C819" s="17"/>
      <c r="D819" s="17"/>
      <c r="E819" s="17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</row>
    <row r="820" spans="1:34" ht="12.75" customHeight="1">
      <c r="A820" s="18"/>
      <c r="B820" s="17"/>
      <c r="C820" s="17"/>
      <c r="D820" s="17"/>
      <c r="E820" s="17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</row>
    <row r="821" spans="1:34" ht="12.75" customHeight="1">
      <c r="A821" s="18"/>
      <c r="B821" s="17"/>
      <c r="C821" s="17"/>
      <c r="D821" s="17"/>
      <c r="E821" s="17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</row>
    <row r="822" spans="1:34" ht="12.75" customHeight="1">
      <c r="A822" s="18"/>
      <c r="B822" s="17"/>
      <c r="C822" s="17"/>
      <c r="D822" s="17"/>
      <c r="E822" s="17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</row>
    <row r="823" spans="1:34" ht="12.75" customHeight="1">
      <c r="A823" s="18"/>
      <c r="B823" s="17"/>
      <c r="C823" s="17"/>
      <c r="D823" s="17"/>
      <c r="E823" s="17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</row>
    <row r="824" spans="1:34" ht="12.75" customHeight="1">
      <c r="A824" s="18"/>
      <c r="B824" s="17"/>
      <c r="C824" s="17"/>
      <c r="D824" s="17"/>
      <c r="E824" s="17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</row>
    <row r="825" spans="1:34" ht="12.75" customHeight="1">
      <c r="A825" s="18"/>
      <c r="B825" s="17"/>
      <c r="C825" s="17"/>
      <c r="D825" s="17"/>
      <c r="E825" s="17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</row>
    <row r="826" spans="1:34" ht="12.75" customHeight="1">
      <c r="A826" s="18"/>
      <c r="B826" s="17"/>
      <c r="C826" s="17"/>
      <c r="D826" s="17"/>
      <c r="E826" s="17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</row>
    <row r="827" spans="1:34" ht="12.75" customHeight="1">
      <c r="A827" s="18"/>
      <c r="B827" s="17"/>
      <c r="C827" s="17"/>
      <c r="D827" s="17"/>
      <c r="E827" s="17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</row>
    <row r="828" spans="1:34" ht="12.75" customHeight="1">
      <c r="A828" s="18"/>
      <c r="B828" s="17"/>
      <c r="C828" s="17"/>
      <c r="D828" s="17"/>
      <c r="E828" s="17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</row>
    <row r="829" spans="1:34" ht="12.75" customHeight="1">
      <c r="A829" s="18"/>
      <c r="B829" s="17"/>
      <c r="C829" s="17"/>
      <c r="D829" s="17"/>
      <c r="E829" s="17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</row>
    <row r="830" spans="1:34" ht="12.75" customHeight="1">
      <c r="A830" s="18"/>
      <c r="B830" s="17"/>
      <c r="C830" s="17"/>
      <c r="D830" s="17"/>
      <c r="E830" s="17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</row>
    <row r="831" spans="1:34" ht="12.75" customHeight="1">
      <c r="A831" s="18"/>
      <c r="B831" s="17"/>
      <c r="C831" s="17"/>
      <c r="D831" s="17"/>
      <c r="E831" s="17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</row>
    <row r="832" spans="1:34" ht="12.75" customHeight="1">
      <c r="A832" s="18"/>
      <c r="B832" s="17"/>
      <c r="C832" s="17"/>
      <c r="D832" s="17"/>
      <c r="E832" s="17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</row>
    <row r="833" spans="1:34" ht="12.75" customHeight="1">
      <c r="A833" s="18"/>
      <c r="B833" s="17"/>
      <c r="C833" s="17"/>
      <c r="D833" s="17"/>
      <c r="E833" s="17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</row>
    <row r="834" spans="1:34" ht="12.75" customHeight="1">
      <c r="A834" s="18"/>
      <c r="B834" s="17"/>
      <c r="C834" s="17"/>
      <c r="D834" s="17"/>
      <c r="E834" s="17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</row>
    <row r="835" spans="1:34" ht="12.75" customHeight="1">
      <c r="A835" s="18"/>
      <c r="B835" s="17"/>
      <c r="C835" s="17"/>
      <c r="D835" s="17"/>
      <c r="E835" s="17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</row>
    <row r="836" spans="1:34" ht="12.75" customHeight="1">
      <c r="A836" s="18"/>
      <c r="B836" s="17"/>
      <c r="C836" s="17"/>
      <c r="D836" s="17"/>
      <c r="E836" s="17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</row>
    <row r="837" spans="1:34" ht="12.75" customHeight="1">
      <c r="A837" s="18"/>
      <c r="B837" s="17"/>
      <c r="C837" s="17"/>
      <c r="D837" s="17"/>
      <c r="E837" s="17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</row>
    <row r="838" spans="1:34" ht="12.75" customHeight="1">
      <c r="A838" s="18"/>
      <c r="B838" s="17"/>
      <c r="C838" s="17"/>
      <c r="D838" s="17"/>
      <c r="E838" s="17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</row>
    <row r="839" spans="1:34" ht="12.75" customHeight="1">
      <c r="A839" s="18"/>
      <c r="B839" s="17"/>
      <c r="C839" s="17"/>
      <c r="D839" s="17"/>
      <c r="E839" s="17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</row>
    <row r="840" spans="1:34" ht="12.75" customHeight="1">
      <c r="A840" s="18"/>
      <c r="B840" s="17"/>
      <c r="C840" s="17"/>
      <c r="D840" s="17"/>
      <c r="E840" s="17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</row>
    <row r="841" spans="1:34" ht="12.75" customHeight="1">
      <c r="A841" s="18"/>
      <c r="B841" s="17"/>
      <c r="C841" s="17"/>
      <c r="D841" s="17"/>
      <c r="E841" s="17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</row>
    <row r="842" spans="1:34" ht="12.75" customHeight="1">
      <c r="A842" s="18"/>
      <c r="B842" s="17"/>
      <c r="C842" s="17"/>
      <c r="D842" s="17"/>
      <c r="E842" s="17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</row>
    <row r="843" spans="1:34" ht="12.75" customHeight="1">
      <c r="A843" s="18"/>
      <c r="B843" s="17"/>
      <c r="C843" s="17"/>
      <c r="D843" s="17"/>
      <c r="E843" s="17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</row>
    <row r="844" spans="1:34" ht="12.75" customHeight="1">
      <c r="A844" s="18"/>
      <c r="B844" s="17"/>
      <c r="C844" s="17"/>
      <c r="D844" s="17"/>
      <c r="E844" s="17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</row>
    <row r="845" spans="1:34" ht="12.75" customHeight="1">
      <c r="A845" s="18"/>
      <c r="B845" s="17"/>
      <c r="C845" s="17"/>
      <c r="D845" s="17"/>
      <c r="E845" s="17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</row>
    <row r="846" spans="1:34" ht="12.75" customHeight="1">
      <c r="A846" s="18"/>
      <c r="B846" s="17"/>
      <c r="C846" s="17"/>
      <c r="D846" s="17"/>
      <c r="E846" s="17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</row>
    <row r="847" spans="1:34" ht="12.75" customHeight="1">
      <c r="A847" s="18"/>
      <c r="B847" s="17"/>
      <c r="C847" s="17"/>
      <c r="D847" s="17"/>
      <c r="E847" s="17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</row>
    <row r="848" spans="1:34" ht="12.75" customHeight="1">
      <c r="A848" s="18"/>
      <c r="B848" s="17"/>
      <c r="C848" s="17"/>
      <c r="D848" s="17"/>
      <c r="E848" s="17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</row>
    <row r="849" spans="1:34" ht="12.75" customHeight="1">
      <c r="A849" s="18"/>
      <c r="B849" s="17"/>
      <c r="C849" s="17"/>
      <c r="D849" s="17"/>
      <c r="E849" s="17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</row>
    <row r="850" spans="1:34" ht="12.75" customHeight="1">
      <c r="A850" s="18"/>
      <c r="B850" s="17"/>
      <c r="C850" s="17"/>
      <c r="D850" s="17"/>
      <c r="E850" s="17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</row>
    <row r="851" spans="1:34" ht="12.75" customHeight="1">
      <c r="A851" s="18"/>
      <c r="B851" s="17"/>
      <c r="C851" s="17"/>
      <c r="D851" s="17"/>
      <c r="E851" s="17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</row>
    <row r="852" spans="1:34" ht="12.75" customHeight="1">
      <c r="A852" s="18"/>
      <c r="B852" s="17"/>
      <c r="C852" s="17"/>
      <c r="D852" s="17"/>
      <c r="E852" s="17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</row>
    <row r="853" spans="1:34" ht="12.75" customHeight="1">
      <c r="A853" s="18"/>
      <c r="B853" s="17"/>
      <c r="C853" s="17"/>
      <c r="D853" s="17"/>
      <c r="E853" s="17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</row>
    <row r="854" spans="1:34" ht="12.75" customHeight="1">
      <c r="A854" s="18"/>
      <c r="B854" s="17"/>
      <c r="C854" s="17"/>
      <c r="D854" s="17"/>
      <c r="E854" s="17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</row>
    <row r="855" spans="1:34" ht="12.75" customHeight="1">
      <c r="A855" s="18"/>
      <c r="B855" s="17"/>
      <c r="C855" s="17"/>
      <c r="D855" s="17"/>
      <c r="E855" s="17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</row>
    <row r="856" spans="1:34" ht="12.75" customHeight="1">
      <c r="A856" s="18"/>
      <c r="B856" s="17"/>
      <c r="C856" s="17"/>
      <c r="D856" s="17"/>
      <c r="E856" s="17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</row>
    <row r="857" spans="1:34" ht="12.75" customHeight="1">
      <c r="A857" s="18"/>
      <c r="B857" s="17"/>
      <c r="C857" s="17"/>
      <c r="D857" s="17"/>
      <c r="E857" s="17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</row>
    <row r="858" spans="1:34" ht="12.75" customHeight="1">
      <c r="A858" s="18"/>
      <c r="B858" s="17"/>
      <c r="C858" s="17"/>
      <c r="D858" s="17"/>
      <c r="E858" s="17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</row>
    <row r="859" spans="1:34" ht="12.75" customHeight="1">
      <c r="A859" s="18"/>
      <c r="B859" s="17"/>
      <c r="C859" s="17"/>
      <c r="D859" s="17"/>
      <c r="E859" s="17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</row>
    <row r="860" spans="1:34" ht="12.75" customHeight="1">
      <c r="A860" s="18"/>
      <c r="B860" s="17"/>
      <c r="C860" s="17"/>
      <c r="D860" s="17"/>
      <c r="E860" s="17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</row>
    <row r="861" spans="1:34" ht="12.75" customHeight="1">
      <c r="A861" s="18"/>
      <c r="B861" s="17"/>
      <c r="C861" s="17"/>
      <c r="D861" s="17"/>
      <c r="E861" s="17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</row>
    <row r="862" spans="1:34" ht="12.75" customHeight="1">
      <c r="A862" s="18"/>
      <c r="B862" s="17"/>
      <c r="C862" s="17"/>
      <c r="D862" s="17"/>
      <c r="E862" s="17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</row>
    <row r="863" spans="1:34" ht="12.75" customHeight="1">
      <c r="A863" s="18"/>
      <c r="B863" s="17"/>
      <c r="C863" s="17"/>
      <c r="D863" s="17"/>
      <c r="E863" s="17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</row>
    <row r="864" spans="1:34" ht="12.75" customHeight="1">
      <c r="A864" s="18"/>
      <c r="B864" s="17"/>
      <c r="C864" s="17"/>
      <c r="D864" s="17"/>
      <c r="E864" s="17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</row>
    <row r="865" spans="1:34" ht="12.75" customHeight="1">
      <c r="A865" s="18"/>
      <c r="B865" s="17"/>
      <c r="C865" s="17"/>
      <c r="D865" s="17"/>
      <c r="E865" s="17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</row>
    <row r="866" spans="1:34" ht="12.75" customHeight="1">
      <c r="A866" s="18"/>
      <c r="B866" s="17"/>
      <c r="C866" s="17"/>
      <c r="D866" s="17"/>
      <c r="E866" s="17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</row>
    <row r="867" spans="1:34" ht="12.75" customHeight="1">
      <c r="A867" s="18"/>
      <c r="B867" s="17"/>
      <c r="C867" s="17"/>
      <c r="D867" s="17"/>
      <c r="E867" s="17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</row>
    <row r="868" spans="1:34" ht="12.75" customHeight="1">
      <c r="A868" s="18"/>
      <c r="B868" s="17"/>
      <c r="C868" s="17"/>
      <c r="D868" s="17"/>
      <c r="E868" s="17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</row>
    <row r="869" spans="1:34" ht="12.75" customHeight="1">
      <c r="A869" s="18"/>
      <c r="B869" s="17"/>
      <c r="C869" s="17"/>
      <c r="D869" s="17"/>
      <c r="E869" s="17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</row>
    <row r="870" spans="1:34" ht="12.75" customHeight="1">
      <c r="A870" s="18"/>
      <c r="B870" s="17"/>
      <c r="C870" s="17"/>
      <c r="D870" s="17"/>
      <c r="E870" s="17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</row>
    <row r="871" spans="1:34" ht="12.75" customHeight="1">
      <c r="A871" s="18"/>
      <c r="B871" s="17"/>
      <c r="C871" s="17"/>
      <c r="D871" s="17"/>
      <c r="E871" s="17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</row>
    <row r="872" spans="1:34" ht="12.75" customHeight="1">
      <c r="A872" s="18"/>
      <c r="B872" s="17"/>
      <c r="C872" s="17"/>
      <c r="D872" s="17"/>
      <c r="E872" s="17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</row>
    <row r="873" spans="1:34" ht="12.75" customHeight="1">
      <c r="A873" s="18"/>
      <c r="B873" s="17"/>
      <c r="C873" s="17"/>
      <c r="D873" s="17"/>
      <c r="E873" s="17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</row>
    <row r="874" spans="1:34" ht="12.75" customHeight="1">
      <c r="A874" s="18"/>
      <c r="B874" s="17"/>
      <c r="C874" s="17"/>
      <c r="D874" s="17"/>
      <c r="E874" s="17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</row>
    <row r="875" spans="1:34" ht="12.75" customHeight="1">
      <c r="A875" s="18"/>
      <c r="B875" s="17"/>
      <c r="C875" s="17"/>
      <c r="D875" s="17"/>
      <c r="E875" s="17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</row>
    <row r="876" spans="1:34" ht="12.75" customHeight="1">
      <c r="A876" s="18"/>
      <c r="B876" s="17"/>
      <c r="C876" s="17"/>
      <c r="D876" s="17"/>
      <c r="E876" s="17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</row>
    <row r="877" spans="1:34" ht="12.75" customHeight="1">
      <c r="A877" s="18"/>
      <c r="B877" s="17"/>
      <c r="C877" s="17"/>
      <c r="D877" s="17"/>
      <c r="E877" s="17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</row>
    <row r="878" spans="1:34" ht="12.75" customHeight="1">
      <c r="A878" s="18"/>
      <c r="B878" s="17"/>
      <c r="C878" s="17"/>
      <c r="D878" s="17"/>
      <c r="E878" s="17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</row>
    <row r="879" spans="1:34" ht="12.75" customHeight="1">
      <c r="A879" s="18"/>
      <c r="B879" s="17"/>
      <c r="C879" s="17"/>
      <c r="D879" s="17"/>
      <c r="E879" s="17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</row>
    <row r="880" spans="1:34" ht="12.75" customHeight="1">
      <c r="A880" s="18"/>
      <c r="B880" s="17"/>
      <c r="C880" s="17"/>
      <c r="D880" s="17"/>
      <c r="E880" s="17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</row>
    <row r="881" spans="1:34" ht="12.75" customHeight="1">
      <c r="A881" s="18"/>
      <c r="B881" s="17"/>
      <c r="C881" s="17"/>
      <c r="D881" s="17"/>
      <c r="E881" s="17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</row>
    <row r="882" spans="1:34" ht="12.75" customHeight="1">
      <c r="A882" s="18"/>
      <c r="B882" s="17"/>
      <c r="C882" s="17"/>
      <c r="D882" s="17"/>
      <c r="E882" s="17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</row>
    <row r="883" spans="1:34" ht="12.75" customHeight="1">
      <c r="A883" s="18"/>
      <c r="B883" s="17"/>
      <c r="C883" s="17"/>
      <c r="D883" s="17"/>
      <c r="E883" s="17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</row>
    <row r="884" spans="1:34" ht="12.75" customHeight="1">
      <c r="A884" s="18"/>
      <c r="B884" s="17"/>
      <c r="C884" s="17"/>
      <c r="D884" s="17"/>
      <c r="E884" s="17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</row>
    <row r="885" spans="1:34" ht="12.75" customHeight="1">
      <c r="A885" s="18"/>
      <c r="B885" s="17"/>
      <c r="C885" s="17"/>
      <c r="D885" s="17"/>
      <c r="E885" s="17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</row>
    <row r="886" spans="1:34" ht="12.75" customHeight="1">
      <c r="A886" s="18"/>
      <c r="B886" s="17"/>
      <c r="C886" s="17"/>
      <c r="D886" s="17"/>
      <c r="E886" s="17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</row>
    <row r="887" spans="1:34" ht="12.75" customHeight="1">
      <c r="A887" s="18"/>
      <c r="B887" s="17"/>
      <c r="C887" s="17"/>
      <c r="D887" s="17"/>
      <c r="E887" s="17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</row>
    <row r="888" spans="1:34" ht="12.75" customHeight="1">
      <c r="A888" s="18"/>
      <c r="B888" s="17"/>
      <c r="C888" s="17"/>
      <c r="D888" s="17"/>
      <c r="E888" s="17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</row>
    <row r="889" spans="1:34" ht="12.75" customHeight="1">
      <c r="A889" s="18"/>
      <c r="B889" s="17"/>
      <c r="C889" s="17"/>
      <c r="D889" s="17"/>
      <c r="E889" s="17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</row>
    <row r="890" spans="1:34" ht="12.75" customHeight="1">
      <c r="A890" s="18"/>
      <c r="B890" s="17"/>
      <c r="C890" s="17"/>
      <c r="D890" s="17"/>
      <c r="E890" s="17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</row>
    <row r="891" spans="1:34" ht="12.75" customHeight="1">
      <c r="A891" s="18"/>
      <c r="B891" s="17"/>
      <c r="C891" s="17"/>
      <c r="D891" s="17"/>
      <c r="E891" s="17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</row>
    <row r="892" spans="1:34" ht="12.75" customHeight="1">
      <c r="A892" s="18"/>
      <c r="B892" s="17"/>
      <c r="C892" s="17"/>
      <c r="D892" s="17"/>
      <c r="E892" s="17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</row>
    <row r="893" spans="1:34" ht="12.75" customHeight="1">
      <c r="A893" s="18"/>
      <c r="B893" s="17"/>
      <c r="C893" s="17"/>
      <c r="D893" s="17"/>
      <c r="E893" s="17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</row>
    <row r="894" spans="1:34" ht="12.75" customHeight="1">
      <c r="A894" s="18"/>
      <c r="B894" s="17"/>
      <c r="C894" s="17"/>
      <c r="D894" s="17"/>
      <c r="E894" s="17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</row>
    <row r="895" spans="1:34" ht="12.75" customHeight="1">
      <c r="A895" s="18"/>
      <c r="B895" s="17"/>
      <c r="C895" s="17"/>
      <c r="D895" s="17"/>
      <c r="E895" s="17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</row>
    <row r="896" spans="1:34" ht="12.75" customHeight="1">
      <c r="A896" s="18"/>
      <c r="B896" s="17"/>
      <c r="C896" s="17"/>
      <c r="D896" s="17"/>
      <c r="E896" s="17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</row>
    <row r="897" spans="1:34" ht="12.75" customHeight="1">
      <c r="A897" s="18"/>
      <c r="B897" s="17"/>
      <c r="C897" s="17"/>
      <c r="D897" s="17"/>
      <c r="E897" s="17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</row>
    <row r="898" spans="1:34" ht="12.75" customHeight="1">
      <c r="A898" s="18"/>
      <c r="B898" s="17"/>
      <c r="C898" s="17"/>
      <c r="D898" s="17"/>
      <c r="E898" s="17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</row>
    <row r="899" spans="1:34" ht="12.75" customHeight="1">
      <c r="A899" s="18"/>
      <c r="B899" s="17"/>
      <c r="C899" s="17"/>
      <c r="D899" s="17"/>
      <c r="E899" s="17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</row>
    <row r="900" spans="1:34" ht="12.75" customHeight="1">
      <c r="A900" s="18"/>
      <c r="B900" s="17"/>
      <c r="C900" s="17"/>
      <c r="D900" s="17"/>
      <c r="E900" s="17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</row>
    <row r="901" spans="1:34" ht="12.75" customHeight="1">
      <c r="A901" s="18"/>
      <c r="B901" s="17"/>
      <c r="C901" s="17"/>
      <c r="D901" s="17"/>
      <c r="E901" s="17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</row>
    <row r="902" spans="1:34" ht="12.75" customHeight="1">
      <c r="A902" s="18"/>
      <c r="B902" s="17"/>
      <c r="C902" s="17"/>
      <c r="D902" s="17"/>
      <c r="E902" s="17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</row>
    <row r="903" spans="1:34" ht="12.75" customHeight="1">
      <c r="A903" s="18"/>
      <c r="B903" s="17"/>
      <c r="C903" s="17"/>
      <c r="D903" s="17"/>
      <c r="E903" s="17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</row>
    <row r="904" spans="1:34" ht="12.75" customHeight="1">
      <c r="A904" s="18"/>
      <c r="B904" s="17"/>
      <c r="C904" s="17"/>
      <c r="D904" s="17"/>
      <c r="E904" s="17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</row>
    <row r="905" spans="1:34" ht="12.75" customHeight="1">
      <c r="A905" s="18"/>
      <c r="B905" s="17"/>
      <c r="C905" s="17"/>
      <c r="D905" s="17"/>
      <c r="E905" s="17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</row>
    <row r="906" spans="1:34" ht="12.75" customHeight="1">
      <c r="A906" s="18"/>
      <c r="B906" s="17"/>
      <c r="C906" s="17"/>
      <c r="D906" s="17"/>
      <c r="E906" s="17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</row>
    <row r="907" spans="1:34" ht="12.75" customHeight="1">
      <c r="A907" s="18"/>
      <c r="B907" s="17"/>
      <c r="C907" s="17"/>
      <c r="D907" s="17"/>
      <c r="E907" s="17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</row>
    <row r="908" spans="1:34" ht="12.75" customHeight="1">
      <c r="A908" s="18"/>
      <c r="B908" s="17"/>
      <c r="C908" s="17"/>
      <c r="D908" s="17"/>
      <c r="E908" s="17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</row>
    <row r="909" spans="1:34" ht="12.75" customHeight="1">
      <c r="A909" s="18"/>
      <c r="B909" s="17"/>
      <c r="C909" s="17"/>
      <c r="D909" s="17"/>
      <c r="E909" s="17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</row>
    <row r="910" spans="1:34" ht="12.75" customHeight="1">
      <c r="A910" s="18"/>
      <c r="B910" s="17"/>
      <c r="C910" s="17"/>
      <c r="D910" s="17"/>
      <c r="E910" s="17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</row>
    <row r="911" spans="1:34" ht="12.75" customHeight="1">
      <c r="A911" s="18"/>
      <c r="B911" s="17"/>
      <c r="C911" s="17"/>
      <c r="D911" s="17"/>
      <c r="E911" s="17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</row>
    <row r="912" spans="1:34" ht="12.75" customHeight="1">
      <c r="A912" s="18"/>
      <c r="B912" s="17"/>
      <c r="C912" s="17"/>
      <c r="D912" s="17"/>
      <c r="E912" s="17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</row>
    <row r="913" spans="1:34" ht="12.75" customHeight="1">
      <c r="A913" s="18"/>
      <c r="B913" s="17"/>
      <c r="C913" s="17"/>
      <c r="D913" s="17"/>
      <c r="E913" s="17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</row>
    <row r="914" spans="1:34" ht="12.75" customHeight="1">
      <c r="A914" s="18"/>
      <c r="B914" s="17"/>
      <c r="C914" s="17"/>
      <c r="D914" s="17"/>
      <c r="E914" s="17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</row>
    <row r="915" spans="1:34" ht="12.75" customHeight="1">
      <c r="A915" s="18"/>
      <c r="B915" s="17"/>
      <c r="C915" s="17"/>
      <c r="D915" s="17"/>
      <c r="E915" s="17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</row>
    <row r="916" spans="1:34" ht="12.75" customHeight="1">
      <c r="A916" s="18"/>
      <c r="B916" s="17"/>
      <c r="C916" s="17"/>
      <c r="D916" s="17"/>
      <c r="E916" s="17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</row>
    <row r="917" spans="1:34" ht="12.75" customHeight="1">
      <c r="A917" s="18"/>
      <c r="B917" s="17"/>
      <c r="C917" s="17"/>
      <c r="D917" s="17"/>
      <c r="E917" s="17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</row>
    <row r="918" spans="1:34" ht="12.75" customHeight="1">
      <c r="A918" s="18"/>
      <c r="B918" s="17"/>
      <c r="C918" s="17"/>
      <c r="D918" s="17"/>
      <c r="E918" s="17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</row>
    <row r="919" spans="1:34" ht="12.75" customHeight="1">
      <c r="A919" s="18"/>
      <c r="B919" s="17"/>
      <c r="C919" s="17"/>
      <c r="D919" s="17"/>
      <c r="E919" s="17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</row>
    <row r="920" spans="1:34" ht="12.75" customHeight="1">
      <c r="A920" s="18"/>
      <c r="B920" s="17"/>
      <c r="C920" s="17"/>
      <c r="D920" s="17"/>
      <c r="E920" s="17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</row>
    <row r="921" spans="1:34" ht="12.75" customHeight="1">
      <c r="A921" s="18"/>
      <c r="B921" s="17"/>
      <c r="C921" s="17"/>
      <c r="D921" s="17"/>
      <c r="E921" s="17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</row>
    <row r="922" spans="1:34" ht="12.75" customHeight="1">
      <c r="A922" s="18"/>
      <c r="B922" s="17"/>
      <c r="C922" s="17"/>
      <c r="D922" s="17"/>
      <c r="E922" s="17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</row>
    <row r="923" spans="1:34" ht="12.75" customHeight="1">
      <c r="A923" s="18"/>
      <c r="B923" s="17"/>
      <c r="C923" s="17"/>
      <c r="D923" s="17"/>
      <c r="E923" s="17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</row>
    <row r="924" spans="1:34" ht="12.75" customHeight="1">
      <c r="A924" s="18"/>
      <c r="B924" s="17"/>
      <c r="C924" s="17"/>
      <c r="D924" s="17"/>
      <c r="E924" s="17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</row>
    <row r="925" spans="1:34" ht="12.75" customHeight="1">
      <c r="A925" s="18"/>
      <c r="B925" s="17"/>
      <c r="C925" s="17"/>
      <c r="D925" s="17"/>
      <c r="E925" s="17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</row>
    <row r="926" spans="1:34" ht="12.75" customHeight="1">
      <c r="A926" s="18"/>
      <c r="B926" s="17"/>
      <c r="C926" s="17"/>
      <c r="D926" s="17"/>
      <c r="E926" s="17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</row>
    <row r="927" spans="1:34" ht="12.75" customHeight="1">
      <c r="A927" s="18"/>
      <c r="B927" s="17"/>
      <c r="C927" s="17"/>
      <c r="D927" s="17"/>
      <c r="E927" s="17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</row>
    <row r="928" spans="1:34" ht="12.75" customHeight="1">
      <c r="A928" s="18"/>
      <c r="B928" s="17"/>
      <c r="C928" s="17"/>
      <c r="D928" s="17"/>
      <c r="E928" s="17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</row>
    <row r="929" spans="1:34" ht="12.75" customHeight="1">
      <c r="A929" s="18"/>
      <c r="B929" s="17"/>
      <c r="C929" s="17"/>
      <c r="D929" s="17"/>
      <c r="E929" s="17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</row>
    <row r="930" spans="1:34" ht="12.75" customHeight="1">
      <c r="A930" s="18"/>
      <c r="B930" s="17"/>
      <c r="C930" s="17"/>
      <c r="D930" s="17"/>
      <c r="E930" s="17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</row>
    <row r="931" spans="1:34" ht="12.75" customHeight="1">
      <c r="A931" s="18"/>
      <c r="B931" s="17"/>
      <c r="C931" s="17"/>
      <c r="D931" s="17"/>
      <c r="E931" s="17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</row>
    <row r="932" spans="1:34" ht="12.75" customHeight="1">
      <c r="A932" s="18"/>
      <c r="B932" s="17"/>
      <c r="C932" s="17"/>
      <c r="D932" s="17"/>
      <c r="E932" s="17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</row>
    <row r="933" spans="1:34" ht="12.75" customHeight="1">
      <c r="A933" s="18"/>
      <c r="B933" s="17"/>
      <c r="C933" s="17"/>
      <c r="D933" s="17"/>
      <c r="E933" s="17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</row>
    <row r="934" spans="1:34" ht="12.75" customHeight="1">
      <c r="A934" s="18"/>
      <c r="B934" s="17"/>
      <c r="C934" s="17"/>
      <c r="D934" s="17"/>
      <c r="E934" s="17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</row>
    <row r="935" spans="1:34" ht="12.75" customHeight="1">
      <c r="A935" s="18"/>
      <c r="B935" s="17"/>
      <c r="C935" s="17"/>
      <c r="D935" s="17"/>
      <c r="E935" s="17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</row>
    <row r="936" spans="1:34" ht="12.75" customHeight="1">
      <c r="A936" s="18"/>
      <c r="B936" s="17"/>
      <c r="C936" s="17"/>
      <c r="D936" s="17"/>
      <c r="E936" s="17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</row>
    <row r="937" spans="1:34" ht="12.75" customHeight="1">
      <c r="A937" s="18"/>
      <c r="B937" s="17"/>
      <c r="C937" s="17"/>
      <c r="D937" s="17"/>
      <c r="E937" s="17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</row>
    <row r="938" spans="1:34" ht="12.75" customHeight="1">
      <c r="A938" s="18"/>
      <c r="B938" s="17"/>
      <c r="C938" s="17"/>
      <c r="D938" s="17"/>
      <c r="E938" s="17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</row>
    <row r="939" spans="1:34" ht="12.75" customHeight="1">
      <c r="A939" s="18"/>
      <c r="B939" s="17"/>
      <c r="C939" s="17"/>
      <c r="D939" s="17"/>
      <c r="E939" s="17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</row>
    <row r="940" spans="1:34" ht="12.75" customHeight="1">
      <c r="A940" s="18"/>
      <c r="B940" s="17"/>
      <c r="C940" s="17"/>
      <c r="D940" s="17"/>
      <c r="E940" s="17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</row>
    <row r="941" spans="1:34" ht="12.75" customHeight="1">
      <c r="A941" s="18"/>
      <c r="B941" s="17"/>
      <c r="C941" s="17"/>
      <c r="D941" s="17"/>
      <c r="E941" s="17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</row>
    <row r="942" spans="1:34" ht="12.75" customHeight="1">
      <c r="A942" s="18"/>
      <c r="B942" s="17"/>
      <c r="C942" s="17"/>
      <c r="D942" s="17"/>
      <c r="E942" s="17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</row>
    <row r="943" spans="1:34" ht="12.75" customHeight="1">
      <c r="A943" s="18"/>
      <c r="B943" s="17"/>
      <c r="C943" s="17"/>
      <c r="D943" s="17"/>
      <c r="E943" s="17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</row>
    <row r="944" spans="1:34" ht="12.75" customHeight="1">
      <c r="A944" s="18"/>
      <c r="B944" s="17"/>
      <c r="C944" s="17"/>
      <c r="D944" s="17"/>
      <c r="E944" s="17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</row>
    <row r="945" spans="1:34" ht="12.75" customHeight="1">
      <c r="A945" s="18"/>
      <c r="B945" s="17"/>
      <c r="C945" s="17"/>
      <c r="D945" s="17"/>
      <c r="E945" s="17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</row>
    <row r="946" spans="1:34" ht="12.75" customHeight="1">
      <c r="A946" s="18"/>
      <c r="B946" s="17"/>
      <c r="C946" s="17"/>
      <c r="D946" s="17"/>
      <c r="E946" s="17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</row>
    <row r="947" spans="1:34" ht="12.75" customHeight="1">
      <c r="A947" s="18"/>
      <c r="B947" s="17"/>
      <c r="C947" s="17"/>
      <c r="D947" s="17"/>
      <c r="E947" s="17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</row>
    <row r="948" spans="1:34" ht="12.75" customHeight="1">
      <c r="A948" s="18"/>
      <c r="B948" s="17"/>
      <c r="C948" s="17"/>
      <c r="D948" s="17"/>
      <c r="E948" s="17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</row>
    <row r="949" spans="1:34" ht="12.75" customHeight="1">
      <c r="A949" s="18"/>
      <c r="B949" s="17"/>
      <c r="C949" s="17"/>
      <c r="D949" s="17"/>
      <c r="E949" s="17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</row>
    <row r="950" spans="1:34" ht="12.75" customHeight="1">
      <c r="A950" s="18"/>
      <c r="B950" s="17"/>
      <c r="C950" s="17"/>
      <c r="D950" s="17"/>
      <c r="E950" s="17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</row>
    <row r="951" spans="1:34" ht="12.75" customHeight="1">
      <c r="A951" s="18"/>
      <c r="B951" s="17"/>
      <c r="C951" s="17"/>
      <c r="D951" s="17"/>
      <c r="E951" s="17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</row>
    <row r="952" spans="1:34" ht="12.75" customHeight="1">
      <c r="A952" s="18"/>
      <c r="B952" s="17"/>
      <c r="C952" s="17"/>
      <c r="D952" s="17"/>
      <c r="E952" s="17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</row>
    <row r="953" spans="1:34" ht="12.75" customHeight="1">
      <c r="A953" s="18"/>
      <c r="B953" s="17"/>
      <c r="C953" s="17"/>
      <c r="D953" s="17"/>
      <c r="E953" s="17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</row>
    <row r="954" spans="1:34" ht="12.75" customHeight="1">
      <c r="A954" s="18"/>
      <c r="B954" s="17"/>
      <c r="C954" s="17"/>
      <c r="D954" s="17"/>
      <c r="E954" s="17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</row>
    <row r="955" spans="1:34" ht="12.75" customHeight="1">
      <c r="A955" s="18"/>
      <c r="B955" s="17"/>
      <c r="C955" s="17"/>
      <c r="D955" s="17"/>
      <c r="E955" s="17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</row>
    <row r="956" spans="1:34" ht="12.75" customHeight="1">
      <c r="A956" s="18"/>
      <c r="B956" s="17"/>
      <c r="C956" s="17"/>
      <c r="D956" s="17"/>
      <c r="E956" s="17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</row>
    <row r="957" spans="1:34" ht="12.75" customHeight="1">
      <c r="A957" s="18"/>
      <c r="B957" s="17"/>
      <c r="C957" s="17"/>
      <c r="D957" s="17"/>
      <c r="E957" s="17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</row>
    <row r="958" spans="1:34" ht="12.75" customHeight="1">
      <c r="A958" s="18"/>
      <c r="B958" s="17"/>
      <c r="C958" s="17"/>
      <c r="D958" s="17"/>
      <c r="E958" s="17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</row>
    <row r="959" spans="1:34" ht="12.75" customHeight="1">
      <c r="A959" s="18"/>
      <c r="B959" s="17"/>
      <c r="C959" s="17"/>
      <c r="D959" s="17"/>
      <c r="E959" s="17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</row>
    <row r="960" spans="1:34" ht="12.75" customHeight="1">
      <c r="A960" s="18"/>
      <c r="B960" s="17"/>
      <c r="C960" s="17"/>
      <c r="D960" s="17"/>
      <c r="E960" s="17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</row>
    <row r="961" spans="1:34" ht="12.75" customHeight="1">
      <c r="A961" s="18"/>
      <c r="B961" s="17"/>
      <c r="C961" s="17"/>
      <c r="D961" s="17"/>
      <c r="E961" s="17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</row>
    <row r="962" spans="1:34" ht="12.75" customHeight="1">
      <c r="A962" s="18"/>
      <c r="B962" s="17"/>
      <c r="C962" s="17"/>
      <c r="D962" s="17"/>
      <c r="E962" s="17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</row>
    <row r="963" spans="1:34" ht="12.75" customHeight="1">
      <c r="A963" s="18"/>
      <c r="B963" s="17"/>
      <c r="C963" s="17"/>
      <c r="D963" s="17"/>
      <c r="E963" s="17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</row>
    <row r="964" spans="1:34" ht="12.75" customHeight="1">
      <c r="A964" s="18"/>
      <c r="B964" s="17"/>
      <c r="C964" s="17"/>
      <c r="D964" s="17"/>
      <c r="E964" s="17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</row>
    <row r="965" spans="1:34" ht="12.75" customHeight="1">
      <c r="A965" s="18"/>
      <c r="B965" s="17"/>
      <c r="C965" s="17"/>
      <c r="D965" s="17"/>
      <c r="E965" s="17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</row>
    <row r="966" spans="1:34" ht="12.75" customHeight="1">
      <c r="A966" s="18"/>
      <c r="B966" s="17"/>
      <c r="C966" s="17"/>
      <c r="D966" s="17"/>
      <c r="E966" s="17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</row>
    <row r="967" spans="1:34" ht="12.75" customHeight="1">
      <c r="A967" s="18"/>
      <c r="B967" s="17"/>
      <c r="C967" s="17"/>
      <c r="D967" s="17"/>
      <c r="E967" s="17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</row>
    <row r="968" spans="1:34" ht="12.75" customHeight="1">
      <c r="A968" s="18"/>
      <c r="B968" s="17"/>
      <c r="C968" s="17"/>
      <c r="D968" s="17"/>
      <c r="E968" s="17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</row>
    <row r="969" spans="1:34" ht="12.75" customHeight="1">
      <c r="A969" s="18"/>
      <c r="B969" s="17"/>
      <c r="C969" s="17"/>
      <c r="D969" s="17"/>
      <c r="E969" s="17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</row>
    <row r="970" spans="1:34" ht="12.75" customHeight="1">
      <c r="A970" s="18"/>
      <c r="B970" s="17"/>
      <c r="C970" s="17"/>
      <c r="D970" s="17"/>
      <c r="E970" s="17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</row>
    <row r="971" spans="1:34" ht="12.75" customHeight="1">
      <c r="A971" s="18"/>
      <c r="B971" s="17"/>
      <c r="C971" s="17"/>
      <c r="D971" s="17"/>
      <c r="E971" s="17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</row>
    <row r="972" spans="1:34" ht="12.75" customHeight="1">
      <c r="A972" s="18"/>
      <c r="B972" s="17"/>
      <c r="C972" s="17"/>
      <c r="D972" s="17"/>
      <c r="E972" s="17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</row>
    <row r="973" spans="1:34" ht="12.75" customHeight="1">
      <c r="A973" s="18"/>
      <c r="B973" s="17"/>
      <c r="C973" s="17"/>
      <c r="D973" s="17"/>
      <c r="E973" s="17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</row>
    <row r="974" spans="1:34" ht="12.75" customHeight="1">
      <c r="A974" s="18"/>
      <c r="B974" s="17"/>
      <c r="C974" s="17"/>
      <c r="D974" s="17"/>
      <c r="E974" s="17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</row>
    <row r="975" spans="1:34" ht="12.75" customHeight="1">
      <c r="A975" s="18"/>
      <c r="B975" s="17"/>
      <c r="C975" s="17"/>
      <c r="D975" s="17"/>
      <c r="E975" s="17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</row>
    <row r="976" spans="1:34" ht="12.75" customHeight="1">
      <c r="A976" s="18"/>
      <c r="B976" s="17"/>
      <c r="C976" s="17"/>
      <c r="D976" s="17"/>
      <c r="E976" s="17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</row>
    <row r="977" spans="1:34" ht="12.75" customHeight="1">
      <c r="A977" s="18"/>
      <c r="B977" s="17"/>
      <c r="C977" s="17"/>
      <c r="D977" s="17"/>
      <c r="E977" s="17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</row>
    <row r="978" spans="1:34" ht="12.75" customHeight="1">
      <c r="A978" s="18"/>
      <c r="B978" s="17"/>
      <c r="C978" s="17"/>
      <c r="D978" s="17"/>
      <c r="E978" s="17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</row>
    <row r="979" spans="1:34" ht="12.75" customHeight="1">
      <c r="A979" s="18"/>
      <c r="B979" s="17"/>
      <c r="C979" s="17"/>
      <c r="D979" s="17"/>
      <c r="E979" s="17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</row>
    <row r="980" spans="1:34" ht="12.75" customHeight="1">
      <c r="A980" s="18"/>
      <c r="B980" s="17"/>
      <c r="C980" s="17"/>
      <c r="D980" s="17"/>
      <c r="E980" s="17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</row>
    <row r="981" spans="1:34" ht="12.75" customHeight="1">
      <c r="A981" s="18"/>
      <c r="B981" s="17"/>
      <c r="C981" s="17"/>
      <c r="D981" s="17"/>
      <c r="E981" s="17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</row>
    <row r="982" spans="1:34" ht="12.75" customHeight="1">
      <c r="A982" s="18"/>
      <c r="B982" s="17"/>
      <c r="C982" s="17"/>
      <c r="D982" s="17"/>
      <c r="E982" s="17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</row>
    <row r="983" spans="1:34" ht="12.75" customHeight="1">
      <c r="A983" s="18"/>
      <c r="B983" s="17"/>
      <c r="C983" s="17"/>
      <c r="D983" s="17"/>
      <c r="E983" s="17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</row>
    <row r="984" spans="1:34" ht="12.75" customHeight="1">
      <c r="A984" s="18"/>
      <c r="B984" s="17"/>
      <c r="C984" s="17"/>
      <c r="D984" s="17"/>
      <c r="E984" s="17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</row>
    <row r="985" spans="1:34" ht="12.75" customHeight="1">
      <c r="A985" s="18"/>
      <c r="B985" s="17"/>
      <c r="C985" s="17"/>
      <c r="D985" s="17"/>
      <c r="E985" s="17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</row>
    <row r="986" spans="1:34" ht="12.75" customHeight="1">
      <c r="A986" s="18"/>
      <c r="B986" s="17"/>
      <c r="C986" s="17"/>
      <c r="D986" s="17"/>
      <c r="E986" s="17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</row>
    <row r="987" spans="1:34" ht="12.75" customHeight="1">
      <c r="A987" s="18"/>
      <c r="B987" s="17"/>
      <c r="C987" s="17"/>
      <c r="D987" s="17"/>
      <c r="E987" s="17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</row>
    <row r="988" spans="1:34" ht="12.75" customHeight="1">
      <c r="A988" s="18"/>
      <c r="B988" s="17"/>
      <c r="C988" s="17"/>
      <c r="D988" s="17"/>
      <c r="E988" s="17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</row>
    <row r="989" spans="1:34" ht="12.75" customHeight="1">
      <c r="A989" s="18"/>
      <c r="B989" s="17"/>
      <c r="C989" s="17"/>
      <c r="D989" s="17"/>
      <c r="E989" s="17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</row>
    <row r="990" spans="1:34" ht="12.75" customHeight="1">
      <c r="A990" s="18"/>
      <c r="B990" s="17"/>
      <c r="C990" s="17"/>
      <c r="D990" s="17"/>
      <c r="E990" s="17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</row>
    <row r="991" spans="1:34" ht="12.75" customHeight="1">
      <c r="A991" s="18"/>
      <c r="B991" s="17"/>
      <c r="C991" s="17"/>
      <c r="D991" s="17"/>
      <c r="E991" s="17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</row>
    <row r="992" spans="1:34" ht="12.75" customHeight="1">
      <c r="A992" s="18"/>
      <c r="B992" s="17"/>
      <c r="C992" s="17"/>
      <c r="D992" s="17"/>
      <c r="E992" s="17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</row>
    <row r="993" spans="1:34" ht="12.75" customHeight="1">
      <c r="A993" s="18"/>
      <c r="B993" s="17"/>
      <c r="C993" s="17"/>
      <c r="D993" s="17"/>
      <c r="E993" s="17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</row>
    <row r="994" spans="1:34" ht="12.75" customHeight="1">
      <c r="A994" s="18"/>
      <c r="B994" s="17"/>
      <c r="C994" s="17"/>
      <c r="D994" s="17"/>
      <c r="E994" s="17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</row>
    <row r="995" spans="1:34" ht="12.75" customHeight="1">
      <c r="A995" s="18"/>
      <c r="B995" s="17"/>
      <c r="C995" s="17"/>
      <c r="D995" s="17"/>
      <c r="E995" s="17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</row>
    <row r="996" spans="1:34" ht="12.75" customHeight="1">
      <c r="A996" s="18"/>
      <c r="B996" s="17"/>
      <c r="C996" s="17"/>
      <c r="D996" s="17"/>
      <c r="E996" s="17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</row>
    <row r="997" spans="1:34" ht="12.75" customHeight="1">
      <c r="A997" s="18"/>
      <c r="B997" s="17"/>
      <c r="C997" s="17"/>
      <c r="D997" s="17"/>
      <c r="E997" s="17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</row>
    <row r="998" spans="1:34" ht="12.75" customHeight="1">
      <c r="A998" s="18"/>
      <c r="B998" s="17"/>
      <c r="C998" s="17"/>
      <c r="D998" s="17"/>
      <c r="E998" s="17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</row>
    <row r="999" spans="1:34" ht="12.75" customHeight="1">
      <c r="A999" s="18"/>
      <c r="B999" s="17"/>
      <c r="C999" s="17"/>
      <c r="D999" s="17"/>
      <c r="E999" s="17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</row>
    <row r="1000" spans="1:34" ht="12.75" customHeight="1">
      <c r="A1000" s="18"/>
      <c r="B1000" s="17"/>
      <c r="C1000" s="17"/>
      <c r="D1000" s="17"/>
      <c r="E1000" s="17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</row>
  </sheetData>
  <mergeCells count="2">
    <mergeCell ref="A21:D21"/>
    <mergeCell ref="A89:D89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Introducción</vt:lpstr>
      <vt:lpstr>Índice</vt:lpstr>
      <vt:lpstr>Glosario</vt:lpstr>
      <vt:lpstr>C1_COT</vt:lpstr>
      <vt:lpstr>C2_LME</vt:lpstr>
      <vt:lpstr>C3_LMA</vt:lpstr>
      <vt:lpstr>C4_LMR</vt:lpstr>
      <vt:lpstr>C5_LME_DIAG</vt:lpstr>
      <vt:lpstr>C6_LMA_DIAG</vt:lpstr>
      <vt:lpstr>C7_LMR_DIAG</vt:lpstr>
      <vt:lpstr>C8_GTO_SIL</vt:lpstr>
      <vt:lpstr>C9_IND_SIL</vt:lpstr>
      <vt:lpstr>C10_LME_TIPOTRAB</vt:lpstr>
      <vt:lpstr>C11_LMA_TIPOTRAB</vt:lpstr>
      <vt:lpstr>C12_LMR_TIPOTRAB</vt:lpstr>
      <vt:lpstr>C13_TRAB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Barbara Daniela Poblete Palma</cp:lastModifiedBy>
  <dcterms:created xsi:type="dcterms:W3CDTF">2006-09-16T00:00:00Z</dcterms:created>
  <dcterms:modified xsi:type="dcterms:W3CDTF">2026-02-25T15:38:12Z</dcterms:modified>
</cp:coreProperties>
</file>